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Y:\10_保存用\10_財政室\2024年度\06_地方公会計\240821_◆【910（火）〆】令和４年度財政状況資料集の作成について（2回目・地方公会計関係）\04_県から修正連絡（0913）\（修正後）県へ提出\"/>
    </mc:Choice>
  </mc:AlternateContent>
  <xr:revisionPtr revIDLastSave="0" documentId="13_ncr:1_{89A37B02-CA1A-45BD-958B-0017CFA10B66}" xr6:coauthVersionLast="36" xr6:coauthVersionMax="47" xr10:uidLastSave="{00000000-0000-0000-0000-000000000000}"/>
  <bookViews>
    <workbookView xWindow="0" yWindow="0" windowWidth="23040" windowHeight="955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O34" i="10"/>
  <c r="CO35" i="10" s="1"/>
  <c r="CO36" i="10" s="1"/>
  <c r="CO37" i="10" s="1"/>
  <c r="BW34" i="10"/>
  <c r="BW35" i="10" s="1"/>
  <c r="BW36" i="10" s="1"/>
  <c r="BW37" i="10" s="1"/>
  <c r="BW38" i="10" s="1"/>
  <c r="BW39" i="10" s="1"/>
  <c r="BW40" i="10" s="1"/>
  <c r="BW41" i="10" s="1"/>
  <c r="BE34"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<sst xmlns="http://schemas.openxmlformats.org/spreadsheetml/2006/main" count="1151" uniqueCount="617">
  <si>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</si>
  <si>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</si>
  <si>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</si>
  <si>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</si>
  <si>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</si>
  <si>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</si>
  <si>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</si>
  <si>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</si>
  <si>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</si>
  <si>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</si>
  <si>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</si>
  <si>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</si>
  <si>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</si>
  <si>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</si>
  <si>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</si>
  <si>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</si>
  <si>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</si>
  <si>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</si>
  <si>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</si>
  <si>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</si>
  <si>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</si>
  <si>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</si>
  <si>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</si>
  <si>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</si>
  <si>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</si>
  <si>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</si>
  <si>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</si>
  <si>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</si>
  <si>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</si>
  <si>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</si>
  <si>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</si>
  <si>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</si>
  <si>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</si>
  <si>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</si>
  <si>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</si>
  <si>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</si>
  <si>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</si>
  <si>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</si>
  <si>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</si>
  <si>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</si>
  <si>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</si>
  <si>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</si>
  <si>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</si>
  <si>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</si>
  <si>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</si>
  <si>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</si>
  <si>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</si>
  <si>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</si>
  <si>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</si>
  <si>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</si>
  <si>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</si>
  <si>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</si>
  <si>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</si>
  <si>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</si>
  <si>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</si>
  <si>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</si>
  <si>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</si>
  <si>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</si>
  <si>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</si>
  <si>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</si>
  <si>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</si>
  <si>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</si>
  <si>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</si>
  <si>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</si>
  <si>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</si>
  <si>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</si>
  <si>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</si>
  <si>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</si>
  <si>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</si>
  <si>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</si>
  <si>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</si>
  <si>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</si>
  <si>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</si>
  <si>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</si>
  <si>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</si>
  <si>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</si>
  <si>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</si>
  <si>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</si>
  <si>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</si>
  <si>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</si>
  <si>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</si>
  <si>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</si>
  <si>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</si>
  <si>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</si>
  <si>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</si>
  <si>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</si>
  <si>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</si>
  <si>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</si>
  <si>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</si>
  <si>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</si>
  <si>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</si>
  <si>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</si>
  <si>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</si>
  <si>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</si>
  <si>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</si>
  <si>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</si>
  <si>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</si>
  <si>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</si>
  <si>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</si>
  <si>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伊豆の国市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</si>
  <si>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</si>
  <si>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</si>
  <si>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</si>
  <si>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</si>
  <si>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</si>
  <si>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</si>
  <si>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</si>
  <si>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</si>
  <si>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</si>
  <si>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</si>
  <si>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</si>
  <si>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</si>
  <si>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</si>
  <si>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</si>
  <si>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</si>
  <si>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</si>
  <si>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</si>
  <si>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</si>
  <si>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</si>
  <si>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</si>
  <si>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</si>
  <si>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</si>
  <si>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</si>
  <si>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</si>
  <si>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</si>
  <si>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</si>
  <si>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</si>
  <si>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</si>
  <si>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</si>
  <si>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</si>
  <si>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</si>
  <si>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</si>
  <si>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</si>
  <si>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</si>
  <si>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</si>
  <si>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</si>
  <si>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</si>
  <si>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</si>
  <si>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</si>
  <si>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</si>
  <si>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</si>
  <si>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</si>
  <si>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</si>
  <si>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</si>
  <si>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</si>
  <si>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</si>
  <si>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</si>
  <si>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</si>
  <si>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</si>
  <si>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</si>
  <si>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</si>
  <si>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</si>
  <si>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</si>
  <si>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</si>
  <si>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</si>
  <si>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</si>
  <si>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</si>
  <si>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</si>
  <si>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</si>
  <si>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</si>
  <si>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</si>
  <si>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</si>
  <si>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</si>
  <si>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</si>
  <si>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</si>
  <si>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</si>
  <si>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</si>
  <si>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</si>
  <si>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</si>
  <si>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</si>
  <si>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</si>
  <si>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</si>
  <si>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</si>
  <si>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</si>
  <si>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</si>
  <si>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</si>
  <si>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</si>
  <si>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</si>
  <si>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</si>
  <si>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</si>
  <si>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</si>
  <si>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</si>
  <si>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</si>
  <si>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</si>
  <si>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</si>
  <si>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</si>
  <si>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</si>
  <si>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</si>
  <si>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</si>
  <si>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</si>
  <si>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</si>
  <si>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</si>
  <si>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</si>
  <si>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</si>
  <si>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</si>
  <si>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</si>
  <si>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</si>
  <si>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</si>
  <si>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</si>
  <si>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</si>
  <si>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</si>
  <si>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</si>
  <si>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</si>
  <si>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</si>
  <si>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</si>
  <si>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</si>
  <si>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</si>
  <si>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</si>
  <si>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</si>
  <si>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</si>
  <si>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</si>
  <si>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</si>
  <si>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</si>
  <si>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</si>
  <si>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</si>
  <si>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静岡県伊豆の国市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</si>
  <si>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</si>
  <si>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</si>
  <si>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</si>
  <si>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</si>
  <si>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</si>
  <si>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</si>
  <si>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</si>
  <si>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</si>
  <si>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</si>
  <si>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</si>
  <si>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</si>
  <si>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</si>
  <si>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</si>
  <si>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</si>
  <si>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</si>
  <si>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</si>
  <si>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</si>
  <si>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</si>
  <si>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</si>
  <si>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</si>
  <si>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</si>
  <si>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</si>
  <si>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</si>
  <si>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</si>
  <si>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</si>
  <si>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</si>
  <si>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</si>
  <si>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</si>
  <si>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</si>
  <si>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</si>
  <si>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</si>
  <si>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</si>
  <si>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</si>
  <si>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</si>
  <si>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</si>
  <si>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</si>
  <si>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</si>
  <si>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</si>
  <si>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</si>
  <si>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</si>
  <si>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</si>
  <si>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</si>
  <si>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</si>
  <si>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</si>
  <si>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</si>
  <si>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</si>
  <si>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</si>
  <si>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</si>
  <si>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</si>
  <si>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</si>
  <si>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</si>
  <si>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</si>
  <si>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</si>
  <si>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</si>
  <si>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</si>
  <si>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</si>
  <si>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</si>
  <si>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</si>
  <si>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</si>
  <si>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</si>
  <si>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</si>
  <si>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</si>
  <si>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</si>
  <si>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</si>
  <si>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</si>
  <si>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</si>
  <si>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</si>
  <si>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</si>
  <si>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</si>
  <si>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</si>
  <si>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</si>
  <si>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</si>
  <si>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</si>
  <si>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</si>
  <si>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</si>
  <si>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</si>
  <si>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</si>
  <si>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</si>
  <si>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</si>
  <si>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</si>
  <si>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</si>
  <si>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</si>
  <si>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</si>
  <si>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</si>
  <si>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</si>
  <si>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</si>
  <si>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</si>
  <si>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</si>
  <si>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</si>
  <si>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</si>
  <si>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</si>
  <si>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</si>
  <si>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</si>
  <si>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</si>
  <si>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</si>
  <si>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</si>
  <si>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</si>
  <si>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</si>
  <si>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</si>
  <si>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</si>
  <si>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</si>
  <si>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</si>
  <si>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</si>
  <si>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</si>
  <si>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</si>
  <si>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</si>
  <si>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</si>
  <si>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</si>
  <si>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</si>
  <si>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</si>
  <si>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</si>
  <si>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</si>
  <si>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</si>
  <si>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</si>
  <si>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</si>
  <si>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</si>
  <si>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</si>
  <si>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</si>
  <si>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</si>
  <si>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</si>
  <si>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</si>
  <si>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</si>
  <si>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</si>
  <si>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</si>
  <si>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</si>
  <si>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</si>
  <si>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</si>
  <si>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</si>
  <si>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</si>
  <si>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</si>
  <si>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</si>
  <si>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</si>
  <si>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</si>
  <si>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</si>
  <si>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</si>
  <si>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</si>
  <si>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</si>
  <si>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</si>
  <si>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</si>
  <si>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</si>
  <si>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</si>
  <si>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</si>
  <si>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</si>
  <si>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</si>
  <si>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</si>
  <si>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</si>
  <si>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</si>
  <si>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</si>
  <si>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</si>
  <si>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</si>
  <si>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</si>
  <si>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静岡県伊豆の国市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</si>
  <si>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</si>
  <si>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</si>
  <si>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</si>
  <si>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</si>
  <si>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</si>
  <si>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</si>
  <si>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</si>
  <si>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</si>
  <si>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</si>
  <si>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</si>
  <si>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</si>
  <si>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</si>
  <si>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</si>
  <si>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</si>
  <si>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</si>
  <si>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</si>
  <si>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</si>
  <si>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</si>
  <si>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</si>
  <si>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</si>
  <si>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楠木及び天野揚水場管理特別会計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</si>
  <si>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</si>
  <si>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</si>
  <si>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</si>
  <si>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</si>
  <si>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</si>
  <si>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</si>
  <si>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</si>
  <si>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</si>
  <si>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</si>
  <si>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</si>
  <si>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</si>
  <si>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</si>
  <si>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</si>
  <si>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</si>
  <si>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</si>
  <si>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</si>
  <si>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</si>
  <si>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</si>
  <si>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</si>
  <si>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</si>
  <si>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</si>
  <si>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</si>
  <si>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</si>
  <si>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</si>
  <si>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</si>
  <si>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</si>
  <si>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</si>
  <si>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</si>
  <si>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</si>
  <si>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</si>
  <si>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</si>
  <si>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</si>
  <si>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</si>
  <si>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</si>
  <si>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</si>
  <si>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</si>
  <si>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</si>
  <si>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</si>
  <si>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</si>
  <si>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</si>
  <si>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</si>
  <si>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</si>
  <si>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</si>
  <si>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</si>
  <si>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</si>
  <si>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</si>
  <si>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</si>
  <si>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</si>
  <si>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</si>
  <si>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</si>
  <si>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</si>
  <si>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</si>
  <si>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</si>
  <si>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</si>
  <si>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</si>
  <si>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</si>
  <si>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</si>
  <si>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</si>
  <si>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</si>
  <si>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</si>
  <si>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</si>
  <si>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</si>
  <si>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</si>
  <si>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</si>
  <si>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</si>
  <si>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</si>
  <si>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</si>
  <si>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</si>
  <si>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</si>
  <si>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</si>
  <si>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</si>
  <si>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</si>
  <si>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</si>
  <si>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</si>
  <si>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</si>
  <si>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</si>
  <si>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</si>
  <si>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</si>
  <si>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</si>
  <si>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</si>
  <si>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</si>
  <si>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</si>
  <si>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</si>
  <si>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</si>
  <si>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</si>
  <si>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</si>
  <si>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</si>
  <si>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</si>
  <si>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</si>
  <si>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</si>
  <si>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</si>
  <si>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</si>
  <si>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</si>
  <si>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</si>
  <si>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</si>
  <si>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</si>
  <si>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</si>
  <si>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</si>
  <si>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</si>
  <si>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</si>
  <si>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</si>
  <si>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</si>
  <si>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</si>
  <si>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</si>
  <si>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</si>
  <si>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</si>
  <si>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</si>
  <si>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</si>
  <si>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</si>
  <si>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</si>
  <si>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</si>
  <si>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</si>
  <si>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</si>
  <si>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</si>
  <si>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</si>
  <si>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</si>
  <si>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</si>
  <si>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</si>
  <si>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</si>
  <si>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</si>
  <si>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</si>
  <si>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</si>
  <si>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</si>
  <si>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</si>
  <si>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</si>
  <si>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</si>
  <si>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</si>
  <si>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</si>
  <si>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</si>
  <si>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</si>
  <si>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</si>
  <si>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</si>
  <si>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</si>
  <si>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</si>
  <si>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</si>
  <si>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</si>
  <si>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</si>
  <si>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</si>
  <si>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</si>
  <si>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</si>
  <si>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</si>
  <si>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</si>
  <si>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</si>
  <si>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</si>
  <si>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</si>
  <si>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</si>
  <si>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</si>
  <si>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</si>
  <si>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</si>
  <si>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</si>
  <si>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</si>
  <si>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</si>
  <si>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</si>
  <si>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</si>
  <si>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</si>
  <si>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</si>
  <si>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</si>
  <si>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</si>
  <si>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</si>
  <si>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</si>
  <si>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</si>
  <si>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</si>
  <si>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</si>
  <si>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</si>
  <si>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</si>
  <si>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</si>
  <si>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</si>
  <si>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</si>
  <si>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</si>
  <si>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</si>
  <si>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</si>
  <si>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</si>
  <si>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</si>
  <si>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</si>
  <si>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</si>
  <si>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</si>
  <si>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</si>
  <si>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</si>
  <si>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</si>
  <si>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</si>
  <si>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0.63</t>
  </si>
  <si>
    <t>▲ 6.14</t>
  </si>
  <si>
    <t>▲ 0.40</t>
  </si>
  <si>
    <t>一般会計</t>
  </si>
  <si>
    <t>水道事業会計</t>
  </si>
  <si>
    <t>下水道事業会計</t>
  </si>
  <si>
    <t>介護保険特別会計</t>
  </si>
  <si>
    <t>国民健康保険特別会計</t>
  </si>
  <si>
    <t>楠木及び天野揚水場管理特別会計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</si>
  <si>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</si>
  <si>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</si>
  <si>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</si>
  <si>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</si>
  <si>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</si>
  <si>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</si>
  <si>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</si>
  <si>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</si>
  <si>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</si>
  <si>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</si>
  <si>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静岡県市町総合事務組合</t>
    <rPh sb="0" eb="3">
      <t>シズオカケン</t>
    </rPh>
    <rPh sb="3" eb="4">
      <t>シ</t>
    </rPh>
    <rPh sb="4" eb="5">
      <t>マチ</t>
    </rPh>
    <rPh sb="5" eb="7">
      <t>ソウゴウ</t>
    </rPh>
    <rPh sb="7" eb="9">
      <t>ジム</t>
    </rPh>
    <rPh sb="9" eb="11">
      <t>クミアイ</t>
    </rPh>
    <phoneticPr fontId="2"/>
  </si>
  <si>
    <t>駿豆学園管理組合</t>
    <rPh sb="0" eb="2">
      <t>スンズ</t>
    </rPh>
    <rPh sb="2" eb="4">
      <t>ガクエン</t>
    </rPh>
    <rPh sb="4" eb="6">
      <t>カンリ</t>
    </rPh>
    <rPh sb="6" eb="8">
      <t>クミアイ</t>
    </rPh>
    <phoneticPr fontId="2"/>
  </si>
  <si>
    <t>駿東伊豆消防組合</t>
    <rPh sb="0" eb="2">
      <t>スントウ</t>
    </rPh>
    <rPh sb="2" eb="4">
      <t>イズ</t>
    </rPh>
    <rPh sb="4" eb="6">
      <t>ショウボウ</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</si>
  <si>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</si>
  <si>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普通会計分</t>
    <rPh sb="0" eb="4">
      <t>フツウカイケイ</t>
    </rPh>
    <rPh sb="4" eb="5">
      <t>ブン</t>
    </rPh>
    <phoneticPr fontId="2"/>
  </si>
  <si>
    <t>事業会計分</t>
    <rPh sb="0" eb="5">
      <t>ジギョウカイケイブン</t>
    </rPh>
    <phoneticPr fontId="2"/>
  </si>
  <si>
    <t>静岡地方税滞納整理機構</t>
    <rPh sb="0" eb="2">
      <t>シズオカ</t>
    </rPh>
    <rPh sb="2" eb="5">
      <t>チホウゼイ</t>
    </rPh>
    <rPh sb="5" eb="7">
      <t>タイノウ</t>
    </rPh>
    <rPh sb="7" eb="9">
      <t>セイリ</t>
    </rPh>
    <rPh sb="9" eb="11">
      <t>キコウ</t>
    </rPh>
    <phoneticPr fontId="2"/>
  </si>
  <si>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2"/>
  </si>
  <si>
    <t>三島市外五ヶ市町箱根山組合</t>
    <rPh sb="0" eb="2">
      <t>ミシマ</t>
    </rPh>
    <rPh sb="2" eb="3">
      <t>シ</t>
    </rPh>
    <rPh sb="3" eb="4">
      <t>ホカ</t>
    </rPh>
    <rPh sb="4" eb="5">
      <t>ゴ</t>
    </rPh>
    <rPh sb="6" eb="7">
      <t>シ</t>
    </rPh>
    <rPh sb="7" eb="8">
      <t>マチ</t>
    </rPh>
    <rPh sb="8" eb="10">
      <t>ハコネ</t>
    </rPh>
    <rPh sb="10" eb="11">
      <t>ヤマ</t>
    </rPh>
    <rPh sb="11" eb="13">
      <t>クミアイ</t>
    </rPh>
    <phoneticPr fontId="2"/>
  </si>
  <si>
    <t>伊豆の国市土地開発公社</t>
    <rPh sb="0" eb="2">
      <t>イズ</t>
    </rPh>
    <rPh sb="3" eb="5">
      <t>クニシ</t>
    </rPh>
    <rPh sb="5" eb="7">
      <t>トチ</t>
    </rPh>
    <rPh sb="7" eb="9">
      <t>カイハツ</t>
    </rPh>
    <rPh sb="9" eb="11">
      <t>コウシャ</t>
    </rPh>
    <phoneticPr fontId="2"/>
  </si>
  <si>
    <t>大仁まごころ市場</t>
    <rPh sb="0" eb="2">
      <t>オオヒト</t>
    </rPh>
    <rPh sb="6" eb="8">
      <t>イチバ</t>
    </rPh>
    <phoneticPr fontId="2"/>
  </si>
  <si>
    <t>伊豆保健医療センター</t>
    <rPh sb="0" eb="2">
      <t>イズ</t>
    </rPh>
    <rPh sb="2" eb="4">
      <t>ホケン</t>
    </rPh>
    <rPh sb="4" eb="6">
      <t>イリョウ</t>
    </rPh>
    <phoneticPr fontId="2"/>
  </si>
  <si>
    <t>FM伊豆の国</t>
    <rPh sb="2" eb="4">
      <t>イズ</t>
    </rPh>
    <rPh sb="5" eb="6">
      <t>クニ</t>
    </rPh>
    <phoneticPr fontId="2"/>
  </si>
  <si>
    <t>地域振興基金</t>
    <rPh sb="0" eb="6">
      <t>チイキシンコウキキン</t>
    </rPh>
    <phoneticPr fontId="5"/>
  </si>
  <si>
    <t>公共施設等総合管理基金</t>
    <rPh sb="0" eb="4">
      <t>コウキョウシセツ</t>
    </rPh>
    <rPh sb="4" eb="5">
      <t>トウ</t>
    </rPh>
    <rPh sb="5" eb="7">
      <t>ソウゴウ</t>
    </rPh>
    <rPh sb="7" eb="9">
      <t>カンリ</t>
    </rPh>
    <rPh sb="9" eb="11">
      <t>キキン</t>
    </rPh>
    <phoneticPr fontId="2"/>
  </si>
  <si>
    <t>庁舎建設基金</t>
    <rPh sb="0" eb="6">
      <t>チョウシャケンセツキキン</t>
    </rPh>
    <phoneticPr fontId="2"/>
  </si>
  <si>
    <t>ふるさと応援基金</t>
    <rPh sb="4" eb="8">
      <t>オウエンキキン</t>
    </rPh>
    <phoneticPr fontId="2"/>
  </si>
  <si>
    <t>韮山反射炉保全基金</t>
    <rPh sb="0" eb="5">
      <t>ニラヤマハンシャロ</t>
    </rPh>
    <rPh sb="5" eb="9">
      <t>ホゼンキキン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</si>
  <si>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</si>
  <si>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</si>
  <si>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</si>
  <si>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</si>
  <si>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</si>
  <si>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</si>
  <si>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</si>
  <si>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</si>
  <si>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</si>
  <si>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伊豆の国市の将来負担比率はR2以降低下しているが、有形固定資産減価償却率は上昇しており、類似団体内平均値と同様の推移をしている。
有形固定資産減価償却率は、施設の老朽化が進んだことにより上昇している。
施設の老朽化による将来の負担に対する備えのため、公共施設等総合管理基金等への積立を行ったことにより、近年の将来負担比率は低下している。</t>
    <rPh sb="0" eb="2">
      <t>イズ</t>
    </rPh>
    <rPh sb="3" eb="5">
      <t>クニシ</t>
    </rPh>
    <rPh sb="6" eb="12">
      <t>ショウライフタンヒリツ</t>
    </rPh>
    <rPh sb="15" eb="17">
      <t>イコウ</t>
    </rPh>
    <rPh sb="17" eb="19">
      <t>テイカ</t>
    </rPh>
    <rPh sb="25" eb="31">
      <t>ユウケイコテイシサン</t>
    </rPh>
    <rPh sb="31" eb="36">
      <t>ゲンカショウキャクリツ</t>
    </rPh>
    <rPh sb="37" eb="39">
      <t>ジョウショウ</t>
    </rPh>
    <rPh sb="44" eb="52">
      <t>ルイジダンタイナイヘイキンチ</t>
    </rPh>
    <rPh sb="53" eb="55">
      <t>ドウヨウ</t>
    </rPh>
    <rPh sb="56" eb="58">
      <t>スイイ</t>
    </rPh>
    <rPh sb="65" eb="67">
      <t>ユウケイ</t>
    </rPh>
    <rPh sb="67" eb="71">
      <t>コテイシサン</t>
    </rPh>
    <rPh sb="71" eb="76">
      <t>ゲンカショウキャクリツ</t>
    </rPh>
    <rPh sb="81" eb="83">
      <t>ロウキュウ</t>
    </rPh>
    <rPh sb="83" eb="84">
      <t>カ</t>
    </rPh>
    <rPh sb="85" eb="86">
      <t>スス</t>
    </rPh>
    <rPh sb="93" eb="95">
      <t>ジョウショウ</t>
    </rPh>
    <rPh sb="101" eb="103">
      <t>シセツ</t>
    </rPh>
    <rPh sb="104" eb="107">
      <t>ロウキュウカ</t>
    </rPh>
    <rPh sb="136" eb="137">
      <t>トウ</t>
    </rPh>
    <rPh sb="151" eb="153">
      <t>キンネン</t>
    </rPh>
    <phoneticPr fontId="5"/>
  </si>
  <si>
    <t xml:space="preserve">R4の伊豆の国市の実質公債費比率は上昇しているが、将来負担比率は低下している。
実質公債費比率の上昇については、近年の地方債を活用した大規模事業の実施によるものである。
ただし、地方債発行に際して交付税算入率の高い地方債を活用することで、実質公債費比率及び将来負担比率の上昇を抑えている。
また、将来の負担に対する備えのため、公共施設等総合管理基金等への積立を行ったことにより、近年の将来負担比率は低下している。
</t>
    <rPh sb="3" eb="5">
      <t>イズ</t>
    </rPh>
    <rPh sb="6" eb="8">
      <t>クニシ</t>
    </rPh>
    <rPh sb="9" eb="11">
      <t>ジッシツ</t>
    </rPh>
    <rPh sb="11" eb="14">
      <t>コウサイヒ</t>
    </rPh>
    <rPh sb="14" eb="16">
      <t>ヒリツ</t>
    </rPh>
    <rPh sb="17" eb="19">
      <t>ジョウショウ</t>
    </rPh>
    <rPh sb="25" eb="27">
      <t>ショウライ</t>
    </rPh>
    <rPh sb="27" eb="29">
      <t>フタン</t>
    </rPh>
    <rPh sb="29" eb="31">
      <t>ヒリツ</t>
    </rPh>
    <rPh sb="40" eb="45">
      <t>ジッシツコウサイヒ</t>
    </rPh>
    <rPh sb="45" eb="47">
      <t>ヒリツ</t>
    </rPh>
    <rPh sb="48" eb="50">
      <t>ジョウショウ</t>
    </rPh>
    <rPh sb="56" eb="58">
      <t>キンネン</t>
    </rPh>
    <rPh sb="59" eb="62">
      <t>チホウサイ</t>
    </rPh>
    <rPh sb="63" eb="65">
      <t>カツヨウ</t>
    </rPh>
    <rPh sb="67" eb="72">
      <t>ダイキボジギョウ</t>
    </rPh>
    <rPh sb="73" eb="75">
      <t>ジッシ</t>
    </rPh>
    <rPh sb="89" eb="92">
      <t>チホウサイ</t>
    </rPh>
    <rPh sb="92" eb="94">
      <t>ハッコウ</t>
    </rPh>
    <rPh sb="95" eb="96">
      <t>サイ</t>
    </rPh>
    <rPh sb="98" eb="101">
      <t>コウフゼイ</t>
    </rPh>
    <rPh sb="105" eb="106">
      <t>タカ</t>
    </rPh>
    <rPh sb="107" eb="110">
      <t>チホウサイ</t>
    </rPh>
    <rPh sb="111" eb="113">
      <t>カツヨウ</t>
    </rPh>
    <rPh sb="119" eb="121">
      <t>ジッシツ</t>
    </rPh>
    <rPh sb="121" eb="126">
      <t>コウサイヒヒリツ</t>
    </rPh>
    <rPh sb="126" eb="127">
      <t>オヨ</t>
    </rPh>
    <rPh sb="148" eb="150">
      <t>ショウライ</t>
    </rPh>
    <rPh sb="151" eb="153">
      <t>フタン</t>
    </rPh>
    <rPh sb="154" eb="155">
      <t>タイ</t>
    </rPh>
    <rPh sb="157" eb="158">
      <t>ソナ</t>
    </rPh>
    <rPh sb="163" eb="167">
      <t>コウキョウシセツ</t>
    </rPh>
    <rPh sb="167" eb="168">
      <t>トウ</t>
    </rPh>
    <rPh sb="168" eb="174">
      <t>ソウゴウカンリキキン</t>
    </rPh>
    <rPh sb="177" eb="179">
      <t>ツミタテ</t>
    </rPh>
    <rPh sb="180" eb="181">
      <t>オコナ</t>
    </rPh>
    <rPh sb="189" eb="191">
      <t>キンネン</t>
    </rPh>
    <rPh sb="192" eb="194">
      <t>ショウライ</t>
    </rPh>
    <rPh sb="194" eb="198">
      <t>フタンヒリツ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</si>
</sst>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EF1B958-BAC2-467A-9D30-5E1938D9996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0429-464C-9AAF-B388D0E3FF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39497</c:v>
                </c:pt>
                <c:pt idx="1">
                  <c:v>65858</c:v>
                </c:pt>
                <c:pt idx="2">
                  <c:v>66730</c:v>
                </c:pt>
                <c:pt idx="3">
                  <c:v>50177</c:v>
                </c:pt>
                <c:pt idx="4">
                  <c:v>39528</c:v>
                </c:pt>
              </c:numCache>
            </c:numRef>
          </c:val>
          <c:smooth val="0"/>
          <c:extLst>
            <c:ext xmlns:c16="http://schemas.microsoft.com/office/drawing/2014/chart" uri="{C3380CC4-5D6E-409C-BE32-E72D297353CC}">
              <c16:uniqueId val="{00000001-0429-464C-9AAF-B388D0E3FF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5.96</c:v>
                </c:pt>
                <c:pt idx="1">
                  <c:v>6.25</c:v>
                </c:pt>
                <c:pt idx="2">
                  <c:v>7.78</c:v>
                </c:pt>
                <c:pt idx="3">
                  <c:v>8.76</c:v>
                </c:pt>
                <c:pt idx="4">
                  <c:v>7.29</c:v>
                </c:pt>
              </c:numCache>
            </c:numRef>
          </c:val>
          <c:extLst>
            <c:ext xmlns:c16="http://schemas.microsoft.com/office/drawing/2014/chart" uri="{C3380CC4-5D6E-409C-BE32-E72D297353CC}">
              <c16:uniqueId val="{00000000-1F0B-4637-9320-01D8145F0A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28.08</c:v>
                </c:pt>
                <c:pt idx="1">
                  <c:v>21.52</c:v>
                </c:pt>
                <c:pt idx="2">
                  <c:v>23.53</c:v>
                </c:pt>
                <c:pt idx="3">
                  <c:v>25.38</c:v>
                </c:pt>
                <c:pt idx="4">
                  <c:v>27.14</c:v>
                </c:pt>
              </c:numCache>
            </c:numRef>
          </c:val>
          <c:extLst>
            <c:ext xmlns:c16="http://schemas.microsoft.com/office/drawing/2014/chart" uri="{C3380CC4-5D6E-409C-BE32-E72D297353CC}">
              <c16:uniqueId val="{00000001-1F0B-4637-9320-01D8145F0A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-0.63</c:v>
                </c:pt>
                <c:pt idx="1">
                  <c:v>-6.14</c:v>
                </c:pt>
                <c:pt idx="2">
                  <c:v>4.54</c:v>
                </c:pt>
                <c:pt idx="3">
                  <c:v>4.28</c:v>
                </c:pt>
                <c:pt idx="4">
                  <c:v>-0.4</c:v>
                </c:pt>
              </c:numCache>
            </c:numRef>
          </c:val>
          <c:smooth val="0"/>
          <c:extLst>
            <c:ext xmlns:c16="http://schemas.microsoft.com/office/drawing/2014/chart" uri="{C3380CC4-5D6E-409C-BE32-E72D297353CC}">
              <c16:uniqueId val="{00000002-1F0B-4637-9320-01D8145F0A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7.77</c:v>
                </c:pt>
                <c:pt idx="2">
                  <c:v>#N/A</c:v>
                </c:pt>
                <c:pt idx="3">
                  <c:v>8.5500000000000007</c:v>
                </c:pt>
                <c:pt idx="4">
                  <c:v>0</c:v>
                </c:pt>
                <c:pt idx="5">
                  <c:v>0</c:v>
                </c:pt>
                <c:pt idx="6">
                  <c:v>0</c:v>
                </c:pt>
                <c:pt idx="7">
                  <c:v>0</c:v>
                </c:pt>
                <c:pt idx="8">
                  <c:v>0</c:v>
                </c:pt>
                <c:pt idx="9">
                  <c:v>0</c:v>
                </c:pt>
              </c:numCache>
            </c:numRef>
          </c:val>
          <c:extLst>
            <c:ext xmlns:c16="http://schemas.microsoft.com/office/drawing/2014/chart" uri="{C3380CC4-5D6E-409C-BE32-E72D297353CC}">
              <c16:uniqueId val="{00000000-AEED-461B-8938-8AB49D51B6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ED-461B-8938-8AB49D51B6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ED-461B-8938-8AB49D51B6D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AEED-461B-8938-8AB49D51B6DF}"/>
            </c:ext>
          </c:extLst>
        </c:ser>
        <c:ser>
          <c:idx val="4"/>
          <c:order val="4"/>
          <c:tx>
            <c:strRef>
              <c:f>データシート!$A$31</c:f>
              <c:strCache>
                <c:ptCount val="1"/>
                <c:pt idx="0">
                  <c:v>楠木及び天野揚水場管理特別会計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AEED-461B-8938-8AB49D51B6D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c:v>
                </c:pt>
                <c:pt idx="2">
                  <c:v>#N/A</c:v>
                </c:pt>
                <c:pt idx="3">
                  <c:v>0.21</c:v>
                </c:pt>
                <c:pt idx="4">
                  <c:v>#N/A</c:v>
                </c:pt>
                <c:pt idx="5">
                  <c:v>0.39</c:v>
                </c:pt>
                <c:pt idx="6">
                  <c:v>#N/A</c:v>
                </c:pt>
                <c:pt idx="7">
                  <c:v>0.3</c:v>
                </c:pt>
                <c:pt idx="8">
                  <c:v>#N/A</c:v>
                </c:pt>
                <c:pt idx="9">
                  <c:v>0.03</c:v>
                </c:pt>
              </c:numCache>
            </c:numRef>
          </c:val>
          <c:extLst>
            <c:ext xmlns:c16="http://schemas.microsoft.com/office/drawing/2014/chart" uri="{C3380CC4-5D6E-409C-BE32-E72D297353CC}">
              <c16:uniqueId val="{00000005-AEED-461B-8938-8AB49D51B6D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1.17</c:v>
                </c:pt>
                <c:pt idx="2">
                  <c:v>#N/A</c:v>
                </c:pt>
                <c:pt idx="3">
                  <c:v>1.1200000000000001</c:v>
                </c:pt>
                <c:pt idx="4">
                  <c:v>#N/A</c:v>
                </c:pt>
                <c:pt idx="5">
                  <c:v>0.83</c:v>
                </c:pt>
                <c:pt idx="6">
                  <c:v>#N/A</c:v>
                </c:pt>
                <c:pt idx="7">
                  <c:v>0.43</c:v>
                </c:pt>
                <c:pt idx="8">
                  <c:v>#N/A</c:v>
                </c:pt>
                <c:pt idx="9">
                  <c:v>0.78</c:v>
                </c:pt>
              </c:numCache>
            </c:numRef>
          </c:val>
          <c:extLst>
            <c:ext xmlns:c16="http://schemas.microsoft.com/office/drawing/2014/chart" uri="{C3380CC4-5D6E-409C-BE32-E72D297353CC}">
              <c16:uniqueId val="{00000006-AEED-461B-8938-8AB49D51B6D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1.52</c:v>
                </c:pt>
                <c:pt idx="6">
                  <c:v>#N/A</c:v>
                </c:pt>
                <c:pt idx="7">
                  <c:v>3.4</c:v>
                </c:pt>
                <c:pt idx="8">
                  <c:v>#N/A</c:v>
                </c:pt>
                <c:pt idx="9">
                  <c:v>3.18</c:v>
                </c:pt>
              </c:numCache>
            </c:numRef>
          </c:val>
          <c:extLst>
            <c:ext xmlns:c16="http://schemas.microsoft.com/office/drawing/2014/chart" uri="{C3380CC4-5D6E-409C-BE32-E72D297353CC}">
              <c16:uniqueId val="{00000007-AEED-461B-8938-8AB49D51B6D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6.37</c:v>
                </c:pt>
                <c:pt idx="6">
                  <c:v>#N/A</c:v>
                </c:pt>
                <c:pt idx="7">
                  <c:v>5.65</c:v>
                </c:pt>
                <c:pt idx="8">
                  <c:v>#N/A</c:v>
                </c:pt>
                <c:pt idx="9">
                  <c:v>5.6</c:v>
                </c:pt>
              </c:numCache>
            </c:numRef>
          </c:val>
          <c:extLst>
            <c:ext xmlns:c16="http://schemas.microsoft.com/office/drawing/2014/chart" uri="{C3380CC4-5D6E-409C-BE32-E72D297353CC}">
              <c16:uniqueId val="{00000008-AEED-461B-8938-8AB49D51B6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5.93</c:v>
                </c:pt>
                <c:pt idx="2">
                  <c:v>#N/A</c:v>
                </c:pt>
                <c:pt idx="3">
                  <c:v>6.23</c:v>
                </c:pt>
                <c:pt idx="4">
                  <c:v>#N/A</c:v>
                </c:pt>
                <c:pt idx="5">
                  <c:v>7.75</c:v>
                </c:pt>
                <c:pt idx="6">
                  <c:v>#N/A</c:v>
                </c:pt>
                <c:pt idx="7">
                  <c:v>8.74</c:v>
                </c:pt>
                <c:pt idx="8">
                  <c:v>#N/A</c:v>
                </c:pt>
                <c:pt idx="9">
                  <c:v>7.27</c:v>
                </c:pt>
              </c:numCache>
            </c:numRef>
          </c:val>
          <c:extLst>
            <c:ext xmlns:c16="http://schemas.microsoft.com/office/drawing/2014/chart" uri="{C3380CC4-5D6E-409C-BE32-E72D297353CC}">
              <c16:uniqueId val="{00000009-AEED-461B-8938-8AB49D51B6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1386</c:v>
                </c:pt>
                <c:pt idx="5">
                  <c:v>1361</c:v>
                </c:pt>
                <c:pt idx="8">
                  <c:v>1493</c:v>
                </c:pt>
                <c:pt idx="11">
                  <c:v>1507</c:v>
                </c:pt>
                <c:pt idx="14">
                  <c:v>1581</c:v>
                </c:pt>
              </c:numCache>
            </c:numRef>
          </c:val>
          <c:extLst>
            <c:ext xmlns:c16="http://schemas.microsoft.com/office/drawing/2014/chart" uri="{C3380CC4-5D6E-409C-BE32-E72D297353CC}">
              <c16:uniqueId val="{00000000-7F4C-4F4E-830A-66F7119983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4C-4F4E-830A-66F7119983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4</c:v>
                </c:pt>
                <c:pt idx="6">
                  <c:v>18</c:v>
                </c:pt>
                <c:pt idx="9">
                  <c:v>22</c:v>
                </c:pt>
                <c:pt idx="12">
                  <c:v>84</c:v>
                </c:pt>
              </c:numCache>
            </c:numRef>
          </c:val>
          <c:extLst>
            <c:ext xmlns:c16="http://schemas.microsoft.com/office/drawing/2014/chart" uri="{C3380CC4-5D6E-409C-BE32-E72D297353CC}">
              <c16:uniqueId val="{00000002-7F4C-4F4E-830A-66F7119983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c:v>
                </c:pt>
                <c:pt idx="3">
                  <c:v>21</c:v>
                </c:pt>
                <c:pt idx="6">
                  <c:v>24</c:v>
                </c:pt>
                <c:pt idx="9">
                  <c:v>26</c:v>
                </c:pt>
                <c:pt idx="12">
                  <c:v>26</c:v>
                </c:pt>
              </c:numCache>
            </c:numRef>
          </c:val>
          <c:extLst>
            <c:ext xmlns:c16="http://schemas.microsoft.com/office/drawing/2014/chart" uri="{C3380CC4-5D6E-409C-BE32-E72D297353CC}">
              <c16:uniqueId val="{00000003-7F4C-4F4E-830A-66F7119983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373</c:v>
                </c:pt>
                <c:pt idx="3">
                  <c:v>358</c:v>
                </c:pt>
                <c:pt idx="6">
                  <c:v>204</c:v>
                </c:pt>
                <c:pt idx="9">
                  <c:v>224</c:v>
                </c:pt>
                <c:pt idx="12">
                  <c:v>192</c:v>
                </c:pt>
              </c:numCache>
            </c:numRef>
          </c:val>
          <c:extLst>
            <c:ext xmlns:c16="http://schemas.microsoft.com/office/drawing/2014/chart" uri="{C3380CC4-5D6E-409C-BE32-E72D297353CC}">
              <c16:uniqueId val="{00000004-7F4C-4F4E-830A-66F7119983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4C-4F4E-830A-66F7119983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4C-4F4E-830A-66F7119983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1713</c:v>
                </c:pt>
                <c:pt idx="3">
                  <c:v>1706</c:v>
                </c:pt>
                <c:pt idx="6">
                  <c:v>1951</c:v>
                </c:pt>
                <c:pt idx="9">
                  <c:v>2004</c:v>
                </c:pt>
                <c:pt idx="12">
                  <c:v>2131</c:v>
                </c:pt>
              </c:numCache>
            </c:numRef>
          </c:val>
          <c:extLst>
            <c:ext xmlns:c16="http://schemas.microsoft.com/office/drawing/2014/chart" uri="{C3380CC4-5D6E-409C-BE32-E72D297353CC}">
              <c16:uniqueId val="{00000007-7F4C-4F4E-830A-66F7119983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722</c:v>
                </c:pt>
                <c:pt idx="2">
                  <c:v>#N/A</c:v>
                </c:pt>
                <c:pt idx="3">
                  <c:v>#N/A</c:v>
                </c:pt>
                <c:pt idx="4">
                  <c:v>728</c:v>
                </c:pt>
                <c:pt idx="5">
                  <c:v>#N/A</c:v>
                </c:pt>
                <c:pt idx="6">
                  <c:v>#N/A</c:v>
                </c:pt>
                <c:pt idx="7">
                  <c:v>704</c:v>
                </c:pt>
                <c:pt idx="8">
                  <c:v>#N/A</c:v>
                </c:pt>
                <c:pt idx="9">
                  <c:v>#N/A</c:v>
                </c:pt>
                <c:pt idx="10">
                  <c:v>769</c:v>
                </c:pt>
                <c:pt idx="11">
                  <c:v>#N/A</c:v>
                </c:pt>
                <c:pt idx="12">
                  <c:v>#N/A</c:v>
                </c:pt>
                <c:pt idx="13">
                  <c:v>852</c:v>
                </c:pt>
                <c:pt idx="14">
                  <c:v>#N/A</c:v>
                </c:pt>
              </c:numCache>
            </c:numRef>
          </c:val>
          <c:smooth val="0"/>
          <c:extLst>
            <c:ext xmlns:c16="http://schemas.microsoft.com/office/drawing/2014/chart" uri="{C3380CC4-5D6E-409C-BE32-E72D297353CC}">
              <c16:uniqueId val="{00000008-7F4C-4F4E-830A-66F7119983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15300</c:v>
                </c:pt>
                <c:pt idx="5">
                  <c:v>17758</c:v>
                </c:pt>
                <c:pt idx="8">
                  <c:v>19248</c:v>
                </c:pt>
                <c:pt idx="11">
                  <c:v>21610</c:v>
                </c:pt>
                <c:pt idx="14">
                  <c:v>21515</c:v>
                </c:pt>
              </c:numCache>
            </c:numRef>
          </c:val>
          <c:extLst>
            <c:ext xmlns:c16="http://schemas.microsoft.com/office/drawing/2014/chart" uri="{C3380CC4-5D6E-409C-BE32-E72D297353CC}">
              <c16:uniqueId val="{00000000-6880-4434-9099-C638690A95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144</c:v>
                </c:pt>
                <c:pt idx="5">
                  <c:v>138</c:v>
                </c:pt>
                <c:pt idx="8">
                  <c:v>132</c:v>
                </c:pt>
                <c:pt idx="11">
                  <c:v>107</c:v>
                </c:pt>
                <c:pt idx="14">
                  <c:v>93</c:v>
                </c:pt>
              </c:numCache>
            </c:numRef>
          </c:val>
          <c:extLst>
            <c:ext xmlns:c16="http://schemas.microsoft.com/office/drawing/2014/chart" uri="{C3380CC4-5D6E-409C-BE32-E72D297353CC}">
              <c16:uniqueId val="{00000001-6880-4434-9099-C638690A95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5699</c:v>
                </c:pt>
                <c:pt idx="5">
                  <c:v>5200</c:v>
                </c:pt>
                <c:pt idx="8">
                  <c:v>5181</c:v>
                </c:pt>
                <c:pt idx="11">
                  <c:v>5956</c:v>
                </c:pt>
                <c:pt idx="14">
                  <c:v>6889</c:v>
                </c:pt>
              </c:numCache>
            </c:numRef>
          </c:val>
          <c:extLst>
            <c:ext xmlns:c16="http://schemas.microsoft.com/office/drawing/2014/chart" uri="{C3380CC4-5D6E-409C-BE32-E72D297353CC}">
              <c16:uniqueId val="{00000002-6880-4434-9099-C638690A95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80-4434-9099-C638690A95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80-4434-9099-C638690A95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80-4434-9099-C638690A95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2885</c:v>
                </c:pt>
                <c:pt idx="3">
                  <c:v>2947</c:v>
                </c:pt>
                <c:pt idx="6">
                  <c:v>2823</c:v>
                </c:pt>
                <c:pt idx="9">
                  <c:v>2789</c:v>
                </c:pt>
                <c:pt idx="12">
                  <c:v>2736</c:v>
                </c:pt>
              </c:numCache>
            </c:numRef>
          </c:val>
          <c:extLst>
            <c:ext xmlns:c16="http://schemas.microsoft.com/office/drawing/2014/chart" uri="{C3380CC4-5D6E-409C-BE32-E72D297353CC}">
              <c16:uniqueId val="{00000006-6880-4434-9099-C638690A95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517</c:v>
                </c:pt>
                <c:pt idx="3">
                  <c:v>487</c:v>
                </c:pt>
                <c:pt idx="6">
                  <c:v>452</c:v>
                </c:pt>
                <c:pt idx="9">
                  <c:v>407</c:v>
                </c:pt>
                <c:pt idx="12">
                  <c:v>404</c:v>
                </c:pt>
              </c:numCache>
            </c:numRef>
          </c:val>
          <c:extLst>
            <c:ext xmlns:c16="http://schemas.microsoft.com/office/drawing/2014/chart" uri="{C3380CC4-5D6E-409C-BE32-E72D297353CC}">
              <c16:uniqueId val="{00000007-6880-4434-9099-C638690A95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3140</c:v>
                </c:pt>
                <c:pt idx="3">
                  <c:v>2900</c:v>
                </c:pt>
                <c:pt idx="6">
                  <c:v>2877</c:v>
                </c:pt>
                <c:pt idx="9">
                  <c:v>2091</c:v>
                </c:pt>
                <c:pt idx="12">
                  <c:v>1958</c:v>
                </c:pt>
              </c:numCache>
            </c:numRef>
          </c:val>
          <c:extLst>
            <c:ext xmlns:c16="http://schemas.microsoft.com/office/drawing/2014/chart" uri="{C3380CC4-5D6E-409C-BE32-E72D297353CC}">
              <c16:uniqueId val="{00000008-6880-4434-9099-C638690A95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0</c:v>
                </c:pt>
                <c:pt idx="6">
                  <c:v>0</c:v>
                </c:pt>
                <c:pt idx="9">
                  <c:v>0</c:v>
                </c:pt>
                <c:pt idx="12">
                  <c:v>65</c:v>
                </c:pt>
              </c:numCache>
            </c:numRef>
          </c:val>
          <c:extLst>
            <c:ext xmlns:c16="http://schemas.microsoft.com/office/drawing/2014/chart" uri="{C3380CC4-5D6E-409C-BE32-E72D297353CC}">
              <c16:uniqueId val="{00000009-6880-4434-9099-C638690A95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18315</c:v>
                </c:pt>
                <c:pt idx="3">
                  <c:v>21935</c:v>
                </c:pt>
                <c:pt idx="6">
                  <c:v>23777</c:v>
                </c:pt>
                <c:pt idx="9">
                  <c:v>26874</c:v>
                </c:pt>
                <c:pt idx="12">
                  <c:v>27307</c:v>
                </c:pt>
              </c:numCache>
            </c:numRef>
          </c:val>
          <c:extLst>
            <c:ext xmlns:c16="http://schemas.microsoft.com/office/drawing/2014/chart" uri="{C3380CC4-5D6E-409C-BE32-E72D297353CC}">
              <c16:uniqueId val="{0000000A-6880-4434-9099-C638690A95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3715</c:v>
                </c:pt>
                <c:pt idx="2">
                  <c:v>#N/A</c:v>
                </c:pt>
                <c:pt idx="3">
                  <c:v>#N/A</c:v>
                </c:pt>
                <c:pt idx="4">
                  <c:v>5174</c:v>
                </c:pt>
                <c:pt idx="5">
                  <c:v>#N/A</c:v>
                </c:pt>
                <c:pt idx="6">
                  <c:v>#N/A</c:v>
                </c:pt>
                <c:pt idx="7">
                  <c:v>5369</c:v>
                </c:pt>
                <c:pt idx="8">
                  <c:v>#N/A</c:v>
                </c:pt>
                <c:pt idx="9">
                  <c:v>#N/A</c:v>
                </c:pt>
                <c:pt idx="10">
                  <c:v>4489</c:v>
                </c:pt>
                <c:pt idx="11">
                  <c:v>#N/A</c:v>
                </c:pt>
                <c:pt idx="12">
                  <c:v>#N/A</c:v>
                </c:pt>
                <c:pt idx="13">
                  <c:v>3973</c:v>
                </c:pt>
                <c:pt idx="14">
                  <c:v>#N/A</c:v>
                </c:pt>
              </c:numCache>
            </c:numRef>
          </c:val>
          <c:smooth val="0"/>
          <c:extLst>
            <c:ext xmlns:c16="http://schemas.microsoft.com/office/drawing/2014/chart" uri="{C3380CC4-5D6E-409C-BE32-E72D297353CC}">
              <c16:uniqueId val="{0000000B-6880-4434-9099-C638690A95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2828</c:v>
                </c:pt>
                <c:pt idx="1">
                  <c:v>3199</c:v>
                </c:pt>
                <c:pt idx="2">
                  <c:v>3354</c:v>
                </c:pt>
              </c:numCache>
            </c:numRef>
          </c:val>
          <c:extLst>
            <c:ext xmlns:c16="http://schemas.microsoft.com/office/drawing/2014/chart" uri="{C3380CC4-5D6E-409C-BE32-E72D297353CC}">
              <c16:uniqueId val="{00000000-399C-4AB2-86C2-748CBAC438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345</c:v>
                </c:pt>
                <c:pt idx="1">
                  <c:v>627</c:v>
                </c:pt>
                <c:pt idx="2">
                  <c:v>636</c:v>
                </c:pt>
              </c:numCache>
            </c:numRef>
          </c:val>
          <c:extLst>
            <c:ext xmlns:c16="http://schemas.microsoft.com/office/drawing/2014/chart" uri="{C3380CC4-5D6E-409C-BE32-E72D297353CC}">
              <c16:uniqueId val="{00000001-399C-4AB2-86C2-748CBAC438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3260</c:v>
                </c:pt>
                <c:pt idx="1">
                  <c:v>3670</c:v>
                </c:pt>
                <c:pt idx="2">
                  <c:v>4183</c:v>
                </c:pt>
              </c:numCache>
            </c:numRef>
          </c:val>
          <c:extLst>
            <c:ext xmlns:c16="http://schemas.microsoft.com/office/drawing/2014/chart" uri="{C3380CC4-5D6E-409C-BE32-E72D297353CC}">
              <c16:uniqueId val="{00000002-399C-4AB2-86C2-748CBAC438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{4E79C7E8-8641-46C2-9FA4-8559A90EDA7A}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452-43C7-B6AA-3BDE0D3EA8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{E32597F6-1B1C-4573-B905-1484FC4820AF}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52-43C7-B6AA-3BDE0D3EA8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{793DCD23-D9D2-4CA4-9F37-8E145CB9FD66}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52-43C7-B6AA-3BDE0D3EA8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{C096995C-A2D9-4C08-A568-95DFC6D5F977}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52-43C7-B6AA-3BDE0D3EA8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{BB15964E-FA45-477A-ABA5-4727CCCF1AEF}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52-43C7-B6AA-3BDE0D3EA8E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{8E8F1EF6-CCE0-459D-A417-448E11171100}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452-43C7-B6AA-3BDE0D3EA8E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{E97E9491-181B-4594-83CB-B6A2AB175E6E}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452-43C7-B6AA-3BDE0D3EA8E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{CE713471-A75B-4573-8CB4-2DE829156988}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452-43C7-B6AA-3BDE0D3EA8E8}"/>
                </c:ext>
              </c:extLst>
            </c:dLbl>
            <c:dLbl>
              <c:idx val="32"/>
              <c:layout>
                <c:manualLayout>
                  <c:x val="-4.553866996644789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{7FE65AB0-7D75-486C-B8DB-137DBA22A2BD}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452-43C7-B6AA-3BDE0D3EA8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56.8</c:v>
                </c:pt>
                <c:pt idx="16">
                  <c:v>57.9</c:v>
                </c:pt>
                <c:pt idx="24">
                  <c:v>59.5</c:v>
                </c:pt>
                <c:pt idx="32">
                  <c:v>61.4</c:v>
                </c:pt>
              </c:numCache>
            </c:numRef>
          </c:xVal>
          <c:yVal>
            <c:numRef>
              <c:f>公会計指標分析・財政指標組合せ分析表!$BP$51:$DC$51</c:f>
              <c:numCache>
                <c:formatCode>#,##0.0;"▲ "#,##0.0</c:formatCode>
                <c:ptCount val="40"/>
                <c:pt idx="0">
                  <c:v>36.4</c:v>
                </c:pt>
                <c:pt idx="8">
                  <c:v>50.4</c:v>
                </c:pt>
                <c:pt idx="16">
                  <c:v>50.8</c:v>
                </c:pt>
                <c:pt idx="24">
                  <c:v>40.299999999999997</c:v>
                </c:pt>
                <c:pt idx="32">
                  <c:v>36.700000000000003</c:v>
                </c:pt>
              </c:numCache>
            </c:numRef>
          </c:yVal>
          <c:smooth val="0"/>
          <c:extLst>
            <c:ext xmlns:c16="http://schemas.microsoft.com/office/drawing/2014/chart" uri="{C3380CC4-5D6E-409C-BE32-E72D297353CC}">
              <c16:uniqueId val="{00000009-5452-43C7-B6AA-3BDE0D3EA8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{D035FE02-C63C-4829-B175-69DDBC1E7A4A}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452-43C7-B6AA-3BDE0D3EA8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{D27E1CFC-8A7A-4532-8EE0-5B2A36DFCDED}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52-43C7-B6AA-3BDE0D3EA8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{C6195EBB-8E41-4D86-999D-11C40986D7EF}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52-43C7-B6AA-3BDE0D3EA8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{0435205A-D853-4763-A1C0-E3091008FE6E}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52-43C7-B6AA-3BDE0D3EA8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{ABCA965E-69EB-4283-BE42-5902B879BE41}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52-43C7-B6AA-3BDE0D3EA8E8}"/>
                </c:ext>
              </c:extLst>
            </c:dLbl>
            <c:dLbl>
              <c:idx val="8"/>
              <c:layout>
                <c:manualLayout>
                  <c:x val="-1.849283133402043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{0E8E002A-BDA3-428A-B780-A847D2E812BC}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452-43C7-B6AA-3BDE0D3EA8E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{7F606013-33A9-4117-B9CB-1268C2B0FA4B}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452-43C7-B6AA-3BDE0D3EA8E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{E319CBFD-DE6E-4959-9DD2-1CE41D17AE3D}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452-43C7-B6AA-3BDE0D3EA8E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{0EAE31CF-7097-46FB-8151-66565E30494C}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452-43C7-B6AA-3BDE0D3EA8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5452-43C7-B6AA-3BDE0D3EA8E8}"/>
            </c:ext>
          </c:extLst>
        </c:ser>
        <c:dLbls>
          <c:showLegendKey val="0"/>
          <c:showVal val="1"/>
          <c:showCatName val="0"/>
          <c:showSerName val="0"/>
          <c:showPercent val="0"/>
          <c:showBubbleSize val="0"/>
        </c:dLbls>
        <c:axId val="46179840"/>
        <c:axId val="46181760"/>
      </c:scatterChart>
      <c:valAx>
        <c:axId val="46179840"/>
        <c:scaling>
          <c:orientation val="maxMin"/>
          <c:max val="65"/>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{1A2D6105-DA52-4BFD-837E-98198F5FEA38}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2CC-4299-9585-5048DBA1BA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{90AB5BAC-10B9-48F8-B5F9-512C556F8A8D}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CC-4299-9585-5048DBA1BA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{E663F2F3-D05C-455C-B6FD-9DDB6825EC6A}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CC-4299-9585-5048DBA1BA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{BBAEEDE8-4165-4C7C-B0A5-FBB5B6D0D8BB}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CC-4299-9585-5048DBA1BA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{B45534FF-E86B-423B-A332-EB395AAD8925}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CC-4299-9585-5048DBA1BA3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{FD482657-219C-4D63-B7DD-34609357ADB2}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2CC-4299-9585-5048DBA1BA3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{CD3C4DDE-6BDC-4796-8FA7-3C31B53C1C95}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2CC-4299-9585-5048DBA1BA3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{6C662D8C-52BA-419D-9811-02318345D247}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2CC-4299-9585-5048DBA1BA3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{0A384CCA-99F8-48E2-9E2D-F15F4360F06D}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2CC-4299-9585-5048DBA1BA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c:v>
                </c:pt>
                <c:pt idx="16">
                  <c:v>6.9</c:v>
                </c:pt>
                <c:pt idx="24">
                  <c:v>6.8</c:v>
                </c:pt>
                <c:pt idx="32">
                  <c:v>7.1</c:v>
                </c:pt>
              </c:numCache>
            </c:numRef>
          </c:xVal>
          <c:yVal>
            <c:numRef>
              <c:f>公会計指標分析・財政指標組合せ分析表!$BP$73:$DC$73</c:f>
              <c:numCache>
                <c:formatCode>#,##0.0;"▲ "#,##0.0</c:formatCode>
                <c:ptCount val="40"/>
                <c:pt idx="0">
                  <c:v>36.4</c:v>
                </c:pt>
                <c:pt idx="8">
                  <c:v>50.4</c:v>
                </c:pt>
                <c:pt idx="16">
                  <c:v>50.8</c:v>
                </c:pt>
                <c:pt idx="24">
                  <c:v>40.299999999999997</c:v>
                </c:pt>
                <c:pt idx="32">
                  <c:v>36.700000000000003</c:v>
                </c:pt>
              </c:numCache>
            </c:numRef>
          </c:yVal>
          <c:smooth val="0"/>
          <c:extLst>
            <c:ext xmlns:c16="http://schemas.microsoft.com/office/drawing/2014/chart" uri="{C3380CC4-5D6E-409C-BE32-E72D297353CC}">
              <c16:uniqueId val="{00000009-22CC-4299-9585-5048DBA1BA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{DF4162AD-10F7-4A7E-A271-EB44C1AB64E5}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2CC-4299-9585-5048DBA1BA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{99F23A26-5B76-46E7-A4CB-3B997B30CDE6}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CC-4299-9585-5048DBA1BA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{8797C390-8F43-44A6-BBCF-559E3421E03A}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CC-4299-9585-5048DBA1BA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{D7A10F99-746A-4EC0-A197-F9E3E5BE0FE9}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CC-4299-9585-5048DBA1BA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{67D90126-6D08-4732-AD16-D33450D0AE87}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CC-4299-9585-5048DBA1BA3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{AB35AF64-AE10-49E3-8ED8-E6A6A94B7262}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2CC-4299-9585-5048DBA1BA3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{80976E91-EA48-4F82-8827-7BB0C9573FD4}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2CC-4299-9585-5048DBA1BA3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{D888D0E7-1211-4FA7-8A9D-9860C20B9CF4}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2CC-4299-9585-5048DBA1BA3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{A621F84C-4A0D-4F8F-900B-90E28B68096E}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2CC-4299-9585-5048DBA1BA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22CC-4299-9585-5048DBA1BA3A}"/>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47,261
46,592
94.62
23,949,249
22,970,981
900,917
12,359,464
27,306,522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基準財政需要額について、臨時財政対策債償還費や合併特例事業債償還費等の公債費の増加傾向により、財政力指数が低下した。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今後、産業支援等の取組みを通じて市内経済の回復を図り、自主財源の確保に努める。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159657</xdr:rowOff>
    </xdr:from>
    <xdr:to>
      <xdr:col>23</xdr:col>
      <xdr:colOff>133350</xdr:colOff>
      <xdr:row>39</xdr:row>
      <xdr:rowOff>39915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67475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125185</xdr:rowOff>
    </xdr:from>
    <xdr:to>
      <xdr:col>19</xdr:col>
      <xdr:colOff>133350</xdr:colOff>
      <xdr:row>38</xdr:row>
      <xdr:rowOff>159657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125185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6230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90715</xdr:rowOff>
    </xdr:from>
    <xdr:to>
      <xdr:col>11</xdr:col>
      <xdr:colOff>31750</xdr:colOff>
      <xdr:row>38</xdr:row>
      <xdr:rowOff>107950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6058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160565</xdr:rowOff>
    </xdr:from>
    <xdr:to>
      <xdr:col>23</xdr:col>
      <xdr:colOff>184150</xdr:colOff>
      <xdr:row>39</xdr:row>
      <xdr:rowOff>90715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5642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52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108857</xdr:rowOff>
    </xdr:from>
    <xdr:to>
      <xdr:col>19</xdr:col>
      <xdr:colOff>184150</xdr:colOff>
      <xdr:row>39</xdr:row>
      <xdr:rowOff>39007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49184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74385</xdr:rowOff>
    </xdr:from>
    <xdr:to>
      <xdr:col>15</xdr:col>
      <xdr:colOff>133350</xdr:colOff>
      <xdr:row>39</xdr:row>
      <xdr:rowOff>4535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14713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39915</xdr:rowOff>
    </xdr:from>
    <xdr:to>
      <xdr:col>7</xdr:col>
      <xdr:colOff>31750</xdr:colOff>
      <xdr:row>38</xdr:row>
      <xdr:rowOff>141515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151691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令和４年度は臨時財政対策債の減少により、経常収支比率が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財政構造の弾力性を確保するため、自主財源の確保に努め、経常収支比率の改善を図る。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127953</xdr:rowOff>
    </xdr:from>
    <xdr:to>
      <xdr:col>23</xdr:col>
      <xdr:colOff>133350</xdr:colOff>
      <xdr:row>62</xdr:row>
      <xdr:rowOff>62547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414953"/>
          <a:ext cx="8382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127953</xdr:rowOff>
    </xdr:from>
    <xdr:to>
      <xdr:col>19</xdr:col>
      <xdr:colOff>133350</xdr:colOff>
      <xdr:row>61</xdr:row>
      <xdr:rowOff>119380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41495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61</xdr:row>
      <xdr:rowOff>131445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5778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28893</xdr:rowOff>
    </xdr:from>
    <xdr:to>
      <xdr:col>11</xdr:col>
      <xdr:colOff>31750</xdr:colOff>
      <xdr:row>61</xdr:row>
      <xdr:rowOff>131445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48734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28274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77153</xdr:rowOff>
    </xdr:from>
    <xdr:to>
      <xdr:col>19</xdr:col>
      <xdr:colOff>184150</xdr:colOff>
      <xdr:row>61</xdr:row>
      <xdr:rowOff>7303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17480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3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149543</xdr:rowOff>
    </xdr:from>
    <xdr:to>
      <xdr:col>7</xdr:col>
      <xdr:colOff>31750</xdr:colOff>
      <xdr:row>61</xdr:row>
      <xdr:rowOff>79693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89870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人口１人当たり人件費・物件費等決算額について、前年度と比較して、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円増加しているが、類似団体平均及び全国平均、県平均すべてにおいて下回っている。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増加の要因は、施設の老朽化等による維持管理に費用がかかっていることによる。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今後も、公共施設の統廃合などの取組みを進めるとともに、各種事務経費等の縮減によるコスト削減に努める。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165582</xdr:rowOff>
    </xdr:from>
    <xdr:to>
      <xdr:col>23</xdr:col>
      <xdr:colOff>133350</xdr:colOff>
      <xdr:row>80</xdr:row>
      <xdr:rowOff>171439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81582"/>
          <a:ext cx="8382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145038</xdr:rowOff>
    </xdr:from>
    <xdr:to>
      <xdr:col>19</xdr:col>
      <xdr:colOff>133350</xdr:colOff>
      <xdr:row>80</xdr:row>
      <xdr:rowOff>165582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61038"/>
          <a:ext cx="889000" cy="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132590</xdr:rowOff>
    </xdr:from>
    <xdr:to>
      <xdr:col>15</xdr:col>
      <xdr:colOff>82550</xdr:colOff>
      <xdr:row>80</xdr:row>
      <xdr:rowOff>145038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48590"/>
          <a:ext cx="889000" cy="1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2323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115329</xdr:rowOff>
    </xdr:from>
    <xdr:to>
      <xdr:col>11</xdr:col>
      <xdr:colOff>31750</xdr:colOff>
      <xdr:row>80</xdr:row>
      <xdr:rowOff>132590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31329"/>
          <a:ext cx="889000" cy="1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99796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87160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120639</xdr:rowOff>
    </xdr:from>
    <xdr:to>
      <xdr:col>23</xdr:col>
      <xdr:colOff>184150</xdr:colOff>
      <xdr:row>81</xdr:row>
      <xdr:rowOff>50789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41916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5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114782</xdr:rowOff>
    </xdr:from>
    <xdr:to>
      <xdr:col>19</xdr:col>
      <xdr:colOff>184150</xdr:colOff>
      <xdr:row>81</xdr:row>
      <xdr:rowOff>44932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55109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99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94238</xdr:rowOff>
    </xdr:from>
    <xdr:to>
      <xdr:col>15</xdr:col>
      <xdr:colOff>133350</xdr:colOff>
      <xdr:row>81</xdr:row>
      <xdr:rowOff>24388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34565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7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81790</xdr:rowOff>
    </xdr:from>
    <xdr:to>
      <xdr:col>11</xdr:col>
      <xdr:colOff>82550</xdr:colOff>
      <xdr:row>81</xdr:row>
      <xdr:rowOff>11940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22117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64529</xdr:rowOff>
    </xdr:from>
    <xdr:to>
      <xdr:col>7</xdr:col>
      <xdr:colOff>31750</xdr:colOff>
      <xdr:row>80</xdr:row>
      <xdr:rowOff>166129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4856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4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ラスパイレス指数については、前年度比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令和４年度の退職者が、令和３年度の退職者よりも少なく、給与水準の高い職員の割合が増加していることによる。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今後も、国の動向を注視し、民間給与の状況を踏まえ、給与の適正水準の維持に努める。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13607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292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13607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292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65314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117021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4671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106334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49184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152598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人減少している。また、類似団体平均及び全国平均、県平均すべてにおいて下回っている。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近年職員数については、定年退職者数が年度毎に大きく振れることから、職員新規採用者数を平準化させつつ、適正な定員管理を行っていく。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今後も必要な職員数を確保しつつ、人件費が大幅な増加にならないよう簡素で能率的な組織づくりに努める。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6498</xdr:rowOff>
    </xdr:from>
    <xdr:to>
      <xdr:col>81</xdr:col>
      <xdr:colOff>44450</xdr:colOff>
      <xdr:row>60</xdr:row>
      <xdr:rowOff>8106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93498"/>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5292</xdr:rowOff>
    </xdr:from>
    <xdr:to>
      <xdr:col>77</xdr:col>
      <xdr:colOff>44450</xdr:colOff>
      <xdr:row>60</xdr:row>
      <xdr:rowOff>8106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92292"/>
          <a:ext cx="8890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5292</xdr:rowOff>
    </xdr:from>
    <xdr:to>
      <xdr:col>72</xdr:col>
      <xdr:colOff>203200</xdr:colOff>
      <xdr:row>60</xdr:row>
      <xdr:rowOff>6498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92292"/>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125726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6498</xdr:rowOff>
    </xdr:from>
    <xdr:to>
      <xdr:col>68</xdr:col>
      <xdr:colOff>152400</xdr:colOff>
      <xdr:row>60</xdr:row>
      <xdr:rowOff>7303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93498"/>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115671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112454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127148</xdr:rowOff>
    </xdr:from>
    <xdr:to>
      <xdr:col>81</xdr:col>
      <xdr:colOff>95250</xdr:colOff>
      <xdr:row>60</xdr:row>
      <xdr:rowOff>57298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48425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6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128756</xdr:rowOff>
    </xdr:from>
    <xdr:to>
      <xdr:col>77</xdr:col>
      <xdr:colOff>95250</xdr:colOff>
      <xdr:row>60</xdr:row>
      <xdr:rowOff>58906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69083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1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125942</xdr:rowOff>
    </xdr:from>
    <xdr:to>
      <xdr:col>73</xdr:col>
      <xdr:colOff>44450</xdr:colOff>
      <xdr:row>60</xdr:row>
      <xdr:rowOff>56092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66269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127148</xdr:rowOff>
    </xdr:from>
    <xdr:to>
      <xdr:col>68</xdr:col>
      <xdr:colOff>203200</xdr:colOff>
      <xdr:row>60</xdr:row>
      <xdr:rowOff>57298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67475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127953</xdr:rowOff>
    </xdr:from>
    <xdr:to>
      <xdr:col>64</xdr:col>
      <xdr:colOff>152400</xdr:colOff>
      <xdr:row>60</xdr:row>
      <xdr:rowOff>58103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68280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大型事業の地方債発行により実質公債費比率が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今後も同様の状況が想定されるため、地方債発行にあたっては、可能な限り、交付税算入率の高い財政的に有利な地方債を活用し、健全な財政運営に努める。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88392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174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69088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78740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2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98044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過去の下水道事業債の償還終了と、基金残高の増加により、将来負担比率が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　しかし当市では令和７年度まで合併特例事業債の発行が可能であるため、今後、将来負担比率の上昇が見込まれる。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地方債の発行にあたっては、後年度に過度な負担とならないよう、十分に配慮し、健全な財政運営に努める。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62128</xdr:rowOff>
    </xdr:from>
    <xdr:to>
      <xdr:col>81</xdr:col>
      <xdr:colOff>44450</xdr:colOff>
      <xdr:row>16</xdr:row>
      <xdr:rowOff>96876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805328"/>
          <a:ext cx="8382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96876</xdr:rowOff>
    </xdr:from>
    <xdr:to>
      <xdr:col>77</xdr:col>
      <xdr:colOff>44450</xdr:colOff>
      <xdr:row>17</xdr:row>
      <xdr:rowOff>26772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84007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22911</xdr:rowOff>
    </xdr:from>
    <xdr:to>
      <xdr:col>72</xdr:col>
      <xdr:colOff>203200</xdr:colOff>
      <xdr:row>17</xdr:row>
      <xdr:rowOff>26772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93756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59233</xdr:rowOff>
    </xdr:from>
    <xdr:to>
      <xdr:col>68</xdr:col>
      <xdr:colOff>152400</xdr:colOff>
      <xdr:row>17</xdr:row>
      <xdr:rowOff>22911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802433"/>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30632</xdr:rowOff>
    </xdr:from>
    <xdr:to>
      <xdr:col>68</xdr:col>
      <xdr:colOff>203200</xdr:colOff>
      <xdr:row>16</xdr:row>
      <xdr:rowOff>132232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109288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11328</xdr:rowOff>
    </xdr:from>
    <xdr:to>
      <xdr:col>81</xdr:col>
      <xdr:colOff>95250</xdr:colOff>
      <xdr:row>16</xdr:row>
      <xdr:rowOff>112928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7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154855</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2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46076</xdr:rowOff>
    </xdr:from>
    <xdr:to>
      <xdr:col>77</xdr:col>
      <xdr:colOff>95250</xdr:colOff>
      <xdr:row>16</xdr:row>
      <xdr:rowOff>147676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132453</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87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147422</xdr:rowOff>
    </xdr:from>
    <xdr:to>
      <xdr:col>73</xdr:col>
      <xdr:colOff>44450</xdr:colOff>
      <xdr:row>17</xdr:row>
      <xdr:rowOff>77572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89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62349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97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143561</xdr:rowOff>
    </xdr:from>
    <xdr:to>
      <xdr:col>68</xdr:col>
      <xdr:colOff>203200</xdr:colOff>
      <xdr:row>17</xdr:row>
      <xdr:rowOff>73711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8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58488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97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8433</xdr:rowOff>
    </xdr:from>
    <xdr:to>
      <xdr:col>64</xdr:col>
      <xdr:colOff>152400</xdr:colOff>
      <xdr:row>16</xdr:row>
      <xdr:rowOff>110033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7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120210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52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47,261
46,592
94.62
23,949,249
22,970,981
900,917
12,359,464
27,306,522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人件費に係る経常収支比率について、前年比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ポイント増加しているが、類似団体平均及び全国平均、県平均のいずれも下回っている。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消防団員の出動報酬の増加が主な増加要因となっている。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今後、人件費の抑制のため、職員数の削減や、適切な定員管理及び業務の効率化に努める。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71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574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57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ポイントの減少となっているが、類似団体平均及び全国平均、県平均を大きく上回っている。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平均を上回っている要因は、重複する公共施設の維持管理費用や教育</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利活用に係る費用などである。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適正な水準を検討し、公共施設の統廃合を進め、物件費の削減に努める。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14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36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18</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20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134620</xdr:rowOff>
    </xdr:from>
    <xdr:to>
      <xdr:col>69</xdr:col>
      <xdr:colOff>92075</xdr:colOff>
      <xdr:row>19</xdr:row>
      <xdr:rowOff>100330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20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99060</xdr:rowOff>
    </xdr:from>
    <xdr:to>
      <xdr:col>74</xdr:col>
      <xdr:colOff>31750</xdr:colOff>
      <xdr:row>19</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49530</xdr:rowOff>
    </xdr:from>
    <xdr:to>
      <xdr:col>65</xdr:col>
      <xdr:colOff>53975</xdr:colOff>
      <xdr:row>19</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扶助費に係る経常収支比率について、前年比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ポイント増加しているが、類似団体平均及び全国平均、県平均のいずれも下回っている。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令和４年度においては、非課税世帯や子育て世帯等に対する給付金事業などが大きな割合を占めていたことが要因となっている。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近年、障害者等の社会福祉費や生活保護費などの法律に基づく支出についても、高止まりとなっている。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142240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52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57</xdr:row>
      <xdr:rowOff>24130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52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7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107967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85107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62247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その他に係る経常収支比率について、前年比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ポイント増加しているが、類似団体平均及び全国平均、県平均のいずれも下回っている。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金額的に大きな割合を占める特別会計への繰出金に関しては、内容を精査し、普通会計の負担軽減に努める。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140607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4832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151493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581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56</xdr:row>
      <xdr:rowOff>143328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5594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補助費等に係る経常収支比率について、前年比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ポイント増加しており、類似団体平均を下回っているが、全国平均及び県平均を上回っている。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伊豆市伊豆の国市廃棄物処理施設組合負担金の金額は減少しているが、施設供用開始により維持管理のための負担となった。したがって経常経費となったため、補助費等に係る経常収支比率が減少した。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市単独補助金について費用対効果を検証し、見直しを図りながら、補助費等の削減に努める。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113284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76708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公債費に係る経常収支比率について、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県平均を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る水準にある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大型事業の元金据置期間が終わり、償還開始する元金が、償還完了した元金を上回ったことが要因となっている。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大規模整備事業や大規模改修事業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に伴う地方債発行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継続する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が見込まれるが、事業内容の精査等により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健全な財政運営に努める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99786</xdr:rowOff>
    </xdr:from>
    <xdr:to>
      <xdr:col>24</xdr:col>
      <xdr:colOff>25400</xdr:colOff>
      <xdr:row>77</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299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99786</xdr:rowOff>
    </xdr:from>
    <xdr:to>
      <xdr:col>19</xdr:col>
      <xdr:colOff>187325</xdr:colOff>
      <xdr:row>77</xdr:row>
      <xdr:rowOff>15421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299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1814</xdr:rowOff>
    </xdr:from>
    <xdr:to>
      <xdr:col>15</xdr:col>
      <xdr:colOff>98425</xdr:colOff>
      <xdr:row>77</xdr:row>
      <xdr:rowOff>15421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0320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118835</xdr:rowOff>
    </xdr:from>
    <xdr:to>
      <xdr:col>11</xdr:col>
      <xdr:colOff>9525</xdr:colOff>
      <xdr:row>76</xdr:row>
      <xdr:rowOff>1814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77585"/>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140806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2920</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48986</xdr:rowOff>
    </xdr:from>
    <xdr:to>
      <xdr:col>20</xdr:col>
      <xdr:colOff>38100</xdr:colOff>
      <xdr:row>76</xdr:row>
      <xdr:rowOff>150586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136071</xdr:rowOff>
    </xdr:from>
    <xdr:to>
      <xdr:col>15</xdr:col>
      <xdr:colOff>149225</xdr:colOff>
      <xdr:row>77</xdr:row>
      <xdr:rowOff>66221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76399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122465</xdr:rowOff>
    </xdr:from>
    <xdr:to>
      <xdr:col>11</xdr:col>
      <xdr:colOff>60325</xdr:colOff>
      <xdr:row>76</xdr:row>
      <xdr:rowOff>52614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62792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68035</xdr:rowOff>
    </xdr:from>
    <xdr:to>
      <xdr:col>6</xdr:col>
      <xdr:colOff>171450</xdr:colOff>
      <xdr:row>75</xdr:row>
      <xdr:rowOff>169636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8362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公債費以外に係る経常収支比率について、前年比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ポイント増加しているが、類似団体平均及び全国平均、県平均のいずれも下回っている。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今後も、市税の徴収対策強化や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受益者負担の適正化、新たな歳入増の取組み</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108713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74320"/>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30987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743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117856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611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117856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93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113600</xdr:rowOff>
    </xdr:from>
    <xdr:to>
      <xdr:col>29</xdr:col>
      <xdr:colOff>127000</xdr:colOff>
      <xdr:row>18</xdr:row>
      <xdr:rowOff>118149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47325"/>
          <a:ext cx="647700" cy="4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118149</xdr:rowOff>
    </xdr:from>
    <xdr:to>
      <xdr:col>26</xdr:col>
      <xdr:colOff>50800</xdr:colOff>
      <xdr:row>18</xdr:row>
      <xdr:rowOff>124432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51874"/>
          <a:ext cx="698500" cy="6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117715</xdr:rowOff>
    </xdr:from>
    <xdr:to>
      <xdr:col>22</xdr:col>
      <xdr:colOff>114300</xdr:colOff>
      <xdr:row>18</xdr:row>
      <xdr:rowOff>124432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251440"/>
          <a:ext cx="698500" cy="6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82733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117715</xdr:rowOff>
    </xdr:from>
    <xdr:to>
      <xdr:col>18</xdr:col>
      <xdr:colOff>177800</xdr:colOff>
      <xdr:row>18</xdr:row>
      <xdr:rowOff>121041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51440"/>
          <a:ext cx="698500" cy="3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91241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98800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62800</xdr:rowOff>
    </xdr:from>
    <xdr:to>
      <xdr:col>29</xdr:col>
      <xdr:colOff>177800</xdr:colOff>
      <xdr:row>18</xdr:row>
      <xdr:rowOff>164400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9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142827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0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67349</xdr:rowOff>
    </xdr:from>
    <xdr:to>
      <xdr:col>26</xdr:col>
      <xdr:colOff>101600</xdr:colOff>
      <xdr:row>18</xdr:row>
      <xdr:rowOff>168949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0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153726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87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73632</xdr:rowOff>
    </xdr:from>
    <xdr:to>
      <xdr:col>22</xdr:col>
      <xdr:colOff>165100</xdr:colOff>
      <xdr:row>19</xdr:row>
      <xdr:rowOff>3782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07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160009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9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66915</xdr:rowOff>
    </xdr:from>
    <xdr:to>
      <xdr:col>19</xdr:col>
      <xdr:colOff>38100</xdr:colOff>
      <xdr:row>18</xdr:row>
      <xdr:rowOff>168515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00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153292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8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70241</xdr:rowOff>
    </xdr:from>
    <xdr:to>
      <xdr:col>15</xdr:col>
      <xdr:colOff>101600</xdr:colOff>
      <xdr:row>19</xdr:row>
      <xdr:rowOff>391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0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156618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9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87833</xdr:rowOff>
    </xdr:from>
    <xdr:to>
      <xdr:col>29</xdr:col>
      <xdr:colOff>127000</xdr:colOff>
      <xdr:row>37</xdr:row>
      <xdr:rowOff>123514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12533"/>
          <a:ext cx="647700" cy="35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123514</xdr:rowOff>
    </xdr:from>
    <xdr:to>
      <xdr:col>26</xdr:col>
      <xdr:colOff>50800</xdr:colOff>
      <xdr:row>37</xdr:row>
      <xdr:rowOff>152679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48214"/>
          <a:ext cx="698500" cy="2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145917</xdr:rowOff>
    </xdr:from>
    <xdr:to>
      <xdr:col>22</xdr:col>
      <xdr:colOff>114300</xdr:colOff>
      <xdr:row>37</xdr:row>
      <xdr:rowOff>152679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70617"/>
          <a:ext cx="698500" cy="6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241717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145917</xdr:rowOff>
    </xdr:from>
    <xdr:to>
      <xdr:col>18</xdr:col>
      <xdr:colOff>177800</xdr:colOff>
      <xdr:row>37</xdr:row>
      <xdr:rowOff>150317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70617"/>
          <a:ext cx="698500" cy="4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249241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37033</xdr:rowOff>
    </xdr:from>
    <xdr:to>
      <xdr:col>29</xdr:col>
      <xdr:colOff>177800</xdr:colOff>
      <xdr:row>37</xdr:row>
      <xdr:rowOff>138633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6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9110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3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72714</xdr:rowOff>
    </xdr:from>
    <xdr:to>
      <xdr:col>26</xdr:col>
      <xdr:colOff>101600</xdr:colOff>
      <xdr:row>37</xdr:row>
      <xdr:rowOff>174314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9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159091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8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101879</xdr:rowOff>
    </xdr:from>
    <xdr:to>
      <xdr:col>22</xdr:col>
      <xdr:colOff>165100</xdr:colOff>
      <xdr:row>37</xdr:row>
      <xdr:rowOff>203479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2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188256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1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95117</xdr:rowOff>
    </xdr:from>
    <xdr:to>
      <xdr:col>19</xdr:col>
      <xdr:colOff>38100</xdr:colOff>
      <xdr:row>37</xdr:row>
      <xdr:rowOff>196717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1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181494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99517</xdr:rowOff>
    </xdr:from>
    <xdr:to>
      <xdr:col>15</xdr:col>
      <xdr:colOff>101600</xdr:colOff>
      <xdr:row>37</xdr:row>
      <xdr:rowOff>201117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2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185894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1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47,261
46,592
94.62
23,949,249
22,970,981
900,917
12,359,464
27,306,522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119366</xdr:rowOff>
    </xdr:from>
    <xdr:to>
      <xdr:col>24</xdr:col>
      <xdr:colOff>63500</xdr:colOff>
      <xdr:row>37</xdr:row>
      <xdr:rowOff>124094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3016"/>
          <a:ext cx="8382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124094</xdr:rowOff>
    </xdr:from>
    <xdr:to>
      <xdr:col>19</xdr:col>
      <xdr:colOff>177800</xdr:colOff>
      <xdr:row>37</xdr:row>
      <xdr:rowOff>131547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7744"/>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131547</xdr:rowOff>
    </xdr:from>
    <xdr:to>
      <xdr:col>15</xdr:col>
      <xdr:colOff>50800</xdr:colOff>
      <xdr:row>37</xdr:row>
      <xdr:rowOff>164412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5197"/>
          <a:ext cx="889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98625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164412</xdr:rowOff>
    </xdr:from>
    <xdr:to>
      <xdr:col>10</xdr:col>
      <xdr:colOff>114300</xdr:colOff>
      <xdr:row>37</xdr:row>
      <xdr:rowOff>165166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08062"/>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130153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132050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68566</xdr:rowOff>
    </xdr:from>
    <xdr:to>
      <xdr:col>24</xdr:col>
      <xdr:colOff>114300</xdr:colOff>
      <xdr:row>37</xdr:row>
      <xdr:rowOff>170166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154943</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73294</xdr:rowOff>
    </xdr:from>
    <xdr:to>
      <xdr:col>20</xdr:col>
      <xdr:colOff>38100</xdr:colOff>
      <xdr:row>38</xdr:row>
      <xdr:rowOff>3445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69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166021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80747</xdr:rowOff>
    </xdr:from>
    <xdr:to>
      <xdr:col>15</xdr:col>
      <xdr:colOff>101600</xdr:colOff>
      <xdr:row>38</xdr:row>
      <xdr:rowOff>10897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2023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113612</xdr:rowOff>
    </xdr:from>
    <xdr:to>
      <xdr:col>10</xdr:col>
      <xdr:colOff>165100</xdr:colOff>
      <xdr:row>38</xdr:row>
      <xdr:rowOff>43762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34889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4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114366</xdr:rowOff>
    </xdr:from>
    <xdr:to>
      <xdr:col>6</xdr:col>
      <xdr:colOff>38100</xdr:colOff>
      <xdr:row>38</xdr:row>
      <xdr:rowOff>44516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35643</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149932</xdr:rowOff>
    </xdr:from>
    <xdr:to>
      <xdr:col>24</xdr:col>
      <xdr:colOff>63500</xdr:colOff>
      <xdr:row>56</xdr:row>
      <xdr:rowOff>151692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1132"/>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151692</xdr:rowOff>
    </xdr:from>
    <xdr:to>
      <xdr:col>19</xdr:col>
      <xdr:colOff>177800</xdr:colOff>
      <xdr:row>57</xdr:row>
      <xdr:rowOff>3294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2892"/>
          <a:ext cx="8890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155163</xdr:rowOff>
    </xdr:from>
    <xdr:to>
      <xdr:col>15</xdr:col>
      <xdr:colOff>50800</xdr:colOff>
      <xdr:row>57</xdr:row>
      <xdr:rowOff>3294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56363"/>
          <a:ext cx="889000" cy="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162011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155163</xdr:rowOff>
    </xdr:from>
    <xdr:to>
      <xdr:col>10</xdr:col>
      <xdr:colOff>114300</xdr:colOff>
      <xdr:row>57</xdr:row>
      <xdr:rowOff>3235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56363"/>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38599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52406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99132</xdr:rowOff>
    </xdr:from>
    <xdr:to>
      <xdr:col>24</xdr:col>
      <xdr:colOff>114300</xdr:colOff>
      <xdr:row>57</xdr:row>
      <xdr:rowOff>29282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14059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100892</xdr:rowOff>
    </xdr:from>
    <xdr:to>
      <xdr:col>20</xdr:col>
      <xdr:colOff>38100</xdr:colOff>
      <xdr:row>57</xdr:row>
      <xdr:rowOff>31042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123944</xdr:rowOff>
    </xdr:from>
    <xdr:to>
      <xdr:col>15</xdr:col>
      <xdr:colOff>101600</xdr:colOff>
      <xdr:row>57</xdr:row>
      <xdr:rowOff>54094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45221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1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104363</xdr:rowOff>
    </xdr:from>
    <xdr:to>
      <xdr:col>10</xdr:col>
      <xdr:colOff>165100</xdr:colOff>
      <xdr:row>57</xdr:row>
      <xdr:rowOff>34513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25640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123885</xdr:rowOff>
    </xdr:from>
    <xdr:to>
      <xdr:col>6</xdr:col>
      <xdr:colOff>38100</xdr:colOff>
      <xdr:row>57</xdr:row>
      <xdr:rowOff>54035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45162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87511</xdr:rowOff>
    </xdr:from>
    <xdr:to>
      <xdr:col>24</xdr:col>
      <xdr:colOff>63500</xdr:colOff>
      <xdr:row>78</xdr:row>
      <xdr:rowOff>87671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60611"/>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76698</xdr:rowOff>
    </xdr:from>
    <xdr:to>
      <xdr:col>19</xdr:col>
      <xdr:colOff>177800</xdr:colOff>
      <xdr:row>78</xdr:row>
      <xdr:rowOff>87511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49798"/>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63508</xdr:rowOff>
    </xdr:from>
    <xdr:to>
      <xdr:col>15</xdr:col>
      <xdr:colOff>50800</xdr:colOff>
      <xdr:row>78</xdr:row>
      <xdr:rowOff>76698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36608"/>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21838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63508</xdr:rowOff>
    </xdr:from>
    <xdr:to>
      <xdr:col>10</xdr:col>
      <xdr:colOff>114300</xdr:colOff>
      <xdr:row>78</xdr:row>
      <xdr:rowOff>65520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3660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67741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59672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36871</xdr:rowOff>
    </xdr:from>
    <xdr:to>
      <xdr:col>24</xdr:col>
      <xdr:colOff>114300</xdr:colOff>
      <xdr:row>78</xdr:row>
      <xdr:rowOff>138471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123248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36711</xdr:rowOff>
    </xdr:from>
    <xdr:to>
      <xdr:col>20</xdr:col>
      <xdr:colOff>38100</xdr:colOff>
      <xdr:row>78</xdr:row>
      <xdr:rowOff>138311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129438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25898</xdr:rowOff>
    </xdr:from>
    <xdr:to>
      <xdr:col>15</xdr:col>
      <xdr:colOff>101600</xdr:colOff>
      <xdr:row>78</xdr:row>
      <xdr:rowOff>127498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118625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12708</xdr:rowOff>
    </xdr:from>
    <xdr:to>
      <xdr:col>10</xdr:col>
      <xdr:colOff>165100</xdr:colOff>
      <xdr:row>78</xdr:row>
      <xdr:rowOff>114308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105435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14720</xdr:rowOff>
    </xdr:from>
    <xdr:to>
      <xdr:col>6</xdr:col>
      <xdr:colOff>38100</xdr:colOff>
      <xdr:row>78</xdr:row>
      <xdr:rowOff>116320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107447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124048</xdr:rowOff>
    </xdr:from>
    <xdr:to>
      <xdr:col>24</xdr:col>
      <xdr:colOff>63500</xdr:colOff>
      <xdr:row>97</xdr:row>
      <xdr:rowOff>43535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83248"/>
          <a:ext cx="838200" cy="9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124048</xdr:rowOff>
    </xdr:from>
    <xdr:to>
      <xdr:col>19</xdr:col>
      <xdr:colOff>177800</xdr:colOff>
      <xdr:row>97</xdr:row>
      <xdr:rowOff>131814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83248"/>
          <a:ext cx="889000" cy="17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131814</xdr:rowOff>
    </xdr:from>
    <xdr:to>
      <xdr:col>15</xdr:col>
      <xdr:colOff>50800</xdr:colOff>
      <xdr:row>97</xdr:row>
      <xdr:rowOff>165891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62464"/>
          <a:ext cx="8890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102192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2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165891</xdr:rowOff>
    </xdr:from>
    <xdr:to>
      <xdr:col>10</xdr:col>
      <xdr:colOff>114300</xdr:colOff>
      <xdr:row>98</xdr:row>
      <xdr:rowOff>6792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96541"/>
          <a:ext cx="889000" cy="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100454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134058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164185</xdr:rowOff>
    </xdr:from>
    <xdr:to>
      <xdr:col>24</xdr:col>
      <xdr:colOff>114300</xdr:colOff>
      <xdr:row>97</xdr:row>
      <xdr:rowOff>94335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142612</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73248</xdr:rowOff>
    </xdr:from>
    <xdr:to>
      <xdr:col>20</xdr:col>
      <xdr:colOff>38100</xdr:colOff>
      <xdr:row>97</xdr:row>
      <xdr:rowOff>3398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165975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6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81014</xdr:rowOff>
    </xdr:from>
    <xdr:to>
      <xdr:col>15</xdr:col>
      <xdr:colOff>101600</xdr:colOff>
      <xdr:row>98</xdr:row>
      <xdr:rowOff>11164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2291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115091</xdr:rowOff>
    </xdr:from>
    <xdr:to>
      <xdr:col>10</xdr:col>
      <xdr:colOff>165100</xdr:colOff>
      <xdr:row>98</xdr:row>
      <xdr:rowOff>45241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36368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3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127442</xdr:rowOff>
    </xdr:from>
    <xdr:to>
      <xdr:col>6</xdr:col>
      <xdr:colOff>38100</xdr:colOff>
      <xdr:row>98</xdr:row>
      <xdr:rowOff>57592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48719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5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115405</xdr:rowOff>
    </xdr:from>
    <xdr:to>
      <xdr:col>55</xdr:col>
      <xdr:colOff>0</xdr:colOff>
      <xdr:row>36</xdr:row>
      <xdr:rowOff>50697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116155"/>
          <a:ext cx="838200" cy="10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1109</xdr:rowOff>
    </xdr:from>
    <xdr:to>
      <xdr:col>50</xdr:col>
      <xdr:colOff>114300</xdr:colOff>
      <xdr:row>35</xdr:row>
      <xdr:rowOff>115405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830409"/>
          <a:ext cx="889000" cy="28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1109</xdr:rowOff>
    </xdr:from>
    <xdr:to>
      <xdr:col>45</xdr:col>
      <xdr:colOff>177800</xdr:colOff>
      <xdr:row>37</xdr:row>
      <xdr:rowOff>42472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830409"/>
          <a:ext cx="889000" cy="5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13828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0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42472</xdr:rowOff>
    </xdr:from>
    <xdr:to>
      <xdr:col>41</xdr:col>
      <xdr:colOff>50800</xdr:colOff>
      <xdr:row>37</xdr:row>
      <xdr:rowOff>114998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86122"/>
          <a:ext cx="889000" cy="7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70137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103366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171347</xdr:rowOff>
    </xdr:from>
    <xdr:to>
      <xdr:col>55</xdr:col>
      <xdr:colOff>50800</xdr:colOff>
      <xdr:row>36</xdr:row>
      <xdr:rowOff>101497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22774</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2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64605</xdr:rowOff>
    </xdr:from>
    <xdr:to>
      <xdr:col>50</xdr:col>
      <xdr:colOff>165100</xdr:colOff>
      <xdr:row>35</xdr:row>
      <xdr:rowOff>166205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11282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84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121759</xdr:rowOff>
    </xdr:from>
    <xdr:to>
      <xdr:col>46</xdr:col>
      <xdr:colOff>38100</xdr:colOff>
      <xdr:row>34</xdr:row>
      <xdr:rowOff>51909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7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43036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7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163122</xdr:rowOff>
    </xdr:from>
    <xdr:to>
      <xdr:col>41</xdr:col>
      <xdr:colOff>101600</xdr:colOff>
      <xdr:row>37</xdr:row>
      <xdr:rowOff>93272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84399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64198</xdr:rowOff>
    </xdr:from>
    <xdr:to>
      <xdr:col>36</xdr:col>
      <xdr:colOff>165100</xdr:colOff>
      <xdr:row>37</xdr:row>
      <xdr:rowOff>165798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156925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81741</xdr:rowOff>
    </xdr:from>
    <xdr:to>
      <xdr:col>55</xdr:col>
      <xdr:colOff>0</xdr:colOff>
      <xdr:row>57</xdr:row>
      <xdr:rowOff>130428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854391"/>
          <a:ext cx="838200" cy="4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6060</xdr:rowOff>
    </xdr:from>
    <xdr:to>
      <xdr:col>50</xdr:col>
      <xdr:colOff>114300</xdr:colOff>
      <xdr:row>57</xdr:row>
      <xdr:rowOff>81741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778710"/>
          <a:ext cx="889000" cy="7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6060</xdr:rowOff>
    </xdr:from>
    <xdr:to>
      <xdr:col>45</xdr:col>
      <xdr:colOff>177800</xdr:colOff>
      <xdr:row>57</xdr:row>
      <xdr:rowOff>10047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778710"/>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161481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10047</xdr:rowOff>
    </xdr:from>
    <xdr:to>
      <xdr:col>41</xdr:col>
      <xdr:colOff>50800</xdr:colOff>
      <xdr:row>57</xdr:row>
      <xdr:rowOff>130570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782697"/>
          <a:ext cx="889000" cy="1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15972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80932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79628</xdr:rowOff>
    </xdr:from>
    <xdr:to>
      <xdr:col>55</xdr:col>
      <xdr:colOff>50800</xdr:colOff>
      <xdr:row>58</xdr:row>
      <xdr:rowOff>9778</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85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58055</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83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30941</xdr:rowOff>
    </xdr:from>
    <xdr:to>
      <xdr:col>50</xdr:col>
      <xdr:colOff>165100</xdr:colOff>
      <xdr:row>57</xdr:row>
      <xdr:rowOff>132541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8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123668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9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126710</xdr:rowOff>
    </xdr:from>
    <xdr:to>
      <xdr:col>46</xdr:col>
      <xdr:colOff>38100</xdr:colOff>
      <xdr:row>57</xdr:row>
      <xdr:rowOff>56860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7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47987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130697</xdr:rowOff>
    </xdr:from>
    <xdr:to>
      <xdr:col>41</xdr:col>
      <xdr:colOff>101600</xdr:colOff>
      <xdr:row>57</xdr:row>
      <xdr:rowOff>60847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7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51974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79770</xdr:rowOff>
    </xdr:from>
    <xdr:to>
      <xdr:col>36</xdr:col>
      <xdr:colOff>165100</xdr:colOff>
      <xdr:row>58</xdr:row>
      <xdr:rowOff>9920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8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4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88654</xdr:rowOff>
    </xdr:from>
    <xdr:to>
      <xdr:col>55</xdr:col>
      <xdr:colOff>0</xdr:colOff>
      <xdr:row>78</xdr:row>
      <xdr:rowOff>144149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461754"/>
          <a:ext cx="838200" cy="5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151954</xdr:rowOff>
    </xdr:from>
    <xdr:to>
      <xdr:col>50</xdr:col>
      <xdr:colOff>114300</xdr:colOff>
      <xdr:row>78</xdr:row>
      <xdr:rowOff>88654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353604"/>
          <a:ext cx="889000" cy="10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151954</xdr:rowOff>
    </xdr:from>
    <xdr:to>
      <xdr:col>45</xdr:col>
      <xdr:colOff>177800</xdr:colOff>
      <xdr:row>78</xdr:row>
      <xdr:rowOff>158659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353604"/>
          <a:ext cx="889000" cy="1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117344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4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147960</xdr:rowOff>
    </xdr:from>
    <xdr:to>
      <xdr:col>41</xdr:col>
      <xdr:colOff>50800</xdr:colOff>
      <xdr:row>78</xdr:row>
      <xdr:rowOff>158659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521060"/>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4419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2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93349</xdr:rowOff>
    </xdr:from>
    <xdr:to>
      <xdr:col>55</xdr:col>
      <xdr:colOff>50800</xdr:colOff>
      <xdr:row>79</xdr:row>
      <xdr:rowOff>23499</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46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13620</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38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37854</xdr:rowOff>
    </xdr:from>
    <xdr:to>
      <xdr:col>50</xdr:col>
      <xdr:colOff>165100</xdr:colOff>
      <xdr:row>78</xdr:row>
      <xdr:rowOff>139454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4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130581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5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101154</xdr:rowOff>
    </xdr:from>
    <xdr:to>
      <xdr:col>46</xdr:col>
      <xdr:colOff>38100</xdr:colOff>
      <xdr:row>78</xdr:row>
      <xdr:rowOff>31304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0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47831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107859</xdr:rowOff>
    </xdr:from>
    <xdr:to>
      <xdr:col>41</xdr:col>
      <xdr:colOff>101600</xdr:colOff>
      <xdr:row>79</xdr:row>
      <xdr:rowOff>38009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8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29136</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5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97160</xdr:rowOff>
    </xdr:from>
    <xdr:to>
      <xdr:col>36</xdr:col>
      <xdr:colOff>165100</xdr:colOff>
      <xdr:row>79</xdr:row>
      <xdr:rowOff>27310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47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18437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56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19799</xdr:rowOff>
    </xdr:from>
    <xdr:to>
      <xdr:col>55</xdr:col>
      <xdr:colOff>0</xdr:colOff>
      <xdr:row>98</xdr:row>
      <xdr:rowOff>25637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821899"/>
          <a:ext cx="838200" cy="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13207</xdr:rowOff>
    </xdr:from>
    <xdr:to>
      <xdr:col>50</xdr:col>
      <xdr:colOff>114300</xdr:colOff>
      <xdr:row>98</xdr:row>
      <xdr:rowOff>25637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815307"/>
          <a:ext cx="889000" cy="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79798</xdr:rowOff>
    </xdr:from>
    <xdr:to>
      <xdr:col>45</xdr:col>
      <xdr:colOff>177800</xdr:colOff>
      <xdr:row>98</xdr:row>
      <xdr:rowOff>13207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710448"/>
          <a:ext cx="889000" cy="10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119057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79798</xdr:rowOff>
    </xdr:from>
    <xdr:to>
      <xdr:col>41</xdr:col>
      <xdr:colOff>50800</xdr:colOff>
      <xdr:row>98</xdr:row>
      <xdr:rowOff>20751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710448"/>
          <a:ext cx="889000" cy="1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126461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12878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140449</xdr:rowOff>
    </xdr:from>
    <xdr:to>
      <xdr:col>55</xdr:col>
      <xdr:colOff>50800</xdr:colOff>
      <xdr:row>98</xdr:row>
      <xdr:rowOff>70599</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55376</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6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146287</xdr:rowOff>
    </xdr:from>
    <xdr:to>
      <xdr:col>50</xdr:col>
      <xdr:colOff>165100</xdr:colOff>
      <xdr:row>98</xdr:row>
      <xdr:rowOff>76437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67564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133857</xdr:rowOff>
    </xdr:from>
    <xdr:to>
      <xdr:col>46</xdr:col>
      <xdr:colOff>38100</xdr:colOff>
      <xdr:row>98</xdr:row>
      <xdr:rowOff>64007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7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55134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5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28998</xdr:rowOff>
    </xdr:from>
    <xdr:to>
      <xdr:col>41</xdr:col>
      <xdr:colOff>101600</xdr:colOff>
      <xdr:row>97</xdr:row>
      <xdr:rowOff>130598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65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147125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3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141401</xdr:rowOff>
    </xdr:from>
    <xdr:to>
      <xdr:col>36</xdr:col>
      <xdr:colOff>165100</xdr:colOff>
      <xdr:row>98</xdr:row>
      <xdr:rowOff>71551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77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62678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6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41059</xdr:rowOff>
    </xdr:from>
    <xdr:to>
      <xdr:col>85</xdr:col>
      <xdr:colOff>127000</xdr:colOff>
      <xdr:row>39</xdr:row>
      <xdr:rowOff>41573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727609"/>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108572</xdr:rowOff>
    </xdr:from>
    <xdr:to>
      <xdr:col>81</xdr:col>
      <xdr:colOff>50800</xdr:colOff>
      <xdr:row>39</xdr:row>
      <xdr:rowOff>41573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23672"/>
          <a:ext cx="889000" cy="10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108572</xdr:rowOff>
    </xdr:from>
    <xdr:to>
      <xdr:col>76</xdr:col>
      <xdr:colOff>114300</xdr:colOff>
      <xdr:row>38</xdr:row>
      <xdr:rowOff>127432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623672"/>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127432</xdr:rowOff>
    </xdr:from>
    <xdr:to>
      <xdr:col>71</xdr:col>
      <xdr:colOff>177800</xdr:colOff>
      <xdr:row>39</xdr:row>
      <xdr:rowOff>40278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42532"/>
          <a:ext cx="889000" cy="8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131475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166298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161709</xdr:rowOff>
    </xdr:from>
    <xdr:to>
      <xdr:col>85</xdr:col>
      <xdr:colOff>177800</xdr:colOff>
      <xdr:row>39</xdr:row>
      <xdr:rowOff>91859</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76636</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91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162223</xdr:rowOff>
    </xdr:from>
    <xdr:to>
      <xdr:col>81</xdr:col>
      <xdr:colOff>101600</xdr:colOff>
      <xdr:row>39</xdr:row>
      <xdr:rowOff>92373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83500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7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57772</xdr:rowOff>
    </xdr:from>
    <xdr:to>
      <xdr:col>76</xdr:col>
      <xdr:colOff>165100</xdr:colOff>
      <xdr:row>38</xdr:row>
      <xdr:rowOff>159372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150499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6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76632</xdr:rowOff>
    </xdr:from>
    <xdr:to>
      <xdr:col>72</xdr:col>
      <xdr:colOff>38100</xdr:colOff>
      <xdr:row>39</xdr:row>
      <xdr:rowOff>6782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169359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8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160928</xdr:rowOff>
    </xdr:from>
    <xdr:to>
      <xdr:col>67</xdr:col>
      <xdr:colOff>101600</xdr:colOff>
      <xdr:row>39</xdr:row>
      <xdr:rowOff>91078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82205</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76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106042</xdr:rowOff>
    </xdr:from>
    <xdr:to>
      <xdr:col>85</xdr:col>
      <xdr:colOff>127000</xdr:colOff>
      <xdr:row>78</xdr:row>
      <xdr:rowOff>138426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79142"/>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138426</xdr:rowOff>
    </xdr:from>
    <xdr:to>
      <xdr:col>81</xdr:col>
      <xdr:colOff>50800</xdr:colOff>
      <xdr:row>78</xdr:row>
      <xdr:rowOff>154646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511526"/>
          <a:ext cx="889000" cy="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154646</xdr:rowOff>
    </xdr:from>
    <xdr:to>
      <xdr:col>76</xdr:col>
      <xdr:colOff>114300</xdr:colOff>
      <xdr:row>79</xdr:row>
      <xdr:rowOff>42414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527746"/>
          <a:ext cx="8890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6763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0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42414</xdr:rowOff>
    </xdr:from>
    <xdr:to>
      <xdr:col>71</xdr:col>
      <xdr:colOff>177800</xdr:colOff>
      <xdr:row>79</xdr:row>
      <xdr:rowOff>43797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586964"/>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168415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55242</xdr:rowOff>
    </xdr:from>
    <xdr:to>
      <xdr:col>85</xdr:col>
      <xdr:colOff>177800</xdr:colOff>
      <xdr:row>78</xdr:row>
      <xdr:rowOff>156842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2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33669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40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87626</xdr:rowOff>
    </xdr:from>
    <xdr:to>
      <xdr:col>81</xdr:col>
      <xdr:colOff>101600</xdr:colOff>
      <xdr:row>79</xdr:row>
      <xdr:rowOff>17776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6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8903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5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103846</xdr:rowOff>
    </xdr:from>
    <xdr:to>
      <xdr:col>76</xdr:col>
      <xdr:colOff>165100</xdr:colOff>
      <xdr:row>79</xdr:row>
      <xdr:rowOff>33996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25123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6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163064</xdr:rowOff>
    </xdr:from>
    <xdr:to>
      <xdr:col>72</xdr:col>
      <xdr:colOff>38100</xdr:colOff>
      <xdr:row>79</xdr:row>
      <xdr:rowOff>93214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5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84341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164447</xdr:rowOff>
    </xdr:from>
    <xdr:to>
      <xdr:col>67</xdr:col>
      <xdr:colOff>101600</xdr:colOff>
      <xdr:row>79</xdr:row>
      <xdr:rowOff>94597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5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85724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6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96145</xdr:rowOff>
    </xdr:from>
    <xdr:to>
      <xdr:col>85</xdr:col>
      <xdr:colOff>127000</xdr:colOff>
      <xdr:row>98</xdr:row>
      <xdr:rowOff>106838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98245"/>
          <a:ext cx="838200" cy="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96145</xdr:rowOff>
    </xdr:from>
    <xdr:to>
      <xdr:col>81</xdr:col>
      <xdr:colOff>50800</xdr:colOff>
      <xdr:row>98</xdr:row>
      <xdr:rowOff>148806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98245"/>
          <a:ext cx="889000" cy="5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144946</xdr:rowOff>
    </xdr:from>
    <xdr:to>
      <xdr:col>76</xdr:col>
      <xdr:colOff>114300</xdr:colOff>
      <xdr:row>98</xdr:row>
      <xdr:rowOff>148806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775596"/>
          <a:ext cx="889000" cy="1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171107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144946</xdr:rowOff>
    </xdr:from>
    <xdr:to>
      <xdr:col>71</xdr:col>
      <xdr:colOff>177800</xdr:colOff>
      <xdr:row>98</xdr:row>
      <xdr:rowOff>146413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775596"/>
          <a:ext cx="889000" cy="17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5087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41205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56038</xdr:rowOff>
    </xdr:from>
    <xdr:to>
      <xdr:col>85</xdr:col>
      <xdr:colOff>177800</xdr:colOff>
      <xdr:row>98</xdr:row>
      <xdr:rowOff>157638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19099</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2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45345</xdr:rowOff>
    </xdr:from>
    <xdr:to>
      <xdr:col>81</xdr:col>
      <xdr:colOff>101600</xdr:colOff>
      <xdr:row>98</xdr:row>
      <xdr:rowOff>146945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138072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4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98006</xdr:rowOff>
    </xdr:from>
    <xdr:to>
      <xdr:col>76</xdr:col>
      <xdr:colOff>165100</xdr:colOff>
      <xdr:row>99</xdr:row>
      <xdr:rowOff>28156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19283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94146</xdr:rowOff>
    </xdr:from>
    <xdr:to>
      <xdr:col>72</xdr:col>
      <xdr:colOff>38100</xdr:colOff>
      <xdr:row>98</xdr:row>
      <xdr:rowOff>24296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40823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95613</xdr:rowOff>
    </xdr:from>
    <xdr:to>
      <xdr:col>67</xdr:col>
      <xdr:colOff>101600</xdr:colOff>
      <xdr:row>99</xdr:row>
      <xdr:rowOff>25763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16890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41326</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27876"/>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161976</xdr:rowOff>
    </xdr:from>
    <xdr:to>
      <xdr:col>98</xdr:col>
      <xdr:colOff>38100</xdr:colOff>
      <xdr:row>39</xdr:row>
      <xdr:rowOff>92126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83253</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99333" y="6769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41573</xdr:rowOff>
    </xdr:from>
    <xdr:to>
      <xdr:col>107</xdr:col>
      <xdr:colOff>50800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57123"/>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149668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41573</xdr:rowOff>
    </xdr:from>
    <xdr:to>
      <xdr:col>102</xdr:col>
      <xdr:colOff>114300</xdr:colOff>
      <xdr:row>59</xdr:row>
      <xdr:rowOff>43669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15712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19613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162223</xdr:rowOff>
    </xdr:from>
    <xdr:to>
      <xdr:col>102</xdr:col>
      <xdr:colOff>165100</xdr:colOff>
      <xdr:row>59</xdr:row>
      <xdr:rowOff>92373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83500</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164319</xdr:rowOff>
    </xdr:from>
    <xdr:to>
      <xdr:col>98</xdr:col>
      <xdr:colOff>38100</xdr:colOff>
      <xdr:row>59</xdr:row>
      <xdr:rowOff>94469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85596</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99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118630</xdr:rowOff>
    </xdr:from>
    <xdr:to>
      <xdr:col>116</xdr:col>
      <xdr:colOff>63500</xdr:colOff>
      <xdr:row>78</xdr:row>
      <xdr:rowOff>145008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91730"/>
          <a:ext cx="8382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145008</xdr:rowOff>
    </xdr:from>
    <xdr:to>
      <xdr:col>111</xdr:col>
      <xdr:colOff>177800</xdr:colOff>
      <xdr:row>78</xdr:row>
      <xdr:rowOff>153746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518108"/>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158789</xdr:rowOff>
    </xdr:from>
    <xdr:to>
      <xdr:col>107</xdr:col>
      <xdr:colOff>50800</xdr:colOff>
      <xdr:row>78</xdr:row>
      <xdr:rowOff>153746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60439"/>
          <a:ext cx="889000" cy="16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170260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158789</xdr:rowOff>
    </xdr:from>
    <xdr:to>
      <xdr:col>102</xdr:col>
      <xdr:colOff>114300</xdr:colOff>
      <xdr:row>77</xdr:row>
      <xdr:rowOff>161252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60439"/>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94721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84676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67830</xdr:rowOff>
    </xdr:from>
    <xdr:to>
      <xdr:col>116</xdr:col>
      <xdr:colOff>114300</xdr:colOff>
      <xdr:row>78</xdr:row>
      <xdr:rowOff>169430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154207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5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94208</xdr:rowOff>
    </xdr:from>
    <xdr:to>
      <xdr:col>112</xdr:col>
      <xdr:colOff>38100</xdr:colOff>
      <xdr:row>79</xdr:row>
      <xdr:rowOff>24358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15485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56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102946</xdr:rowOff>
    </xdr:from>
    <xdr:to>
      <xdr:col>107</xdr:col>
      <xdr:colOff>101600</xdr:colOff>
      <xdr:row>79</xdr:row>
      <xdr:rowOff>33096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7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24223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6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107989</xdr:rowOff>
    </xdr:from>
    <xdr:to>
      <xdr:col>102</xdr:col>
      <xdr:colOff>165100</xdr:colOff>
      <xdr:row>78</xdr:row>
      <xdr:rowOff>38139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29266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110452</xdr:rowOff>
    </xdr:from>
    <xdr:to>
      <xdr:col>98</xdr:col>
      <xdr:colOff>38100</xdr:colOff>
      <xdr:row>78</xdr:row>
      <xdr:rowOff>40602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31729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0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扶助費は、令和３年度に子育て世帯への臨時特別給付金があったことにより、住民一人当たり前年度比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補助費等は、伊豆市伊豆の国市廃棄物処理施設組合負担金の減少により、住民一人当たり前年度比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23,347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普通建設事業費は、し尿処理場整備事業が令和３年度で完了したことにより、住民一人当たり前年度比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47,261
46,592
94.62
23,949,249
22,970,981
900,917
12,359,464
27,306,522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147320</xdr:rowOff>
    </xdr:from>
    <xdr:to>
      <xdr:col>24</xdr:col>
      <xdr:colOff>63500</xdr:colOff>
      <xdr:row>37</xdr:row>
      <xdr:rowOff>150901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90970"/>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150901</xdr:rowOff>
    </xdr:from>
    <xdr:to>
      <xdr:col>19</xdr:col>
      <xdr:colOff>177800</xdr:colOff>
      <xdr:row>37</xdr:row>
      <xdr:rowOff>159436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94551"/>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155397</xdr:rowOff>
    </xdr:from>
    <xdr:to>
      <xdr:col>15</xdr:col>
      <xdr:colOff>50800</xdr:colOff>
      <xdr:row>37</xdr:row>
      <xdr:rowOff>159436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99047"/>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72229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147015</xdr:rowOff>
    </xdr:from>
    <xdr:to>
      <xdr:col>10</xdr:col>
      <xdr:colOff>114300</xdr:colOff>
      <xdr:row>37</xdr:row>
      <xdr:rowOff>155397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9066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56989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64609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96520</xdr:rowOff>
    </xdr:from>
    <xdr:to>
      <xdr:col>24</xdr:col>
      <xdr:colOff>114300</xdr:colOff>
      <xdr:row>38</xdr:row>
      <xdr:rowOff>26670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11447</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100101</xdr:rowOff>
    </xdr:from>
    <xdr:to>
      <xdr:col>20</xdr:col>
      <xdr:colOff>38100</xdr:colOff>
      <xdr:row>38</xdr:row>
      <xdr:rowOff>30251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21379</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108636</xdr:rowOff>
    </xdr:from>
    <xdr:to>
      <xdr:col>15</xdr:col>
      <xdr:colOff>101600</xdr:colOff>
      <xdr:row>38</xdr:row>
      <xdr:rowOff>38785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22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29913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104597</xdr:rowOff>
    </xdr:from>
    <xdr:to>
      <xdr:col>10</xdr:col>
      <xdr:colOff>165100</xdr:colOff>
      <xdr:row>38</xdr:row>
      <xdr:rowOff>34747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25874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96215</xdr:rowOff>
    </xdr:from>
    <xdr:to>
      <xdr:col>6</xdr:col>
      <xdr:colOff>38100</xdr:colOff>
      <xdr:row>38</xdr:row>
      <xdr:rowOff>26365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17492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3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60033</xdr:rowOff>
    </xdr:from>
    <xdr:to>
      <xdr:col>24</xdr:col>
      <xdr:colOff>63500</xdr:colOff>
      <xdr:row>58</xdr:row>
      <xdr:rowOff>79432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04133"/>
          <a:ext cx="8382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73578</xdr:rowOff>
    </xdr:from>
    <xdr:to>
      <xdr:col>19</xdr:col>
      <xdr:colOff>177800</xdr:colOff>
      <xdr:row>58</xdr:row>
      <xdr:rowOff>60033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46228"/>
          <a:ext cx="889000" cy="1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73578</xdr:rowOff>
    </xdr:from>
    <xdr:to>
      <xdr:col>15</xdr:col>
      <xdr:colOff>50800</xdr:colOff>
      <xdr:row>58</xdr:row>
      <xdr:rowOff>8718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46228"/>
          <a:ext cx="889000" cy="10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8718</xdr:rowOff>
    </xdr:from>
    <xdr:to>
      <xdr:col>10</xdr:col>
      <xdr:colOff>114300</xdr:colOff>
      <xdr:row>58</xdr:row>
      <xdr:rowOff>97354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52818"/>
          <a:ext cx="889000" cy="8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94460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28632</xdr:rowOff>
    </xdr:from>
    <xdr:to>
      <xdr:col>24</xdr:col>
      <xdr:colOff>114300</xdr:colOff>
      <xdr:row>58</xdr:row>
      <xdr:rowOff>130232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120778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9233</xdr:rowOff>
    </xdr:from>
    <xdr:to>
      <xdr:col>20</xdr:col>
      <xdr:colOff>38100</xdr:colOff>
      <xdr:row>58</xdr:row>
      <xdr:rowOff>110833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101960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22778</xdr:rowOff>
    </xdr:from>
    <xdr:to>
      <xdr:col>15</xdr:col>
      <xdr:colOff>101600</xdr:colOff>
      <xdr:row>57</xdr:row>
      <xdr:rowOff>124378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115505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8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129368</xdr:rowOff>
    </xdr:from>
    <xdr:to>
      <xdr:col>10</xdr:col>
      <xdr:colOff>165100</xdr:colOff>
      <xdr:row>58</xdr:row>
      <xdr:rowOff>59518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76045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7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46554</xdr:rowOff>
    </xdr:from>
    <xdr:to>
      <xdr:col>6</xdr:col>
      <xdr:colOff>38100</xdr:colOff>
      <xdr:row>58</xdr:row>
      <xdr:rowOff>148154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139281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8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152775</xdr:rowOff>
    </xdr:from>
    <xdr:to>
      <xdr:col>24</xdr:col>
      <xdr:colOff>63500</xdr:colOff>
      <xdr:row>77</xdr:row>
      <xdr:rowOff>17824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182975"/>
          <a:ext cx="838200" cy="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152775</xdr:rowOff>
    </xdr:from>
    <xdr:to>
      <xdr:col>19</xdr:col>
      <xdr:colOff>177800</xdr:colOff>
      <xdr:row>77</xdr:row>
      <xdr:rowOff>84401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82975"/>
          <a:ext cx="889000" cy="10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84401</xdr:rowOff>
    </xdr:from>
    <xdr:to>
      <xdr:col>15</xdr:col>
      <xdr:colOff>50800</xdr:colOff>
      <xdr:row>77</xdr:row>
      <xdr:rowOff>106452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86051"/>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95690</xdr:rowOff>
    </xdr:from>
    <xdr:to>
      <xdr:col>10</xdr:col>
      <xdr:colOff>114300</xdr:colOff>
      <xdr:row>77</xdr:row>
      <xdr:rowOff>106452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297340"/>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138474</xdr:rowOff>
    </xdr:from>
    <xdr:to>
      <xdr:col>24</xdr:col>
      <xdr:colOff>114300</xdr:colOff>
      <xdr:row>77</xdr:row>
      <xdr:rowOff>68624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53401</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8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101975</xdr:rowOff>
    </xdr:from>
    <xdr:to>
      <xdr:col>20</xdr:col>
      <xdr:colOff>38100</xdr:colOff>
      <xdr:row>77</xdr:row>
      <xdr:rowOff>32125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1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23252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22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33601</xdr:rowOff>
    </xdr:from>
    <xdr:to>
      <xdr:col>15</xdr:col>
      <xdr:colOff>101600</xdr:colOff>
      <xdr:row>77</xdr:row>
      <xdr:rowOff>135201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126328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32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55652</xdr:rowOff>
    </xdr:from>
    <xdr:to>
      <xdr:col>10</xdr:col>
      <xdr:colOff>165100</xdr:colOff>
      <xdr:row>77</xdr:row>
      <xdr:rowOff>157252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2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148379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35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44890</xdr:rowOff>
    </xdr:from>
    <xdr:to>
      <xdr:col>6</xdr:col>
      <xdr:colOff>38100</xdr:colOff>
      <xdr:row>77</xdr:row>
      <xdr:rowOff>146490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137617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33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72596</xdr:rowOff>
    </xdr:from>
    <xdr:to>
      <xdr:col>24</xdr:col>
      <xdr:colOff>63500</xdr:colOff>
      <xdr:row>97</xdr:row>
      <xdr:rowOff>18411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60346"/>
          <a:ext cx="838200" cy="28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72596</xdr:rowOff>
    </xdr:from>
    <xdr:to>
      <xdr:col>19</xdr:col>
      <xdr:colOff>177800</xdr:colOff>
      <xdr:row>97</xdr:row>
      <xdr:rowOff>9013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60346"/>
          <a:ext cx="889000" cy="27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64127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9013</xdr:rowOff>
    </xdr:from>
    <xdr:to>
      <xdr:col>15</xdr:col>
      <xdr:colOff>50800</xdr:colOff>
      <xdr:row>97</xdr:row>
      <xdr:rowOff>43374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39663"/>
          <a:ext cx="889000" cy="3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72716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43374</xdr:rowOff>
    </xdr:from>
    <xdr:to>
      <xdr:col>10</xdr:col>
      <xdr:colOff>114300</xdr:colOff>
      <xdr:row>98</xdr:row>
      <xdr:rowOff>47281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74024"/>
          <a:ext cx="889000" cy="17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124888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139061</xdr:rowOff>
    </xdr:from>
    <xdr:to>
      <xdr:col>24</xdr:col>
      <xdr:colOff>114300</xdr:colOff>
      <xdr:row>97</xdr:row>
      <xdr:rowOff>69211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9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161938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4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21796</xdr:rowOff>
    </xdr:from>
    <xdr:to>
      <xdr:col>20</xdr:col>
      <xdr:colOff>38100</xdr:colOff>
      <xdr:row>95</xdr:row>
      <xdr:rowOff>123396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139923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08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129663</xdr:rowOff>
    </xdr:from>
    <xdr:to>
      <xdr:col>15</xdr:col>
      <xdr:colOff>101600</xdr:colOff>
      <xdr:row>97</xdr:row>
      <xdr:rowOff>59813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76340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6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164024</xdr:rowOff>
    </xdr:from>
    <xdr:to>
      <xdr:col>10</xdr:col>
      <xdr:colOff>165100</xdr:colOff>
      <xdr:row>97</xdr:row>
      <xdr:rowOff>94174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110701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167931</xdr:rowOff>
    </xdr:from>
    <xdr:to>
      <xdr:col>6</xdr:col>
      <xdr:colOff>38100</xdr:colOff>
      <xdr:row>98</xdr:row>
      <xdr:rowOff>98081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9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89208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24067</xdr:rowOff>
    </xdr:from>
    <xdr:to>
      <xdr:col>55</xdr:col>
      <xdr:colOff>0</xdr:colOff>
      <xdr:row>39</xdr:row>
      <xdr:rowOff>24447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1061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24257</xdr:rowOff>
    </xdr:from>
    <xdr:to>
      <xdr:col>50</xdr:col>
      <xdr:colOff>114300</xdr:colOff>
      <xdr:row>39</xdr:row>
      <xdr:rowOff>24447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1080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17590</xdr:rowOff>
    </xdr:from>
    <xdr:to>
      <xdr:col>45</xdr:col>
      <xdr:colOff>177800</xdr:colOff>
      <xdr:row>39</xdr:row>
      <xdr:rowOff>24257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04140"/>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136161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9398</xdr:rowOff>
    </xdr:from>
    <xdr:to>
      <xdr:col>41</xdr:col>
      <xdr:colOff>50800</xdr:colOff>
      <xdr:row>39</xdr:row>
      <xdr:rowOff>17590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95948"/>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132161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0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144717</xdr:rowOff>
    </xdr:from>
    <xdr:to>
      <xdr:col>55</xdr:col>
      <xdr:colOff>50800</xdr:colOff>
      <xdr:row>39</xdr:row>
      <xdr:rowOff>74867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59644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7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145097</xdr:rowOff>
    </xdr:from>
    <xdr:to>
      <xdr:col>50</xdr:col>
      <xdr:colOff>165100</xdr:colOff>
      <xdr:row>39</xdr:row>
      <xdr:rowOff>75247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66374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144907</xdr:rowOff>
    </xdr:from>
    <xdr:to>
      <xdr:col>46</xdr:col>
      <xdr:colOff>38100</xdr:colOff>
      <xdr:row>39</xdr:row>
      <xdr:rowOff>75057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66184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138240</xdr:rowOff>
    </xdr:from>
    <xdr:to>
      <xdr:col>41</xdr:col>
      <xdr:colOff>101600</xdr:colOff>
      <xdr:row>39</xdr:row>
      <xdr:rowOff>68390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59517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4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130048</xdr:rowOff>
    </xdr:from>
    <xdr:to>
      <xdr:col>36</xdr:col>
      <xdr:colOff>165100</xdr:colOff>
      <xdr:row>39</xdr:row>
      <xdr:rowOff>60198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51325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3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75406</xdr:rowOff>
    </xdr:from>
    <xdr:to>
      <xdr:col>55</xdr:col>
      <xdr:colOff>0</xdr:colOff>
      <xdr:row>58</xdr:row>
      <xdr:rowOff>86437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19506"/>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36887</xdr:rowOff>
    </xdr:from>
    <xdr:to>
      <xdr:col>50</xdr:col>
      <xdr:colOff>114300</xdr:colOff>
      <xdr:row>58</xdr:row>
      <xdr:rowOff>75406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80987"/>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36887</xdr:rowOff>
    </xdr:from>
    <xdr:to>
      <xdr:col>45</xdr:col>
      <xdr:colOff>177800</xdr:colOff>
      <xdr:row>58</xdr:row>
      <xdr:rowOff>47346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80987"/>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90022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47346</xdr:rowOff>
    </xdr:from>
    <xdr:to>
      <xdr:col>41</xdr:col>
      <xdr:colOff>50800</xdr:colOff>
      <xdr:row>58</xdr:row>
      <xdr:rowOff>80511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91446"/>
          <a:ext cx="889000" cy="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115320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149572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35637</xdr:rowOff>
    </xdr:from>
    <xdr:to>
      <xdr:col>55</xdr:col>
      <xdr:colOff>50800</xdr:colOff>
      <xdr:row>58</xdr:row>
      <xdr:rowOff>137237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122014</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24606</xdr:rowOff>
    </xdr:from>
    <xdr:to>
      <xdr:col>50</xdr:col>
      <xdr:colOff>165100</xdr:colOff>
      <xdr:row>58</xdr:row>
      <xdr:rowOff>126206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117333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6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157537</xdr:rowOff>
    </xdr:from>
    <xdr:to>
      <xdr:col>46</xdr:col>
      <xdr:colOff>38100</xdr:colOff>
      <xdr:row>58</xdr:row>
      <xdr:rowOff>87687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78814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2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167996</xdr:rowOff>
    </xdr:from>
    <xdr:to>
      <xdr:col>41</xdr:col>
      <xdr:colOff>101600</xdr:colOff>
      <xdr:row>58</xdr:row>
      <xdr:rowOff>98146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89273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3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29711</xdr:rowOff>
    </xdr:from>
    <xdr:to>
      <xdr:col>36</xdr:col>
      <xdr:colOff>165100</xdr:colOff>
      <xdr:row>58</xdr:row>
      <xdr:rowOff>131311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122438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6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20334</xdr:rowOff>
    </xdr:from>
    <xdr:to>
      <xdr:col>55</xdr:col>
      <xdr:colOff>0</xdr:colOff>
      <xdr:row>78</xdr:row>
      <xdr:rowOff>69926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93434"/>
          <a:ext cx="838200" cy="4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53011</xdr:rowOff>
    </xdr:from>
    <xdr:to>
      <xdr:col>50</xdr:col>
      <xdr:colOff>114300</xdr:colOff>
      <xdr:row>78</xdr:row>
      <xdr:rowOff>69926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26111"/>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51538</xdr:rowOff>
    </xdr:from>
    <xdr:to>
      <xdr:col>45</xdr:col>
      <xdr:colOff>177800</xdr:colOff>
      <xdr:row>78</xdr:row>
      <xdr:rowOff>53011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24638"/>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51538</xdr:rowOff>
    </xdr:from>
    <xdr:to>
      <xdr:col>41</xdr:col>
      <xdr:colOff>50800</xdr:colOff>
      <xdr:row>78</xdr:row>
      <xdr:rowOff>103760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24638"/>
          <a:ext cx="889000" cy="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118412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137921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140984</xdr:rowOff>
    </xdr:from>
    <xdr:to>
      <xdr:col>55</xdr:col>
      <xdr:colOff>50800</xdr:colOff>
      <xdr:row>78</xdr:row>
      <xdr:rowOff>71134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100361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19126</xdr:rowOff>
    </xdr:from>
    <xdr:to>
      <xdr:col>50</xdr:col>
      <xdr:colOff>165100</xdr:colOff>
      <xdr:row>78</xdr:row>
      <xdr:rowOff>120726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111853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8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2211</xdr:rowOff>
    </xdr:from>
    <xdr:to>
      <xdr:col>46</xdr:col>
      <xdr:colOff>38100</xdr:colOff>
      <xdr:row>78</xdr:row>
      <xdr:rowOff>103811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94938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738</xdr:rowOff>
    </xdr:from>
    <xdr:to>
      <xdr:col>41</xdr:col>
      <xdr:colOff>101600</xdr:colOff>
      <xdr:row>78</xdr:row>
      <xdr:rowOff>102338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93465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52960</xdr:rowOff>
    </xdr:from>
    <xdr:to>
      <xdr:col>36</xdr:col>
      <xdr:colOff>165100</xdr:colOff>
      <xdr:row>78</xdr:row>
      <xdr:rowOff>154560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145687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1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15153</xdr:rowOff>
    </xdr:from>
    <xdr:to>
      <xdr:col>55</xdr:col>
      <xdr:colOff>0</xdr:colOff>
      <xdr:row>98</xdr:row>
      <xdr:rowOff>55294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17253"/>
          <a:ext cx="838200" cy="4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32062</xdr:rowOff>
    </xdr:from>
    <xdr:to>
      <xdr:col>50</xdr:col>
      <xdr:colOff>114300</xdr:colOff>
      <xdr:row>98</xdr:row>
      <xdr:rowOff>55294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34162"/>
          <a:ext cx="889000" cy="2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22089</xdr:rowOff>
    </xdr:from>
    <xdr:to>
      <xdr:col>45</xdr:col>
      <xdr:colOff>177800</xdr:colOff>
      <xdr:row>98</xdr:row>
      <xdr:rowOff>32062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824189"/>
          <a:ext cx="8890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103021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22089</xdr:rowOff>
    </xdr:from>
    <xdr:to>
      <xdr:col>41</xdr:col>
      <xdr:colOff>50800</xdr:colOff>
      <xdr:row>98</xdr:row>
      <xdr:rowOff>36674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24189"/>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141589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146311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135803</xdr:rowOff>
    </xdr:from>
    <xdr:to>
      <xdr:col>55</xdr:col>
      <xdr:colOff>50800</xdr:colOff>
      <xdr:row>98</xdr:row>
      <xdr:rowOff>65953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50730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8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4494</xdr:rowOff>
    </xdr:from>
    <xdr:to>
      <xdr:col>50</xdr:col>
      <xdr:colOff>165100</xdr:colOff>
      <xdr:row>98</xdr:row>
      <xdr:rowOff>106094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0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97221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9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152712</xdr:rowOff>
    </xdr:from>
    <xdr:to>
      <xdr:col>46</xdr:col>
      <xdr:colOff>38100</xdr:colOff>
      <xdr:row>98</xdr:row>
      <xdr:rowOff>82862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8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73989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142739</xdr:rowOff>
    </xdr:from>
    <xdr:to>
      <xdr:col>41</xdr:col>
      <xdr:colOff>101600</xdr:colOff>
      <xdr:row>98</xdr:row>
      <xdr:rowOff>72889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7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64016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6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157324</xdr:rowOff>
    </xdr:from>
    <xdr:to>
      <xdr:col>36</xdr:col>
      <xdr:colOff>165100</xdr:colOff>
      <xdr:row>98</xdr:row>
      <xdr:rowOff>87474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8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78601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8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8579</xdr:rowOff>
    </xdr:from>
    <xdr:to>
      <xdr:col>85</xdr:col>
      <xdr:colOff>127000</xdr:colOff>
      <xdr:row>37</xdr:row>
      <xdr:rowOff>18885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52229"/>
          <a:ext cx="8382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18885</xdr:rowOff>
    </xdr:from>
    <xdr:to>
      <xdr:col>81</xdr:col>
      <xdr:colOff>50800</xdr:colOff>
      <xdr:row>37</xdr:row>
      <xdr:rowOff>24314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62535"/>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24314</xdr:rowOff>
    </xdr:from>
    <xdr:to>
      <xdr:col>76</xdr:col>
      <xdr:colOff>114300</xdr:colOff>
      <xdr:row>37</xdr:row>
      <xdr:rowOff>33458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679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150906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30658</xdr:rowOff>
    </xdr:from>
    <xdr:to>
      <xdr:col>71</xdr:col>
      <xdr:colOff>177800</xdr:colOff>
      <xdr:row>37</xdr:row>
      <xdr:rowOff>33458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74308"/>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129229</xdr:rowOff>
    </xdr:from>
    <xdr:to>
      <xdr:col>85</xdr:col>
      <xdr:colOff>177800</xdr:colOff>
      <xdr:row>37</xdr:row>
      <xdr:rowOff>59379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0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107656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139535</xdr:rowOff>
    </xdr:from>
    <xdr:to>
      <xdr:col>81</xdr:col>
      <xdr:colOff>101600</xdr:colOff>
      <xdr:row>37</xdr:row>
      <xdr:rowOff>69685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60812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144964</xdr:rowOff>
    </xdr:from>
    <xdr:to>
      <xdr:col>76</xdr:col>
      <xdr:colOff>165100</xdr:colOff>
      <xdr:row>37</xdr:row>
      <xdr:rowOff>75114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66241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0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154108</xdr:rowOff>
    </xdr:from>
    <xdr:to>
      <xdr:col>72</xdr:col>
      <xdr:colOff>38100</xdr:colOff>
      <xdr:row>37</xdr:row>
      <xdr:rowOff>84258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75385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1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151308</xdr:rowOff>
    </xdr:from>
    <xdr:to>
      <xdr:col>67</xdr:col>
      <xdr:colOff>101600</xdr:colOff>
      <xdr:row>37</xdr:row>
      <xdr:rowOff>81458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72585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105195</xdr:rowOff>
    </xdr:from>
    <xdr:to>
      <xdr:col>85</xdr:col>
      <xdr:colOff>127000</xdr:colOff>
      <xdr:row>57</xdr:row>
      <xdr:rowOff>106686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77845"/>
          <a:ext cx="8382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69941</xdr:rowOff>
    </xdr:from>
    <xdr:to>
      <xdr:col>81</xdr:col>
      <xdr:colOff>50800</xdr:colOff>
      <xdr:row>57</xdr:row>
      <xdr:rowOff>106686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42591"/>
          <a:ext cx="889000" cy="3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69941</xdr:rowOff>
    </xdr:from>
    <xdr:to>
      <xdr:col>76</xdr:col>
      <xdr:colOff>114300</xdr:colOff>
      <xdr:row>57</xdr:row>
      <xdr:rowOff>98570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42591"/>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89526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98570</xdr:rowOff>
    </xdr:from>
    <xdr:to>
      <xdr:col>71</xdr:col>
      <xdr:colOff>177800</xdr:colOff>
      <xdr:row>57</xdr:row>
      <xdr:rowOff>134652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71220"/>
          <a:ext cx="889000" cy="3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116410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149726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54395</xdr:rowOff>
    </xdr:from>
    <xdr:to>
      <xdr:col>85</xdr:col>
      <xdr:colOff>177800</xdr:colOff>
      <xdr:row>57</xdr:row>
      <xdr:rowOff>155995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140772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55886</xdr:rowOff>
    </xdr:from>
    <xdr:to>
      <xdr:col>81</xdr:col>
      <xdr:colOff>101600</xdr:colOff>
      <xdr:row>57</xdr:row>
      <xdr:rowOff>157486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148613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2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19141</xdr:rowOff>
    </xdr:from>
    <xdr:to>
      <xdr:col>76</xdr:col>
      <xdr:colOff>165100</xdr:colOff>
      <xdr:row>57</xdr:row>
      <xdr:rowOff>120741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111868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8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47770</xdr:rowOff>
    </xdr:from>
    <xdr:to>
      <xdr:col>72</xdr:col>
      <xdr:colOff>38100</xdr:colOff>
      <xdr:row>57</xdr:row>
      <xdr:rowOff>149370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140497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83852</xdr:rowOff>
    </xdr:from>
    <xdr:to>
      <xdr:col>67</xdr:col>
      <xdr:colOff>101600</xdr:colOff>
      <xdr:row>58</xdr:row>
      <xdr:rowOff>14002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5129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4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41060</xdr:rowOff>
    </xdr:from>
    <xdr:to>
      <xdr:col>85</xdr:col>
      <xdr:colOff>127000</xdr:colOff>
      <xdr:row>79</xdr:row>
      <xdr:rowOff>41574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85610"/>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108572</xdr:rowOff>
    </xdr:from>
    <xdr:to>
      <xdr:col>81</xdr:col>
      <xdr:colOff>50800</xdr:colOff>
      <xdr:row>79</xdr:row>
      <xdr:rowOff>41574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481672"/>
          <a:ext cx="889000" cy="10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108572</xdr:rowOff>
    </xdr:from>
    <xdr:to>
      <xdr:col>76</xdr:col>
      <xdr:colOff>114300</xdr:colOff>
      <xdr:row>78</xdr:row>
      <xdr:rowOff>127433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81672"/>
          <a:ext cx="889000" cy="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127433</xdr:rowOff>
    </xdr:from>
    <xdr:to>
      <xdr:col>71</xdr:col>
      <xdr:colOff>177800</xdr:colOff>
      <xdr:row>79</xdr:row>
      <xdr:rowOff>40278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00533"/>
          <a:ext cx="889000" cy="8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131475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166298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161710</xdr:rowOff>
    </xdr:from>
    <xdr:to>
      <xdr:col>85</xdr:col>
      <xdr:colOff>177800</xdr:colOff>
      <xdr:row>79</xdr:row>
      <xdr:rowOff>91860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76637</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162224</xdr:rowOff>
    </xdr:from>
    <xdr:to>
      <xdr:col>81</xdr:col>
      <xdr:colOff>101600</xdr:colOff>
      <xdr:row>79</xdr:row>
      <xdr:rowOff>92374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83501</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2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57772</xdr:rowOff>
    </xdr:from>
    <xdr:to>
      <xdr:col>76</xdr:col>
      <xdr:colOff>165100</xdr:colOff>
      <xdr:row>78</xdr:row>
      <xdr:rowOff>159372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150499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76633</xdr:rowOff>
    </xdr:from>
    <xdr:to>
      <xdr:col>72</xdr:col>
      <xdr:colOff>38100</xdr:colOff>
      <xdr:row>79</xdr:row>
      <xdr:rowOff>6783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169360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4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160928</xdr:rowOff>
    </xdr:from>
    <xdr:to>
      <xdr:col>67</xdr:col>
      <xdr:colOff>101600</xdr:colOff>
      <xdr:row>79</xdr:row>
      <xdr:rowOff>91078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82205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2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106042</xdr:rowOff>
    </xdr:from>
    <xdr:to>
      <xdr:col>85</xdr:col>
      <xdr:colOff>127000</xdr:colOff>
      <xdr:row>98</xdr:row>
      <xdr:rowOff>138426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908142"/>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138426</xdr:rowOff>
    </xdr:from>
    <xdr:to>
      <xdr:col>81</xdr:col>
      <xdr:colOff>50800</xdr:colOff>
      <xdr:row>98</xdr:row>
      <xdr:rowOff>154646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940526"/>
          <a:ext cx="889000" cy="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154646</xdr:rowOff>
    </xdr:from>
    <xdr:to>
      <xdr:col>76</xdr:col>
      <xdr:colOff>114300</xdr:colOff>
      <xdr:row>99</xdr:row>
      <xdr:rowOff>42414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956746"/>
          <a:ext cx="8890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42414</xdr:rowOff>
    </xdr:from>
    <xdr:to>
      <xdr:col>71</xdr:col>
      <xdr:colOff>177800</xdr:colOff>
      <xdr:row>99</xdr:row>
      <xdr:rowOff>43797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7015964"/>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168383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55242</xdr:rowOff>
    </xdr:from>
    <xdr:to>
      <xdr:col>85</xdr:col>
      <xdr:colOff>177800</xdr:colOff>
      <xdr:row>98</xdr:row>
      <xdr:rowOff>156842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85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33669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83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87626</xdr:rowOff>
    </xdr:from>
    <xdr:to>
      <xdr:col>81</xdr:col>
      <xdr:colOff>101600</xdr:colOff>
      <xdr:row>99</xdr:row>
      <xdr:rowOff>17776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8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8903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9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103846</xdr:rowOff>
    </xdr:from>
    <xdr:to>
      <xdr:col>76</xdr:col>
      <xdr:colOff>165100</xdr:colOff>
      <xdr:row>99</xdr:row>
      <xdr:rowOff>33996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9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25123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99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163064</xdr:rowOff>
    </xdr:from>
    <xdr:to>
      <xdr:col>72</xdr:col>
      <xdr:colOff>38100</xdr:colOff>
      <xdr:row>99</xdr:row>
      <xdr:rowOff>93214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9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84341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70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164447</xdr:rowOff>
    </xdr:from>
    <xdr:to>
      <xdr:col>67</xdr:col>
      <xdr:colOff>101600</xdr:colOff>
      <xdr:row>99</xdr:row>
      <xdr:rowOff>94597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9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85724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70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総務費は、令和３年度に普通交付税の追加分を減債基金に積み立てたことにより、住民一人当たり前年度比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民生費は、令和３年度に子育て世帯への臨時特別給付金があったことにより、住民一人当たり前年度比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衛生費は、伊豆市伊豆の国市廃棄物処理施設組合負担金の減少により、住民一人当たり前年度比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44,204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商工費は、緊急経済対策事業やプレミアム商品券事業の実施により、住民一人当たり前年度比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財政調整基金については、残高の比率が増えているものの、令和２年度から令和３年度の</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ポイントの増加に対して、令和３年度から令和４年度は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加にとどまった。これは、決算剰余金の一部を公共施設等総合管理基金に積み立てたことによる。財政調整基金は、中期的な見通しのもとに決算剰余金を中心に積み立てるとともに、取り崩しを最小限とすることに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公共施設等総合管理基金を積み立てたため、実質収支額及び実質単年度収支は減少している。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一般会計及び特別会計ともに赤字額は発生していない状況である。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一般会計については、繰越事業の一般財源の執行残が令和３年度に比べ少なかったこと、公共施設等総合管理基金を積み立てたことにより、黒字比率が減少した。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下水道事業会計については、国庫補助金未収額の減少や消費税還付額の増加による流動資産の減少により、黒字比率が減少した。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介護保険特別会計については、受給者の減少により、黒字比率が増加した。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については、国民健康保険保険給付費等交付金特別交付金特定健康診査等負担金の自主返還をしたこと、令和３年度に実施しなかった基金の積み立てを実施したことにより、黒字比率が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なお、その他の会計における黒字比率は、概ね同一水準を維持している。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今後も計画的に事業を実施し、健全な財政運営に努める。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元利償還金については、大型事業の据え置き期間が終了し、元金償還が開始されたことにより増加している。算入公債費等も同様に増加したが、結果として実質公債費比率の分子は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百万円の増加となった。今後も大型事業の元金償還が始まるため、実質公債比率の分子が増加していくことが見込まれる。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引き続き、地方債借入に当たっては、交付税算入のある有利な地方債を活用できる事業を選択しつつ、事業の精査を実施し、計画的な財政運営に努める。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将来負担額については、地方債の借入が元金の償還を上回り、地方債残高が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百万円の増加となったことに伴い、前年度比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充当可能財源等については、充当可能基金が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993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百万円の増加となったことに伴い、前年度比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今後は大規模整備事業が継続されるため、将来負担比率の分子が増加していくことが見込まれる。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引き続き、投資的経費の精査を実施し、有利な地方債を活用した社会基盤整備や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公共施設の統廃合を進めながら、市債残高の抑制を図り、計画的な基金の運用を行い、充当可能財源を確保することで、将来を見据えた財政運営に努める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静岡県伊豆の国市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・令和４年度末の普通会計の基金残高は前年度から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百万円増加している。これは、後述の財政調整基金、減債基金、その他特定目的基金の増加による。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及びその他特定目的基金については、収支の状況を踏まえて、可能な範囲で積立を行っていく。一方で、大規模事業整備（斎場・し尿処理場・広域廃棄物処理施設）の償還が本格化することから、今後も事業の見直し等を図り、基金の取崩しの減少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・地域振興基金：地域振興に関する施策に要する経費に充てるため。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・公共施設等総合管理基金：公共施設の</a:t>
          </a:r>
          <a:r>
            <a:rPr kumimoji="0" lang="ja-JP" altLang="en-US" sz="1300" b="0" i="0" u="none" strike="noStrike" kern="0" cap="none" spc="0" normalizeH="0" baseline="0" noProof="0">
              <a:ln>
                <a:noFill/>
              </a:ln>
              <a:solidFill>
                <a:srgbClr val="111111"/>
              </a:solidFill>
              <a:effectLst/>
              <a:uLnTx/>
              <a:uFillTx/>
              <a:latin typeface="ＭＳ ゴシック" panose="020B0609070205080204" pitchFamily="49" charset="-128"/>
              <a:ea typeface="ＭＳ ゴシック" panose="020B0609070205080204" pitchFamily="49" charset="-128"/>
              <a:cs typeface="+mn-cs"/>
            </a:rPr>
            <a:t>総合的かつ計画的な更新整備及び統廃合等に要する経費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・庁舎建設基金：庁舎建設に要する経費に充てるため。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・ふるさと応援基金：当市を応援しようとする者から寄せられた寄附金を適正に管理し、指定した使途に沿った事業に効果的に充てるため。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・韮山反射炉保全基金：韮山反射炉の保全に要する経費に充てるため。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・公共施設等総合管理基金：決算剰余金の一部（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・ふるさと応援基金：ふるさと納税の希望事業への財源として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百万円取崩し、令和４年度寄附額を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・韮山反射炉保全基金：韮山反射炉の保全を目的とした寄付を積み立てたため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・地域振興基金：基金利子を地域振興施策の経費に充当していく。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・公共施設等総合管理基金：決算剰余金等の積み立てを実施する。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・ふるさと応援基金：当該年度に積み立てた基金を、翌年度予算に寄附時に指定された事業へ充当していく。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・庁舎建設基金：庁舎長寿命化工事の実施に伴い、一時積み立てを中断する。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・韮山反射炉保全基金：韮山反射炉の大規模改修事業のため、収支の状況を踏まえ、可能な範囲で積立てを実施する。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事業実施財源とするため、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百万円を取り崩したが、決算剰余金の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・大規模事業整備（斎場・し尿処理場・広域廃棄物処理施設）の償還が本格化することから、事業の見直し等を図り、基金の取崩しの減少に努める。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利子積立金（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減債基金に積み立てた臨時財政対策債償還費の前倒交付税措置分について、適宜取り崩しを行っていく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F86121F-75A2-45AF-81C0-ECB37F0B3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5DD9488-4251-4984-A0C9-5D720F9DA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1FB58BB-D2B1-468D-944C-F1F896598674}"/>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1B14900-13A3-4E23-B03E-AEB79ABF43D6}"/>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62AE16F-93F0-448A-8897-C9B5812DFBEE}"/>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7E45EB2-D1D1-4EF4-A94C-9CFF436B8855}"/>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CBCA9BB-1105-479A-8805-A79CF3642EC2}"/>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DBD5FFE-7083-471F-9398-B0D9CA2D86EF}"/>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046CB7D-C9CC-420F-8D1A-C20847A13C04}"/>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A35072F-4A07-4AA6-919F-20009F111FB6}"/>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6CFF22C-03C2-45EF-A115-62A9B1FE23B2}"/>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A9FF849-049D-4867-BB45-843C0DA5D9B9}"/>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47,261
46,592
94.62
23,949,249
22,970,981
900,917
12,359,464
27,306,522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E392E5D-2ECF-4470-B7BA-03E6C607A683}"/>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FD01B01-AF14-4511-B585-4C40ACA86BDE}"/>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DF4BDD1-6ABF-47C8-A637-FE460007AE7A}"/>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30FC2CE-7CED-43A8-BAFC-87871016AC8A}"/>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5843A1A-920C-4BF5-93AE-8BA6AD6BD3BF}"/>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918F18D-6029-409A-828E-5E9B32032E4B}"/>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CCB21F6-13B0-424F-9007-5861AA68111D}"/>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ACC5A19-0694-4C43-A128-20A33560F738}"/>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3285682-2247-4021-9C10-A38E12C67ABC}"/>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017A624-AB7E-449F-B2DD-BFBB44E44476}"/>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0D00717-1A86-4131-9B8F-7D158064AA14}"/>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2A62884-D1B9-4D51-A048-2B064535FD2B}"/>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DDDB8C7-5B54-433C-8E99-0CD4051E57D7}"/>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1CA504D-4D9A-44F2-8EFC-C45718C044E4}"/>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ABD01A0-A510-4F1D-A934-891213A0E0C2}"/>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A5C23F5-2763-4C34-81C2-879111A914AF}"/>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9AE331A-5793-4FFB-A322-1450FC3F1710}"/>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195D894-3F45-4AA0-B92B-A65FA3003F9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70C581F-7454-4812-9079-1D742427D54A}"/>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33FF9FF-338F-4157-93B3-4825D857B98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CE25AB4A-7866-4A9C-A90B-F64E5C2705AB}"/>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0389F6E-CF31-4303-B733-AA67BBB723FE}"/>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5AE69D7-718D-4EEA-B0C1-870DDCA2E348}"/>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C2EA76D-5E17-47C5-A169-0D8B4207ED13}"/>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47D9E6C-E4D7-4C31-8301-ED6952E400BE}"/>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8EEA51F-4A26-4DBE-BAF0-58B0352AA85E}"/>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13014E3-4022-497F-B3DA-153AA50153AD}"/>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0DF2352-E455-4954-9CDE-D8799B8CFD47}"/>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14231E7-3766-453A-8882-0EEC0C857557}"/>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7D38C68-E57B-4B74-B270-A570EA9F37B8}"/>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E9B23CE-00BE-4B9A-8DC7-DFCE77A5B6BE}"/>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5606A25-4023-4F84-AE85-1A9024AB0359}"/>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8E70B5D-7A6E-4C23-A9B1-584A03067707}"/>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D14FB52-BA95-4AB8-B398-D504C74A5DE7}"/>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91359E0-DB8A-4B76-8CDF-90F21BB1864C}"/>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有形固定資産減価償却率は、前回より</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ポイント上昇しているが、類似団体内、全国及び県平均を下回っている。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しかし、数値としては、</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％を超えているため、施設により偏りはあるが、保有資産の老朽化が進んでいる。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特に庁舎の老朽化が顕著であるため、今後、大規模改修により改善を図る。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一般廃棄物処理施設においては、新施設の供用開始や施設の集約化により有形固定資産減価償却率が大きく低下している。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3B4F208-918E-4958-BAC6-379A108187EA}"/>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21BB42B-F03A-4340-B14C-79E54315AB05}"/>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360D78E-24C8-48CF-9B66-F9A7A87375C0}"/>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F139509-BD4F-4397-AEEE-A078C7ED2AED}"/>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866CFDC-642D-4BC6-924F-DFF6346A34F4}"/>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315ED78-4AC4-4CA5-9765-DC46CBDCE634}"/>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B3DDEEE-EA16-4029-9E19-712BD6A4C547}"/>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A16C8A5-32F4-4DF9-A063-A2D4ED8972BF}"/>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8EB521A-A020-4C4F-800E-F6F792BF2548}"/>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FEA645F-141A-49D2-888B-E60CE95BD5DB}"/>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D661170-02B0-4A93-A147-74E64253B351}"/>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4E751C6-742A-4D16-8C5B-24C780426B62}"/>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6D49DA0-6B3E-4E43-A49A-197614EB896B}"/>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C1AD7CC-00FD-4257-B048-5914CA736484}"/>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51722D-2BAC-427C-BA64-583840DDC2BF}"/>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F757FC5-44E3-407E-AAF6-86663C1F1711}"/>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6BBF8CC7-AD53-4AAE-94AA-38F4691D45DC}"/>
            </a:ext>
          </a:extLst>
        </xdr:cNvPr>
        <xdr:cNvCxnSpPr/>
      </xdr:nvCxnSpPr>
      <xdr:spPr>
        <a:xfrm flipV="1">
          <a:off x="4295775" y="5441527"/>
          <a:ext cx="1270" cy="1295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A457776E-F169-4ECC-84CB-3457608907EC}"/>
            </a:ext>
          </a:extLst>
        </xdr:cNvPr>
        <xdr:cNvSpPr txBox="1"/>
      </xdr:nvSpPr>
      <xdr:spPr>
        <a:xfrm>
          <a:off x="4342765" y="674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425FB8C4-D8BE-4BC6-A6EC-8C5235734C4C}"/>
            </a:ext>
          </a:extLst>
        </xdr:cNvPr>
        <xdr:cNvCxnSpPr/>
      </xdr:nvCxnSpPr>
      <xdr:spPr>
        <a:xfrm>
          <a:off x="4206875" y="673671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a:extLst>
            <a:ext uri="{FF2B5EF4-FFF2-40B4-BE49-F238E27FC236}">
              <a16:creationId xmlns:a16="http://schemas.microsoft.com/office/drawing/2014/main" id="{2D5EEC75-4A4C-4302-A6C1-104CB43EE735}"/>
            </a:ext>
          </a:extLst>
        </xdr:cNvPr>
        <xdr:cNvSpPr txBox="1"/>
      </xdr:nvSpPr>
      <xdr:spPr>
        <a:xfrm>
          <a:off x="4342765" y="521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a:extLst>
            <a:ext uri="{FF2B5EF4-FFF2-40B4-BE49-F238E27FC236}">
              <a16:creationId xmlns:a16="http://schemas.microsoft.com/office/drawing/2014/main" id="{15F80AEE-5439-4AB1-8C20-F3D9ECBB270B}"/>
            </a:ext>
          </a:extLst>
        </xdr:cNvPr>
        <xdr:cNvCxnSpPr/>
      </xdr:nvCxnSpPr>
      <xdr:spPr>
        <a:xfrm>
          <a:off x="4206875" y="544152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1A068E71-054D-477D-8C6C-5E3817733C24}"/>
            </a:ext>
          </a:extLst>
        </xdr:cNvPr>
        <xdr:cNvSpPr txBox="1"/>
      </xdr:nvSpPr>
      <xdr:spPr>
        <a:xfrm>
          <a:off x="4342765" y="608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D4409997-59C8-4FDE-8D49-4FCD52199B36}"/>
            </a:ext>
          </a:extLst>
        </xdr:cNvPr>
        <xdr:cNvSpPr/>
      </xdr:nvSpPr>
      <xdr:spPr>
        <a:xfrm>
          <a:off x="4244975" y="61029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8C28543B-C890-434F-A33D-E595EEDF1C82}"/>
            </a:ext>
          </a:extLst>
        </xdr:cNvPr>
        <xdr:cNvSpPr/>
      </xdr:nvSpPr>
      <xdr:spPr>
        <a:xfrm>
          <a:off x="3611880" y="6067213"/>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3" name="フローチャート: 判断 72">
          <a:extLst>
            <a:ext uri="{FF2B5EF4-FFF2-40B4-BE49-F238E27FC236}">
              <a16:creationId xmlns:a16="http://schemas.microsoft.com/office/drawing/2014/main" id="{6C5C7DB1-2DD8-49B8-A7BA-798844D16313}"/>
            </a:ext>
          </a:extLst>
        </xdr:cNvPr>
        <xdr:cNvSpPr/>
      </xdr:nvSpPr>
      <xdr:spPr>
        <a:xfrm>
          <a:off x="2926080" y="605811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74" name="フローチャート: 判断 73">
          <a:extLst>
            <a:ext uri="{FF2B5EF4-FFF2-40B4-BE49-F238E27FC236}">
              <a16:creationId xmlns:a16="http://schemas.microsoft.com/office/drawing/2014/main" id="{30DEE982-E40D-4511-B645-728008AD3F16}"/>
            </a:ext>
          </a:extLst>
        </xdr:cNvPr>
        <xdr:cNvSpPr/>
      </xdr:nvSpPr>
      <xdr:spPr>
        <a:xfrm>
          <a:off x="2240280" y="601302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75" name="フローチャート: 判断 74">
          <a:extLst>
            <a:ext uri="{FF2B5EF4-FFF2-40B4-BE49-F238E27FC236}">
              <a16:creationId xmlns:a16="http://schemas.microsoft.com/office/drawing/2014/main" id="{D6B61629-BA86-4E0A-9FDA-908C85F5F063}"/>
            </a:ext>
          </a:extLst>
        </xdr:cNvPr>
        <xdr:cNvSpPr/>
      </xdr:nvSpPr>
      <xdr:spPr>
        <a:xfrm>
          <a:off x="1554480" y="5991648"/>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136084E-B9D5-42F9-9E4B-885894B00B0A}"/>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F9396E7-2886-4FAA-922B-1D0D180D89D8}"/>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B910F28-9EAE-471E-ADC6-8E42FBA8096C}"/>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1764F08-A85E-46D0-8E46-54A60D50EB0B}"/>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3F0C78A-D2D6-42AE-949C-D0CFC3D4BD40}"/>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楕円 80">
          <a:extLst>
            <a:ext uri="{FF2B5EF4-FFF2-40B4-BE49-F238E27FC236}">
              <a16:creationId xmlns:a16="http://schemas.microsoft.com/office/drawing/2014/main" id="{F4118DB3-3E4D-4243-BC61-0535F544C008}"/>
            </a:ext>
          </a:extLst>
        </xdr:cNvPr>
        <xdr:cNvSpPr/>
      </xdr:nvSpPr>
      <xdr:spPr>
        <a:xfrm>
          <a:off x="4244975" y="60130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139929</xdr:rowOff>
    </xdr:from>
    <xdr:ext cx="405111" cy="259045"/>
    <xdr:sp macro="" textlink="">
      <xdr:nvSpPr>
        <xdr:cNvPr id="82" name="有形固定資産減価償却率該当値テキスト">
          <a:extLst>
            <a:ext uri="{FF2B5EF4-FFF2-40B4-BE49-F238E27FC236}">
              <a16:creationId xmlns:a16="http://schemas.microsoft.com/office/drawing/2014/main" id="{58B473E1-6BAF-489F-80AC-67B5778D13A4}"/>
            </a:ext>
          </a:extLst>
        </xdr:cNvPr>
        <xdr:cNvSpPr txBox="1"/>
      </xdr:nvSpPr>
      <xdr:spPr>
        <a:xfrm>
          <a:off x="4342765" y="586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48683</xdr:rowOff>
    </xdr:from>
    <xdr:to>
      <xdr:col>19</xdr:col>
      <xdr:colOff>187325</xdr:colOff>
      <xdr:row>30</xdr:row>
      <xdr:rowOff>150283</xdr:rowOff>
    </xdr:to>
    <xdr:sp macro="" textlink="">
      <xdr:nvSpPr>
        <xdr:cNvPr id="83" name="楕円 82">
          <a:extLst>
            <a:ext uri="{FF2B5EF4-FFF2-40B4-BE49-F238E27FC236}">
              <a16:creationId xmlns:a16="http://schemas.microsoft.com/office/drawing/2014/main" id="{3CAAA01D-09B3-4492-8915-FF4EA50964BB}"/>
            </a:ext>
          </a:extLst>
        </xdr:cNvPr>
        <xdr:cNvSpPr/>
      </xdr:nvSpPr>
      <xdr:spPr>
        <a:xfrm>
          <a:off x="3611880" y="5946563"/>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99483</xdr:rowOff>
    </xdr:from>
    <xdr:to>
      <xdr:col>23</xdr:col>
      <xdr:colOff>85725</xdr:colOff>
      <xdr:row>30</xdr:row>
      <xdr:rowOff>167852</xdr:rowOff>
    </xdr:to>
    <xdr:cxnSp macro="">
      <xdr:nvCxnSpPr>
        <xdr:cNvPr id="84" name="直線コネクタ 83">
          <a:extLst>
            <a:ext uri="{FF2B5EF4-FFF2-40B4-BE49-F238E27FC236}">
              <a16:creationId xmlns:a16="http://schemas.microsoft.com/office/drawing/2014/main" id="{F992CD94-181F-4BCE-AD71-128497C610DA}"/>
            </a:ext>
          </a:extLst>
        </xdr:cNvPr>
        <xdr:cNvCxnSpPr/>
      </xdr:nvCxnSpPr>
      <xdr:spPr>
        <a:xfrm>
          <a:off x="3656965" y="5991648"/>
          <a:ext cx="640715" cy="7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85" name="楕円 84">
          <a:extLst>
            <a:ext uri="{FF2B5EF4-FFF2-40B4-BE49-F238E27FC236}">
              <a16:creationId xmlns:a16="http://schemas.microsoft.com/office/drawing/2014/main" id="{D73432A5-4786-455F-BDEE-0C4E20D02C9F}"/>
            </a:ext>
          </a:extLst>
        </xdr:cNvPr>
        <xdr:cNvSpPr/>
      </xdr:nvSpPr>
      <xdr:spPr>
        <a:xfrm>
          <a:off x="2926080" y="588899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99483</xdr:rowOff>
    </xdr:to>
    <xdr:cxnSp macro="">
      <xdr:nvCxnSpPr>
        <xdr:cNvPr id="86" name="直線コネクタ 85">
          <a:extLst>
            <a:ext uri="{FF2B5EF4-FFF2-40B4-BE49-F238E27FC236}">
              <a16:creationId xmlns:a16="http://schemas.microsoft.com/office/drawing/2014/main" id="{FF9F28E2-66B6-41E3-913D-AFC58301E115}"/>
            </a:ext>
          </a:extLst>
        </xdr:cNvPr>
        <xdr:cNvCxnSpPr/>
      </xdr:nvCxnSpPr>
      <xdr:spPr>
        <a:xfrm>
          <a:off x="2971165" y="5939790"/>
          <a:ext cx="685800" cy="5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122978</xdr:rowOff>
    </xdr:from>
    <xdr:to>
      <xdr:col>11</xdr:col>
      <xdr:colOff>187325</xdr:colOff>
      <xdr:row>30</xdr:row>
      <xdr:rowOff>53128</xdr:rowOff>
    </xdr:to>
    <xdr:sp macro="" textlink="">
      <xdr:nvSpPr>
        <xdr:cNvPr id="87" name="楕円 86">
          <a:extLst>
            <a:ext uri="{FF2B5EF4-FFF2-40B4-BE49-F238E27FC236}">
              <a16:creationId xmlns:a16="http://schemas.microsoft.com/office/drawing/2014/main" id="{C2C00D23-8A9B-4D17-BB6D-8662DC07A723}"/>
            </a:ext>
          </a:extLst>
        </xdr:cNvPr>
        <xdr:cNvSpPr/>
      </xdr:nvSpPr>
      <xdr:spPr>
        <a:xfrm>
          <a:off x="2240280" y="584940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2328</xdr:rowOff>
    </xdr:from>
    <xdr:to>
      <xdr:col>15</xdr:col>
      <xdr:colOff>136525</xdr:colOff>
      <xdr:row>30</xdr:row>
      <xdr:rowOff>41910</xdr:rowOff>
    </xdr:to>
    <xdr:cxnSp macro="">
      <xdr:nvCxnSpPr>
        <xdr:cNvPr id="88" name="直線コネクタ 87">
          <a:extLst>
            <a:ext uri="{FF2B5EF4-FFF2-40B4-BE49-F238E27FC236}">
              <a16:creationId xmlns:a16="http://schemas.microsoft.com/office/drawing/2014/main" id="{7689EF4E-454D-4D95-A701-B6492243F811}"/>
            </a:ext>
          </a:extLst>
        </xdr:cNvPr>
        <xdr:cNvCxnSpPr/>
      </xdr:nvCxnSpPr>
      <xdr:spPr>
        <a:xfrm>
          <a:off x="2285365" y="5898303"/>
          <a:ext cx="685800" cy="4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58208</xdr:rowOff>
    </xdr:from>
    <xdr:to>
      <xdr:col>7</xdr:col>
      <xdr:colOff>187325</xdr:colOff>
      <xdr:row>29</xdr:row>
      <xdr:rowOff>159808</xdr:rowOff>
    </xdr:to>
    <xdr:sp macro="" textlink="">
      <xdr:nvSpPr>
        <xdr:cNvPr id="89" name="楕円 88">
          <a:extLst>
            <a:ext uri="{FF2B5EF4-FFF2-40B4-BE49-F238E27FC236}">
              <a16:creationId xmlns:a16="http://schemas.microsoft.com/office/drawing/2014/main" id="{38B7108F-762C-4B98-94D0-A759ABC6FB8A}"/>
            </a:ext>
          </a:extLst>
        </xdr:cNvPr>
        <xdr:cNvSpPr/>
      </xdr:nvSpPr>
      <xdr:spPr>
        <a:xfrm>
          <a:off x="1554480" y="5778923"/>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109008</xdr:rowOff>
    </xdr:from>
    <xdr:to>
      <xdr:col>11</xdr:col>
      <xdr:colOff>136525</xdr:colOff>
      <xdr:row>30</xdr:row>
      <xdr:rowOff>2328</xdr:rowOff>
    </xdr:to>
    <xdr:cxnSp macro="">
      <xdr:nvCxnSpPr>
        <xdr:cNvPr id="90" name="直線コネクタ 89">
          <a:extLst>
            <a:ext uri="{FF2B5EF4-FFF2-40B4-BE49-F238E27FC236}">
              <a16:creationId xmlns:a16="http://schemas.microsoft.com/office/drawing/2014/main" id="{4BC9B335-2FA1-44C6-A09D-93D9B1F10A97}"/>
            </a:ext>
          </a:extLst>
        </xdr:cNvPr>
        <xdr:cNvCxnSpPr/>
      </xdr:nvCxnSpPr>
      <xdr:spPr>
        <a:xfrm>
          <a:off x="1599565" y="5831628"/>
          <a:ext cx="6858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a:extLst>
            <a:ext uri="{FF2B5EF4-FFF2-40B4-BE49-F238E27FC236}">
              <a16:creationId xmlns:a16="http://schemas.microsoft.com/office/drawing/2014/main" id="{A35B686F-6B78-4B44-AEC2-F0B2802AC7D8}"/>
            </a:ext>
          </a:extLst>
        </xdr:cNvPr>
        <xdr:cNvSpPr txBox="1"/>
      </xdr:nvSpPr>
      <xdr:spPr>
        <a:xfrm>
          <a:off x="3464569" y="615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92" name="n_2aveValue有形固定資産減価償却率">
          <a:extLst>
            <a:ext uri="{FF2B5EF4-FFF2-40B4-BE49-F238E27FC236}">
              <a16:creationId xmlns:a16="http://schemas.microsoft.com/office/drawing/2014/main" id="{4AE829E0-0942-41CE-87D5-68158D045DF7}"/>
            </a:ext>
          </a:extLst>
        </xdr:cNvPr>
        <xdr:cNvSpPr txBox="1"/>
      </xdr:nvSpPr>
      <xdr:spPr>
        <a:xfrm>
          <a:off x="2793374" y="615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93" name="n_3aveValue有形固定資産減価償却率">
          <a:extLst>
            <a:ext uri="{FF2B5EF4-FFF2-40B4-BE49-F238E27FC236}">
              <a16:creationId xmlns:a16="http://schemas.microsoft.com/office/drawing/2014/main" id="{8790509C-DB40-4472-8BA6-68004EC60484}"/>
            </a:ext>
          </a:extLst>
        </xdr:cNvPr>
        <xdr:cNvSpPr txBox="1"/>
      </xdr:nvSpPr>
      <xdr:spPr>
        <a:xfrm>
          <a:off x="2107574" y="6105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13140</xdr:rowOff>
    </xdr:from>
    <xdr:ext cx="405111" cy="259045"/>
    <xdr:sp macro="" textlink="">
      <xdr:nvSpPr>
        <xdr:cNvPr id="94" name="n_4aveValue有形固定資産減価償却率">
          <a:extLst>
            <a:ext uri="{FF2B5EF4-FFF2-40B4-BE49-F238E27FC236}">
              <a16:creationId xmlns:a16="http://schemas.microsoft.com/office/drawing/2014/main" id="{43DC2D34-9944-466A-A61E-54939FDE17BD}"/>
            </a:ext>
          </a:extLst>
        </xdr:cNvPr>
        <xdr:cNvSpPr txBox="1"/>
      </xdr:nvSpPr>
      <xdr:spPr>
        <a:xfrm>
          <a:off x="1421774" y="60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166810</xdr:rowOff>
    </xdr:from>
    <xdr:ext cx="405111" cy="259045"/>
    <xdr:sp macro="" textlink="">
      <xdr:nvSpPr>
        <xdr:cNvPr id="95" name="n_1mainValue有形固定資産減価償却率">
          <a:extLst>
            <a:ext uri="{FF2B5EF4-FFF2-40B4-BE49-F238E27FC236}">
              <a16:creationId xmlns:a16="http://schemas.microsoft.com/office/drawing/2014/main" id="{FCF6985A-9F8F-427B-AF0B-14488EC68715}"/>
            </a:ext>
          </a:extLst>
        </xdr:cNvPr>
        <xdr:cNvSpPr txBox="1"/>
      </xdr:nvSpPr>
      <xdr:spPr>
        <a:xfrm>
          <a:off x="3464569" y="572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96" name="n_2mainValue有形固定資産減価償却率">
          <a:extLst>
            <a:ext uri="{FF2B5EF4-FFF2-40B4-BE49-F238E27FC236}">
              <a16:creationId xmlns:a16="http://schemas.microsoft.com/office/drawing/2014/main" id="{EF1DC838-7EE4-4063-B846-29DE8168178B}"/>
            </a:ext>
          </a:extLst>
        </xdr:cNvPr>
        <xdr:cNvSpPr txBox="1"/>
      </xdr:nvSpPr>
      <xdr:spPr>
        <a:xfrm>
          <a:off x="279337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69655</xdr:rowOff>
    </xdr:from>
    <xdr:ext cx="405111" cy="259045"/>
    <xdr:sp macro="" textlink="">
      <xdr:nvSpPr>
        <xdr:cNvPr id="97" name="n_3mainValue有形固定資産減価償却率">
          <a:extLst>
            <a:ext uri="{FF2B5EF4-FFF2-40B4-BE49-F238E27FC236}">
              <a16:creationId xmlns:a16="http://schemas.microsoft.com/office/drawing/2014/main" id="{4BFB5722-6983-4947-8AC0-44A6B93EC86B}"/>
            </a:ext>
          </a:extLst>
        </xdr:cNvPr>
        <xdr:cNvSpPr txBox="1"/>
      </xdr:nvSpPr>
      <xdr:spPr>
        <a:xfrm>
          <a:off x="2107574" y="5620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4885</xdr:rowOff>
    </xdr:from>
    <xdr:ext cx="405111" cy="259045"/>
    <xdr:sp macro="" textlink="">
      <xdr:nvSpPr>
        <xdr:cNvPr id="98" name="n_4mainValue有形固定資産減価償却率">
          <a:extLst>
            <a:ext uri="{FF2B5EF4-FFF2-40B4-BE49-F238E27FC236}">
              <a16:creationId xmlns:a16="http://schemas.microsoft.com/office/drawing/2014/main" id="{6AFE8D60-34F7-48AC-98C0-D3DC6CB82494}"/>
            </a:ext>
          </a:extLst>
        </xdr:cNvPr>
        <xdr:cNvSpPr txBox="1"/>
      </xdr:nvSpPr>
      <xdr:spPr>
        <a:xfrm>
          <a:off x="1421774" y="555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55D3D23-1998-4C95-A5E7-3E9FC4EE02F9}"/>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317AF5C-BB14-476C-9F49-B063A96F914D}"/>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FE687C4-BB34-42C4-8FB0-5922ECAFB7E0}"/>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49C4D2C-45E4-4646-9F7C-0D10C2DF53D9}"/>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DA6DF89-1C1D-4A43-A7AE-AA1F3CA77CFA}"/>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5A7FAE9-DE7C-4887-9B8F-3266D8AB0A08}"/>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BAC9BCB-71E8-435D-ACD7-D383B5C8A1AE}"/>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5EDED08-675D-4CCD-8CE8-4EBE1ECFB641}"/>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43B16D0-E57E-4A9F-A3A4-2EC6E73E4ADC}"/>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AC4E5D4-E528-4F8F-9EC8-E559EE771B5E}"/>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48C0228-9B17-464A-A5F5-D5170B983037}"/>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5B2E7A6-91CB-48FF-AB1B-C8B81D26B479}"/>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FB3299C-CF92-410D-8BE5-B9E6EE3FC4EC}"/>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債務償還比率は、前年度から</a:t>
          </a:r>
          <a:r>
            <a:rPr kumimoji="1" lang="en-US" altLang="ja-JP" sz="1100">
              <a:latin typeface="ＭＳ Ｐゴシック" panose="020B0600070205080204" pitchFamily="50" charset="-128"/>
              <a:ea typeface="ＭＳ Ｐゴシック" panose="020B0600070205080204" pitchFamily="50" charset="-128"/>
            </a:rPr>
            <a:t>66.1</a:t>
          </a:r>
          <a:r>
            <a:rPr kumimoji="1" lang="ja-JP" altLang="en-US" sz="1100">
              <a:latin typeface="ＭＳ Ｐゴシック" panose="020B0600070205080204" pitchFamily="50" charset="-128"/>
              <a:ea typeface="ＭＳ Ｐゴシック" panose="020B0600070205080204" pitchFamily="50" charset="-128"/>
            </a:rPr>
            <a:t>ポイント上昇し、類似団体内、全国及び県平均を上回っている。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これは、地方債を活用した大規模事業を実施していることにより、債務残高が増加しているためである。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R7</a:t>
          </a:r>
          <a:r>
            <a:rPr kumimoji="1" lang="ja-JP" altLang="en-US" sz="1100">
              <a:latin typeface="ＭＳ Ｐゴシック" panose="020B0600070205080204" pitchFamily="50" charset="-128"/>
              <a:ea typeface="ＭＳ Ｐゴシック" panose="020B0600070205080204" pitchFamily="50" charset="-128"/>
            </a:rPr>
            <a:t>までは大規模事業の実施を予定しているため、これまで以上に市税等の収入の確保や経常経費の抑制等を図り、償還財源の確保に努める。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6785D67-C7E7-4369-9405-3FFB90F1E15F}"/>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E3034FD-7AE1-4ECE-AF2F-DCBFC90067FD}"/>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BD9EBD2-B447-49DE-93E0-A232C6148840}"/>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72D37D0-AE9A-469F-9B3D-55AD90DB744E}"/>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8D956251-9AB1-4D5F-8994-7BC16861BB07}"/>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04C863C-0294-4720-BA1D-C44EA4D6FA31}"/>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39FC2617-FCC3-4B3A-A1FF-0669EB1C03ED}"/>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78565242-0B9A-40DB-8B49-8817426D9BD4}"/>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ED8D441A-1CFC-4106-A1A0-C3D5EC1B28CE}"/>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69EEAFB-FB5C-48BD-9B1C-D0ABADC7F715}"/>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F288C6B-C861-49A5-A4FC-322AD82AB50E}"/>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67C2031-8720-483B-A078-B4401A4B247B}"/>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CDEA04E-7EB7-466F-A636-7C16610C2A80}"/>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46B350E-5F09-44C5-94E3-44F24FDE2F98}"/>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5A989A0-001C-485A-BD94-03C0A6D9727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a:extLst>
            <a:ext uri="{FF2B5EF4-FFF2-40B4-BE49-F238E27FC236}">
              <a16:creationId xmlns:a16="http://schemas.microsoft.com/office/drawing/2014/main" id="{39B80E62-A355-45DE-B5EC-8A89807BECA3}"/>
            </a:ext>
          </a:extLst>
        </xdr:cNvPr>
        <xdr:cNvCxnSpPr/>
      </xdr:nvCxnSpPr>
      <xdr:spPr>
        <a:xfrm flipV="1">
          <a:off x="13313410" y="5295688"/>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a:extLst>
            <a:ext uri="{FF2B5EF4-FFF2-40B4-BE49-F238E27FC236}">
              <a16:creationId xmlns:a16="http://schemas.microsoft.com/office/drawing/2014/main" id="{EA2CF250-1D29-4779-8FAC-F3B9458A12EC}"/>
            </a:ext>
          </a:extLst>
        </xdr:cNvPr>
        <xdr:cNvSpPr txBox="1"/>
      </xdr:nvSpPr>
      <xdr:spPr>
        <a:xfrm>
          <a:off x="13369925" y="65426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a:extLst>
            <a:ext uri="{FF2B5EF4-FFF2-40B4-BE49-F238E27FC236}">
              <a16:creationId xmlns:a16="http://schemas.microsoft.com/office/drawing/2014/main" id="{21976692-F919-484C-91BD-3D21B917E315}"/>
            </a:ext>
          </a:extLst>
        </xdr:cNvPr>
        <xdr:cNvCxnSpPr/>
      </xdr:nvCxnSpPr>
      <xdr:spPr>
        <a:xfrm>
          <a:off x="13251180" y="6536874"/>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81CB65B5-1AD1-4FE4-B898-8553773F1A57}"/>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8F70A225-02DA-4992-80F6-B61866E49A26}"/>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44213</xdr:rowOff>
    </xdr:from>
    <xdr:ext cx="469744" cy="259045"/>
    <xdr:sp macro="" textlink="">
      <xdr:nvSpPr>
        <xdr:cNvPr id="132" name="債務償還比率平均値テキスト">
          <a:extLst>
            <a:ext uri="{FF2B5EF4-FFF2-40B4-BE49-F238E27FC236}">
              <a16:creationId xmlns:a16="http://schemas.microsoft.com/office/drawing/2014/main" id="{27CC80A1-9D31-4FC5-8EB7-B1DD81B1983C}"/>
            </a:ext>
          </a:extLst>
        </xdr:cNvPr>
        <xdr:cNvSpPr txBox="1"/>
      </xdr:nvSpPr>
      <xdr:spPr>
        <a:xfrm>
          <a:off x="13369925" y="5770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a:extLst>
            <a:ext uri="{FF2B5EF4-FFF2-40B4-BE49-F238E27FC236}">
              <a16:creationId xmlns:a16="http://schemas.microsoft.com/office/drawing/2014/main" id="{D1FDBC25-21EE-4282-A499-9D0399158DC4}"/>
            </a:ext>
          </a:extLst>
        </xdr:cNvPr>
        <xdr:cNvSpPr/>
      </xdr:nvSpPr>
      <xdr:spPr>
        <a:xfrm>
          <a:off x="13289280" y="5913501"/>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a:extLst>
            <a:ext uri="{FF2B5EF4-FFF2-40B4-BE49-F238E27FC236}">
              <a16:creationId xmlns:a16="http://schemas.microsoft.com/office/drawing/2014/main" id="{AB86D7CD-B575-444B-AE84-8108BB7D2F92}"/>
            </a:ext>
          </a:extLst>
        </xdr:cNvPr>
        <xdr:cNvSpPr/>
      </xdr:nvSpPr>
      <xdr:spPr>
        <a:xfrm>
          <a:off x="12629515" y="5854368"/>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macro="" textlink="">
      <xdr:nvSpPr>
        <xdr:cNvPr id="135" name="フローチャート: 判断 134">
          <a:extLst>
            <a:ext uri="{FF2B5EF4-FFF2-40B4-BE49-F238E27FC236}">
              <a16:creationId xmlns:a16="http://schemas.microsoft.com/office/drawing/2014/main" id="{4535E0F1-2681-4C50-9168-A6FC429134D8}"/>
            </a:ext>
          </a:extLst>
        </xdr:cNvPr>
        <xdr:cNvSpPr/>
      </xdr:nvSpPr>
      <xdr:spPr>
        <a:xfrm>
          <a:off x="11943715" y="603092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macro="" textlink="">
      <xdr:nvSpPr>
        <xdr:cNvPr id="136" name="フローチャート: 判断 135">
          <a:extLst>
            <a:ext uri="{FF2B5EF4-FFF2-40B4-BE49-F238E27FC236}">
              <a16:creationId xmlns:a16="http://schemas.microsoft.com/office/drawing/2014/main" id="{ACDA5136-1F24-4FD9-A8EF-AA12D1FD487F}"/>
            </a:ext>
          </a:extLst>
        </xdr:cNvPr>
        <xdr:cNvSpPr/>
      </xdr:nvSpPr>
      <xdr:spPr>
        <a:xfrm>
          <a:off x="11257915" y="6093643"/>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37" name="フローチャート: 判断 136">
          <a:extLst>
            <a:ext uri="{FF2B5EF4-FFF2-40B4-BE49-F238E27FC236}">
              <a16:creationId xmlns:a16="http://schemas.microsoft.com/office/drawing/2014/main" id="{550EC704-0870-460E-916A-400B4F4A0A28}"/>
            </a:ext>
          </a:extLst>
        </xdr:cNvPr>
        <xdr:cNvSpPr/>
      </xdr:nvSpPr>
      <xdr:spPr>
        <a:xfrm>
          <a:off x="10572115" y="6070240"/>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5F38E56-F333-47F3-8A96-1D13B818FD52}"/>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6C5644D-3CD5-4931-9653-FCA95E1CCCDC}"/>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6C1B8B8-204A-44B4-B3DE-A60BB2C9E035}"/>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A911578-701C-408C-9F30-2121210672F7}"/>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ED2BD6F-B2AF-4989-AFEC-E9ECFBF006C5}"/>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155794</xdr:rowOff>
    </xdr:from>
    <xdr:to>
      <xdr:col>76</xdr:col>
      <xdr:colOff>73025</xdr:colOff>
      <xdr:row>31</xdr:row>
      <xdr:rowOff>85944</xdr:rowOff>
    </xdr:to>
    <xdr:sp macro="" textlink="">
      <xdr:nvSpPr>
        <xdr:cNvPr id="143" name="楕円 142">
          <a:extLst>
            <a:ext uri="{FF2B5EF4-FFF2-40B4-BE49-F238E27FC236}">
              <a16:creationId xmlns:a16="http://schemas.microsoft.com/office/drawing/2014/main" id="{7EF32F28-35D7-458F-B2C1-285BB84EE1CE}"/>
            </a:ext>
          </a:extLst>
        </xdr:cNvPr>
        <xdr:cNvSpPr/>
      </xdr:nvSpPr>
      <xdr:spPr>
        <a:xfrm>
          <a:off x="13289280" y="6051769"/>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134221</xdr:rowOff>
    </xdr:from>
    <xdr:ext cx="469744" cy="259045"/>
    <xdr:sp macro="" textlink="">
      <xdr:nvSpPr>
        <xdr:cNvPr id="144" name="債務償還比率該当値テキスト">
          <a:extLst>
            <a:ext uri="{FF2B5EF4-FFF2-40B4-BE49-F238E27FC236}">
              <a16:creationId xmlns:a16="http://schemas.microsoft.com/office/drawing/2014/main" id="{CF2DF289-F1F8-4F17-9C0E-AA5202D4F377}"/>
            </a:ext>
          </a:extLst>
        </xdr:cNvPr>
        <xdr:cNvSpPr txBox="1"/>
      </xdr:nvSpPr>
      <xdr:spPr>
        <a:xfrm>
          <a:off x="13369925" y="602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76510</xdr:rowOff>
    </xdr:from>
    <xdr:to>
      <xdr:col>72</xdr:col>
      <xdr:colOff>123825</xdr:colOff>
      <xdr:row>31</xdr:row>
      <xdr:rowOff>6660</xdr:rowOff>
    </xdr:to>
    <xdr:sp macro="" textlink="">
      <xdr:nvSpPr>
        <xdr:cNvPr id="145" name="楕円 144">
          <a:extLst>
            <a:ext uri="{FF2B5EF4-FFF2-40B4-BE49-F238E27FC236}">
              <a16:creationId xmlns:a16="http://schemas.microsoft.com/office/drawing/2014/main" id="{3508A492-B358-45DC-8734-93251F3E03AB}"/>
            </a:ext>
          </a:extLst>
        </xdr:cNvPr>
        <xdr:cNvSpPr/>
      </xdr:nvSpPr>
      <xdr:spPr>
        <a:xfrm>
          <a:off x="12629515" y="597248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127310</xdr:rowOff>
    </xdr:from>
    <xdr:to>
      <xdr:col>76</xdr:col>
      <xdr:colOff>22225</xdr:colOff>
      <xdr:row>31</xdr:row>
      <xdr:rowOff>35144</xdr:rowOff>
    </xdr:to>
    <xdr:cxnSp macro="">
      <xdr:nvCxnSpPr>
        <xdr:cNvPr id="146" name="直線コネクタ 145">
          <a:extLst>
            <a:ext uri="{FF2B5EF4-FFF2-40B4-BE49-F238E27FC236}">
              <a16:creationId xmlns:a16="http://schemas.microsoft.com/office/drawing/2014/main" id="{954382F7-7EAF-4706-90DE-2D7D4570D27C}"/>
            </a:ext>
          </a:extLst>
        </xdr:cNvPr>
        <xdr:cNvCxnSpPr/>
      </xdr:nvCxnSpPr>
      <xdr:spPr>
        <a:xfrm>
          <a:off x="12684125" y="6027095"/>
          <a:ext cx="631190" cy="7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143199</xdr:rowOff>
    </xdr:from>
    <xdr:to>
      <xdr:col>68</xdr:col>
      <xdr:colOff>123825</xdr:colOff>
      <xdr:row>31</xdr:row>
      <xdr:rowOff>73349</xdr:rowOff>
    </xdr:to>
    <xdr:sp macro="" textlink="">
      <xdr:nvSpPr>
        <xdr:cNvPr id="147" name="楕円 146">
          <a:extLst>
            <a:ext uri="{FF2B5EF4-FFF2-40B4-BE49-F238E27FC236}">
              <a16:creationId xmlns:a16="http://schemas.microsoft.com/office/drawing/2014/main" id="{52FB94B3-DFD8-4B0B-A608-5997B94E87C2}"/>
            </a:ext>
          </a:extLst>
        </xdr:cNvPr>
        <xdr:cNvSpPr/>
      </xdr:nvSpPr>
      <xdr:spPr>
        <a:xfrm>
          <a:off x="11943715" y="603726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127310</xdr:rowOff>
    </xdr:from>
    <xdr:to>
      <xdr:col>72</xdr:col>
      <xdr:colOff>73025</xdr:colOff>
      <xdr:row>31</xdr:row>
      <xdr:rowOff>22549</xdr:rowOff>
    </xdr:to>
    <xdr:cxnSp macro="">
      <xdr:nvCxnSpPr>
        <xdr:cNvPr id="148" name="直線コネクタ 147">
          <a:extLst>
            <a:ext uri="{FF2B5EF4-FFF2-40B4-BE49-F238E27FC236}">
              <a16:creationId xmlns:a16="http://schemas.microsoft.com/office/drawing/2014/main" id="{7789E255-411F-44F3-A1E0-77A5BD1E0821}"/>
            </a:ext>
          </a:extLst>
        </xdr:cNvPr>
        <xdr:cNvCxnSpPr/>
      </xdr:nvCxnSpPr>
      <xdr:spPr>
        <a:xfrm flipV="1">
          <a:off x="11998325" y="6027095"/>
          <a:ext cx="685800" cy="5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129166</xdr:rowOff>
    </xdr:from>
    <xdr:to>
      <xdr:col>64</xdr:col>
      <xdr:colOff>123825</xdr:colOff>
      <xdr:row>31</xdr:row>
      <xdr:rowOff>59316</xdr:rowOff>
    </xdr:to>
    <xdr:sp macro="" textlink="">
      <xdr:nvSpPr>
        <xdr:cNvPr id="149" name="楕円 148">
          <a:extLst>
            <a:ext uri="{FF2B5EF4-FFF2-40B4-BE49-F238E27FC236}">
              <a16:creationId xmlns:a16="http://schemas.microsoft.com/office/drawing/2014/main" id="{A3509AE4-12B3-4E54-86E2-FAACFC7B014E}"/>
            </a:ext>
          </a:extLst>
        </xdr:cNvPr>
        <xdr:cNvSpPr/>
      </xdr:nvSpPr>
      <xdr:spPr>
        <a:xfrm>
          <a:off x="11257915" y="6028951"/>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8516</xdr:rowOff>
    </xdr:from>
    <xdr:to>
      <xdr:col>68</xdr:col>
      <xdr:colOff>73025</xdr:colOff>
      <xdr:row>31</xdr:row>
      <xdr:rowOff>22549</xdr:rowOff>
    </xdr:to>
    <xdr:cxnSp macro="">
      <xdr:nvCxnSpPr>
        <xdr:cNvPr id="150" name="直線コネクタ 149">
          <a:extLst>
            <a:ext uri="{FF2B5EF4-FFF2-40B4-BE49-F238E27FC236}">
              <a16:creationId xmlns:a16="http://schemas.microsoft.com/office/drawing/2014/main" id="{389673E9-A869-4E26-A93B-63513E1BA0CF}"/>
            </a:ext>
          </a:extLst>
        </xdr:cNvPr>
        <xdr:cNvCxnSpPr/>
      </xdr:nvCxnSpPr>
      <xdr:spPr>
        <a:xfrm>
          <a:off x="11312525" y="6077846"/>
          <a:ext cx="685800" cy="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123338</xdr:rowOff>
    </xdr:from>
    <xdr:to>
      <xdr:col>60</xdr:col>
      <xdr:colOff>123825</xdr:colOff>
      <xdr:row>30</xdr:row>
      <xdr:rowOff>53488</xdr:rowOff>
    </xdr:to>
    <xdr:sp macro="" textlink="">
      <xdr:nvSpPr>
        <xdr:cNvPr id="151" name="楕円 150">
          <a:extLst>
            <a:ext uri="{FF2B5EF4-FFF2-40B4-BE49-F238E27FC236}">
              <a16:creationId xmlns:a16="http://schemas.microsoft.com/office/drawing/2014/main" id="{4A06C42C-72AF-41FD-8526-C19035663720}"/>
            </a:ext>
          </a:extLst>
        </xdr:cNvPr>
        <xdr:cNvSpPr/>
      </xdr:nvSpPr>
      <xdr:spPr>
        <a:xfrm>
          <a:off x="10572115" y="584976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2688</xdr:rowOff>
    </xdr:from>
    <xdr:to>
      <xdr:col>64</xdr:col>
      <xdr:colOff>73025</xdr:colOff>
      <xdr:row>31</xdr:row>
      <xdr:rowOff>8516</xdr:rowOff>
    </xdr:to>
    <xdr:cxnSp macro="">
      <xdr:nvCxnSpPr>
        <xdr:cNvPr id="152" name="直線コネクタ 151">
          <a:extLst>
            <a:ext uri="{FF2B5EF4-FFF2-40B4-BE49-F238E27FC236}">
              <a16:creationId xmlns:a16="http://schemas.microsoft.com/office/drawing/2014/main" id="{AD8031FB-6AD1-4077-B105-6F22C6AED7BF}"/>
            </a:ext>
          </a:extLst>
        </xdr:cNvPr>
        <xdr:cNvCxnSpPr/>
      </xdr:nvCxnSpPr>
      <xdr:spPr>
        <a:xfrm>
          <a:off x="10626725" y="5898663"/>
          <a:ext cx="685800" cy="17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80330</xdr:rowOff>
    </xdr:from>
    <xdr:ext cx="469744" cy="259045"/>
    <xdr:sp macro="" textlink="">
      <xdr:nvSpPr>
        <xdr:cNvPr id="153" name="n_1aveValue債務償還比率">
          <a:extLst>
            <a:ext uri="{FF2B5EF4-FFF2-40B4-BE49-F238E27FC236}">
              <a16:creationId xmlns:a16="http://schemas.microsoft.com/office/drawing/2014/main" id="{C3A78147-4C5E-49D6-958A-4EB3BAB8D7A2}"/>
            </a:ext>
          </a:extLst>
        </xdr:cNvPr>
        <xdr:cNvSpPr txBox="1"/>
      </xdr:nvSpPr>
      <xdr:spPr>
        <a:xfrm>
          <a:off x="12459412" y="563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85439</xdr:rowOff>
    </xdr:from>
    <xdr:ext cx="469744" cy="259045"/>
    <xdr:sp macro="" textlink="">
      <xdr:nvSpPr>
        <xdr:cNvPr id="154" name="n_2aveValue債務償還比率">
          <a:extLst>
            <a:ext uri="{FF2B5EF4-FFF2-40B4-BE49-F238E27FC236}">
              <a16:creationId xmlns:a16="http://schemas.microsoft.com/office/drawing/2014/main" id="{32D3D42D-E227-4484-81A3-570EB2002F1A}"/>
            </a:ext>
          </a:extLst>
        </xdr:cNvPr>
        <xdr:cNvSpPr txBox="1"/>
      </xdr:nvSpPr>
      <xdr:spPr>
        <a:xfrm>
          <a:off x="11780597" y="581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120850</xdr:rowOff>
    </xdr:from>
    <xdr:ext cx="469744" cy="259045"/>
    <xdr:sp macro="" textlink="">
      <xdr:nvSpPr>
        <xdr:cNvPr id="155" name="n_3aveValue債務償還比率">
          <a:extLst>
            <a:ext uri="{FF2B5EF4-FFF2-40B4-BE49-F238E27FC236}">
              <a16:creationId xmlns:a16="http://schemas.microsoft.com/office/drawing/2014/main" id="{0D66B771-96A1-4368-9B94-3F03E7A4371F}"/>
            </a:ext>
          </a:extLst>
        </xdr:cNvPr>
        <xdr:cNvSpPr txBox="1"/>
      </xdr:nvSpPr>
      <xdr:spPr>
        <a:xfrm>
          <a:off x="11094797" y="619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95542</xdr:rowOff>
    </xdr:from>
    <xdr:ext cx="469744" cy="259045"/>
    <xdr:sp macro="" textlink="">
      <xdr:nvSpPr>
        <xdr:cNvPr id="156" name="n_4aveValue債務償還比率">
          <a:extLst>
            <a:ext uri="{FF2B5EF4-FFF2-40B4-BE49-F238E27FC236}">
              <a16:creationId xmlns:a16="http://schemas.microsoft.com/office/drawing/2014/main" id="{1E2C069A-7DA9-445A-A091-BB41F2B51C3E}"/>
            </a:ext>
          </a:extLst>
        </xdr:cNvPr>
        <xdr:cNvSpPr txBox="1"/>
      </xdr:nvSpPr>
      <xdr:spPr>
        <a:xfrm>
          <a:off x="10408997" y="615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169237</xdr:rowOff>
    </xdr:from>
    <xdr:ext cx="469744" cy="259045"/>
    <xdr:sp macro="" textlink="">
      <xdr:nvSpPr>
        <xdr:cNvPr id="157" name="n_1mainValue債務償還比率">
          <a:extLst>
            <a:ext uri="{FF2B5EF4-FFF2-40B4-BE49-F238E27FC236}">
              <a16:creationId xmlns:a16="http://schemas.microsoft.com/office/drawing/2014/main" id="{CA6447E7-D18A-4B1A-931C-EE850037786C}"/>
            </a:ext>
          </a:extLst>
        </xdr:cNvPr>
        <xdr:cNvSpPr txBox="1"/>
      </xdr:nvSpPr>
      <xdr:spPr>
        <a:xfrm>
          <a:off x="12459412" y="606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64476</xdr:rowOff>
    </xdr:from>
    <xdr:ext cx="469744" cy="259045"/>
    <xdr:sp macro="" textlink="">
      <xdr:nvSpPr>
        <xdr:cNvPr id="158" name="n_2mainValue債務償還比率">
          <a:extLst>
            <a:ext uri="{FF2B5EF4-FFF2-40B4-BE49-F238E27FC236}">
              <a16:creationId xmlns:a16="http://schemas.microsoft.com/office/drawing/2014/main" id="{D0CC1F03-C697-4F86-9DEE-20EA394C94FD}"/>
            </a:ext>
          </a:extLst>
        </xdr:cNvPr>
        <xdr:cNvSpPr txBox="1"/>
      </xdr:nvSpPr>
      <xdr:spPr>
        <a:xfrm>
          <a:off x="11780597" y="612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75843</xdr:rowOff>
    </xdr:from>
    <xdr:ext cx="469744" cy="259045"/>
    <xdr:sp macro="" textlink="">
      <xdr:nvSpPr>
        <xdr:cNvPr id="159" name="n_3mainValue債務償還比率">
          <a:extLst>
            <a:ext uri="{FF2B5EF4-FFF2-40B4-BE49-F238E27FC236}">
              <a16:creationId xmlns:a16="http://schemas.microsoft.com/office/drawing/2014/main" id="{D1E1E736-4593-4380-8EB2-BE94D11D92E1}"/>
            </a:ext>
          </a:extLst>
        </xdr:cNvPr>
        <xdr:cNvSpPr txBox="1"/>
      </xdr:nvSpPr>
      <xdr:spPr>
        <a:xfrm>
          <a:off x="11094797" y="58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70015</xdr:rowOff>
    </xdr:from>
    <xdr:ext cx="469744" cy="259045"/>
    <xdr:sp macro="" textlink="">
      <xdr:nvSpPr>
        <xdr:cNvPr id="160" name="n_4mainValue債務償還比率">
          <a:extLst>
            <a:ext uri="{FF2B5EF4-FFF2-40B4-BE49-F238E27FC236}">
              <a16:creationId xmlns:a16="http://schemas.microsoft.com/office/drawing/2014/main" id="{188A42D3-3B35-4AC1-91E0-82FDD79AA142}"/>
            </a:ext>
          </a:extLst>
        </xdr:cNvPr>
        <xdr:cNvSpPr txBox="1"/>
      </xdr:nvSpPr>
      <xdr:spPr>
        <a:xfrm>
          <a:off x="10408997" y="562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3C27B4A-999D-4DCF-B035-6049FD7ACEE4}"/>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DD1E7CC-3E14-4560-98E4-9E188A31E3C9}"/>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77F972D-4114-4321-85F6-6DEB23838DBB}"/>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684AEBF-DB00-478C-B4EE-F4996ECC9E0B}"/>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8C45185-3745-4891-9CAB-29F2F1A56E04}"/>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1767F46-2001-4F4A-8938-0C208B74F83E}"/>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C10BE1-1B29-49B9-986D-980DD7FF707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2D38B8-7FAB-40B0-BC9D-BB7FE464B57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566317-4C89-49D3-9E8B-CB0991C08B5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43F54D-A83E-46CE-843A-BC0F5F91839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2FA40A-9613-4F3A-90C9-08924E4AD41E}"/>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0B3D400-DF04-474F-8B86-B696D5D1B36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72559C-B503-4D6E-ACB4-33076F1335B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392EAE-8074-43FF-812B-F22BE787FFC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1C5D51-2BF6-4B34-9208-0A00ACD7566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738980-E6CA-4C1E-9A26-E6ADD4FEDA5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47,261
46,592
94.62
23,949,249
22,970,981
900,917
12,359,464
27,306,522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4FE064-1D3B-44DF-84F9-0C1B54CF829E}"/>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5BD28D-9D14-4668-8160-A52615238BE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30FF638-4FF0-4B3D-B538-198F57B7C98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944144-833B-4B9C-AB28-1F65C47CD650}"/>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58494C-48DD-4839-B791-C9B23C503E6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FDE7502-5D9D-4FF1-86A5-FF1C2C01F768}"/>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BDE5F1C-8BC0-432F-A829-66EC6195CB1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786BDC-39E1-4698-B2AA-32C96CE76B0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4BE491-DEBD-4186-B50F-244721AF8FC8}"/>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8FA87D-8011-4F59-9FA6-65BA26B87DB6}"/>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272DEA-B162-4871-A2C3-DE995728093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AB0457-3DA8-4C9D-87D6-171A21D6DBC5}"/>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E0F34B-24D0-4A94-8CC0-E4B9CD3D480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A7733C-CE09-4E77-9F40-CFBBCB52DFA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769AE0-F7E5-461A-BAEB-B89CE18E134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671B32-D75B-4929-841D-5075098CE85F}"/>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AC3989A-E06B-43B4-AB3F-AB44E6D1295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7223716-5CE7-47FC-9193-CCF7A3924B0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2ECD0A-45EF-41C6-836E-9DEFA2BCD38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0A84DC1-FDAC-4C76-A121-2740FA406479}"/>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46239E2-A19A-4B3D-949D-44A42A4EF079}"/>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606328-9E6E-464D-AD7D-4D6EC336DDC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01BE1C-C375-4894-BC98-1FF80AF5EEBE}"/>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805D9C7-A8C9-4422-9A37-E347F2D26818}"/>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6D69E9-1B42-4813-A4D6-9FD5419F8406}"/>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4E049B9-5348-41F5-A963-E5D90911EBCB}"/>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C3B71D-722C-4268-99F0-71A66A1447DD}"/>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852B565-E7DB-4461-8CDD-1B2D2376A39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6D15817-F9D9-454B-8E77-E4367E2980FE}"/>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E8DD73-2922-4FC0-B019-6FAA61988A5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3BCC8A8-8EF9-4C24-BE46-2CA36F840551}"/>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537FF8C-81B9-4370-9752-4F8C90D92738}"/>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1D43B1B-109F-44BB-A188-780630EB935F}"/>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5D93AE7-21E2-4128-826E-02AF6BCED4B1}"/>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CCA0468-C705-4BFE-8340-E5B20EF33F19}"/>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4CF029E-CBCA-4FF3-A06D-868F300C72AA}"/>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695C80F-8FDF-4E7E-A74D-CC4119955793}"/>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78A58D9-7867-493A-8663-EDEC55E1F73F}"/>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55CA38C-9E8E-44BD-B02A-A4A4AEFC2721}"/>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E8910FF-2023-47A5-8E9C-62095A2F47CD}"/>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FFAC3AF-4CD3-48BB-9FEF-B4E21B88343C}"/>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F364435-9E17-4F41-96E7-1ADE7F85B825}"/>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BFC1476-062F-4827-A506-EBB0B2252E41}"/>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233BB02-84B7-4457-ABBC-7FA621D17068}"/>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FFCE4ED-9CDC-4DA1-B3E8-10B7C07DC4D4}"/>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4763CC9F-F8BD-4851-9C48-F1D2B741FF43}"/>
            </a:ext>
          </a:extLst>
        </xdr:cNvPr>
        <xdr:cNvCxnSpPr/>
      </xdr:nvCxnSpPr>
      <xdr:spPr>
        <a:xfrm flipV="1">
          <a:off x="4173855" y="59702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390A1630-51E5-4261-8090-35AA53BA18DC}"/>
            </a:ext>
          </a:extLst>
        </xdr:cNvPr>
        <xdr:cNvSpPr txBox="1"/>
      </xdr:nvSpPr>
      <xdr:spPr>
        <a:xfrm>
          <a:off x="421259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6E31F6F3-8738-447F-8984-0E3E3C269D41}"/>
            </a:ext>
          </a:extLst>
        </xdr:cNvPr>
        <xdr:cNvCxnSpPr/>
      </xdr:nvCxnSpPr>
      <xdr:spPr>
        <a:xfrm>
          <a:off x="4112260" y="7208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6118A8A-F68B-4F3F-BFE9-543CB00B1E3E}"/>
            </a:ext>
          </a:extLst>
        </xdr:cNvPr>
        <xdr:cNvSpPr txBox="1"/>
      </xdr:nvSpPr>
      <xdr:spPr>
        <a:xfrm>
          <a:off x="421259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028C8FF5-F451-4191-BB07-F36B4C794D8D}"/>
            </a:ext>
          </a:extLst>
        </xdr:cNvPr>
        <xdr:cNvCxnSpPr/>
      </xdr:nvCxnSpPr>
      <xdr:spPr>
        <a:xfrm>
          <a:off x="4112260" y="5970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a:extLst>
            <a:ext uri="{FF2B5EF4-FFF2-40B4-BE49-F238E27FC236}">
              <a16:creationId xmlns:a16="http://schemas.microsoft.com/office/drawing/2014/main" id="{1B27E076-01E3-435C-A991-38621588511F}"/>
            </a:ext>
          </a:extLst>
        </xdr:cNvPr>
        <xdr:cNvSpPr txBox="1"/>
      </xdr:nvSpPr>
      <xdr:spPr>
        <a:xfrm>
          <a:off x="421259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738B65C1-D152-4CA4-AD0C-EDDBB5CF1651}"/>
            </a:ext>
          </a:extLst>
        </xdr:cNvPr>
        <xdr:cNvSpPr/>
      </xdr:nvSpPr>
      <xdr:spPr>
        <a:xfrm>
          <a:off x="4131310" y="65214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40B8BC33-3111-4A2B-9D48-5676F08F2C4D}"/>
            </a:ext>
          </a:extLst>
        </xdr:cNvPr>
        <xdr:cNvSpPr/>
      </xdr:nvSpPr>
      <xdr:spPr>
        <a:xfrm>
          <a:off x="3388360" y="64966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a:extLst>
            <a:ext uri="{FF2B5EF4-FFF2-40B4-BE49-F238E27FC236}">
              <a16:creationId xmlns:a16="http://schemas.microsoft.com/office/drawing/2014/main" id="{94CD1124-8C9B-48B1-BD39-220A626DEC9A}"/>
            </a:ext>
          </a:extLst>
        </xdr:cNvPr>
        <xdr:cNvSpPr/>
      </xdr:nvSpPr>
      <xdr:spPr>
        <a:xfrm>
          <a:off x="2571750" y="646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877400F1-5A51-4CC0-93E1-74FAFAED8CD0}"/>
            </a:ext>
          </a:extLst>
        </xdr:cNvPr>
        <xdr:cNvSpPr/>
      </xdr:nvSpPr>
      <xdr:spPr>
        <a:xfrm>
          <a:off x="1774190" y="639953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a:extLst>
            <a:ext uri="{FF2B5EF4-FFF2-40B4-BE49-F238E27FC236}">
              <a16:creationId xmlns:a16="http://schemas.microsoft.com/office/drawing/2014/main" id="{5CA373B1-A153-4016-BA06-FEE57F79E44C}"/>
            </a:ext>
          </a:extLst>
        </xdr:cNvPr>
        <xdr:cNvSpPr/>
      </xdr:nvSpPr>
      <xdr:spPr>
        <a:xfrm>
          <a:off x="988060" y="6380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980B738-A202-48BB-A6CA-47071A45C2AC}"/>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60F213-F74E-4005-A9FA-0B3A2E107F0D}"/>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0CF2C8A-01BC-437F-A671-07410CDE6E9C}"/>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2039BA5-1E15-4B08-B3F1-FE59E6AB9BC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FA09437-0D08-459D-AE45-BAAE75073A80}"/>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3" name="楕円 72">
          <a:extLst>
            <a:ext uri="{FF2B5EF4-FFF2-40B4-BE49-F238E27FC236}">
              <a16:creationId xmlns:a16="http://schemas.microsoft.com/office/drawing/2014/main" id="{637C72A3-C0EC-41D0-9332-547444913BC4}"/>
            </a:ext>
          </a:extLst>
        </xdr:cNvPr>
        <xdr:cNvSpPr/>
      </xdr:nvSpPr>
      <xdr:spPr>
        <a:xfrm>
          <a:off x="4131310" y="6435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111142</xdr:rowOff>
    </xdr:from>
    <xdr:ext cx="405111" cy="259045"/>
    <xdr:sp macro="" textlink="">
      <xdr:nvSpPr>
        <xdr:cNvPr id="74" name="【道路】&#10;有形固定資産減価償却率該当値テキスト">
          <a:extLst>
            <a:ext uri="{FF2B5EF4-FFF2-40B4-BE49-F238E27FC236}">
              <a16:creationId xmlns:a16="http://schemas.microsoft.com/office/drawing/2014/main" id="{4F5EED9A-9054-49CC-BF5B-BE7219C87DF1}"/>
            </a:ext>
          </a:extLst>
        </xdr:cNvPr>
        <xdr:cNvSpPr txBox="1"/>
      </xdr:nvSpPr>
      <xdr:spPr>
        <a:xfrm>
          <a:off x="4212590"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50165</xdr:rowOff>
    </xdr:from>
    <xdr:to>
      <xdr:col>20</xdr:col>
      <xdr:colOff>38100</xdr:colOff>
      <xdr:row>37</xdr:row>
      <xdr:rowOff>151765</xdr:rowOff>
    </xdr:to>
    <xdr:sp macro="" textlink="">
      <xdr:nvSpPr>
        <xdr:cNvPr id="75" name="楕円 74">
          <a:extLst>
            <a:ext uri="{FF2B5EF4-FFF2-40B4-BE49-F238E27FC236}">
              <a16:creationId xmlns:a16="http://schemas.microsoft.com/office/drawing/2014/main" id="{0B853659-0714-4C2A-B0A0-60BFABEE0665}"/>
            </a:ext>
          </a:extLst>
        </xdr:cNvPr>
        <xdr:cNvSpPr/>
      </xdr:nvSpPr>
      <xdr:spPr>
        <a:xfrm>
          <a:off x="3388360" y="6397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100965</xdr:rowOff>
    </xdr:from>
    <xdr:to>
      <xdr:col>24</xdr:col>
      <xdr:colOff>63500</xdr:colOff>
      <xdr:row>37</xdr:row>
      <xdr:rowOff>139065</xdr:rowOff>
    </xdr:to>
    <xdr:cxnSp macro="">
      <xdr:nvCxnSpPr>
        <xdr:cNvPr id="76" name="直線コネクタ 75">
          <a:extLst>
            <a:ext uri="{FF2B5EF4-FFF2-40B4-BE49-F238E27FC236}">
              <a16:creationId xmlns:a16="http://schemas.microsoft.com/office/drawing/2014/main" id="{622E67BB-4F00-43AF-8B9F-B7AB3B159A85}"/>
            </a:ext>
          </a:extLst>
        </xdr:cNvPr>
        <xdr:cNvCxnSpPr/>
      </xdr:nvCxnSpPr>
      <xdr:spPr>
        <a:xfrm>
          <a:off x="3431540" y="6440805"/>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xdr:rowOff>
    </xdr:from>
    <xdr:to>
      <xdr:col>15</xdr:col>
      <xdr:colOff>101600</xdr:colOff>
      <xdr:row>37</xdr:row>
      <xdr:rowOff>113665</xdr:rowOff>
    </xdr:to>
    <xdr:sp macro="" textlink="">
      <xdr:nvSpPr>
        <xdr:cNvPr id="77" name="楕円 76">
          <a:extLst>
            <a:ext uri="{FF2B5EF4-FFF2-40B4-BE49-F238E27FC236}">
              <a16:creationId xmlns:a16="http://schemas.microsoft.com/office/drawing/2014/main" id="{FC087E07-6886-4401-A2AD-502325471810}"/>
            </a:ext>
          </a:extLst>
        </xdr:cNvPr>
        <xdr:cNvSpPr/>
      </xdr:nvSpPr>
      <xdr:spPr>
        <a:xfrm>
          <a:off x="2571750" y="63595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62865</xdr:rowOff>
    </xdr:from>
    <xdr:to>
      <xdr:col>19</xdr:col>
      <xdr:colOff>177800</xdr:colOff>
      <xdr:row>37</xdr:row>
      <xdr:rowOff>100965</xdr:rowOff>
    </xdr:to>
    <xdr:cxnSp macro="">
      <xdr:nvCxnSpPr>
        <xdr:cNvPr id="78" name="直線コネクタ 77">
          <a:extLst>
            <a:ext uri="{FF2B5EF4-FFF2-40B4-BE49-F238E27FC236}">
              <a16:creationId xmlns:a16="http://schemas.microsoft.com/office/drawing/2014/main" id="{78571FC1-E40E-41E3-9295-881273FB7004}"/>
            </a:ext>
          </a:extLst>
        </xdr:cNvPr>
        <xdr:cNvCxnSpPr/>
      </xdr:nvCxnSpPr>
      <xdr:spPr>
        <a:xfrm>
          <a:off x="2626360" y="640270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147320</xdr:rowOff>
    </xdr:from>
    <xdr:to>
      <xdr:col>10</xdr:col>
      <xdr:colOff>165100</xdr:colOff>
      <xdr:row>37</xdr:row>
      <xdr:rowOff>77470</xdr:rowOff>
    </xdr:to>
    <xdr:sp macro="" textlink="">
      <xdr:nvSpPr>
        <xdr:cNvPr id="79" name="楕円 78">
          <a:extLst>
            <a:ext uri="{FF2B5EF4-FFF2-40B4-BE49-F238E27FC236}">
              <a16:creationId xmlns:a16="http://schemas.microsoft.com/office/drawing/2014/main" id="{790BAA3F-9A9E-49B7-B1ED-A3DDAC5FB11F}"/>
            </a:ext>
          </a:extLst>
        </xdr:cNvPr>
        <xdr:cNvSpPr/>
      </xdr:nvSpPr>
      <xdr:spPr>
        <a:xfrm>
          <a:off x="1774190" y="63176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26670</xdr:rowOff>
    </xdr:from>
    <xdr:to>
      <xdr:col>15</xdr:col>
      <xdr:colOff>50800</xdr:colOff>
      <xdr:row>37</xdr:row>
      <xdr:rowOff>62865</xdr:rowOff>
    </xdr:to>
    <xdr:cxnSp macro="">
      <xdr:nvCxnSpPr>
        <xdr:cNvPr id="80" name="直線コネクタ 79">
          <a:extLst>
            <a:ext uri="{FF2B5EF4-FFF2-40B4-BE49-F238E27FC236}">
              <a16:creationId xmlns:a16="http://schemas.microsoft.com/office/drawing/2014/main" id="{95A64E13-7ED5-49E4-81E1-C0FE072C30DD}"/>
            </a:ext>
          </a:extLst>
        </xdr:cNvPr>
        <xdr:cNvCxnSpPr/>
      </xdr:nvCxnSpPr>
      <xdr:spPr>
        <a:xfrm>
          <a:off x="1828800" y="636841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109220</xdr:rowOff>
    </xdr:from>
    <xdr:to>
      <xdr:col>6</xdr:col>
      <xdr:colOff>38100</xdr:colOff>
      <xdr:row>37</xdr:row>
      <xdr:rowOff>39370</xdr:rowOff>
    </xdr:to>
    <xdr:sp macro="" textlink="">
      <xdr:nvSpPr>
        <xdr:cNvPr id="81" name="楕円 80">
          <a:extLst>
            <a:ext uri="{FF2B5EF4-FFF2-40B4-BE49-F238E27FC236}">
              <a16:creationId xmlns:a16="http://schemas.microsoft.com/office/drawing/2014/main" id="{07F63E83-6416-42B2-A211-141714438BFA}"/>
            </a:ext>
          </a:extLst>
        </xdr:cNvPr>
        <xdr:cNvSpPr/>
      </xdr:nvSpPr>
      <xdr:spPr>
        <a:xfrm>
          <a:off x="988060" y="62795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160020</xdr:rowOff>
    </xdr:from>
    <xdr:to>
      <xdr:col>10</xdr:col>
      <xdr:colOff>114300</xdr:colOff>
      <xdr:row>37</xdr:row>
      <xdr:rowOff>26670</xdr:rowOff>
    </xdr:to>
    <xdr:cxnSp macro="">
      <xdr:nvCxnSpPr>
        <xdr:cNvPr id="82" name="直線コネクタ 81">
          <a:extLst>
            <a:ext uri="{FF2B5EF4-FFF2-40B4-BE49-F238E27FC236}">
              <a16:creationId xmlns:a16="http://schemas.microsoft.com/office/drawing/2014/main" id="{6B747838-7EDB-4EAB-8858-1D087EE66E91}"/>
            </a:ext>
          </a:extLst>
        </xdr:cNvPr>
        <xdr:cNvCxnSpPr/>
      </xdr:nvCxnSpPr>
      <xdr:spPr>
        <a:xfrm>
          <a:off x="1031240" y="633412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B0F20CEC-67F5-449A-97AC-B3D9DB525793}"/>
            </a:ext>
          </a:extLst>
        </xdr:cNvPr>
        <xdr:cNvSpPr txBox="1"/>
      </xdr:nvSpPr>
      <xdr:spPr>
        <a:xfrm>
          <a:off x="32391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84" name="n_2aveValue【道路】&#10;有形固定資産減価償却率">
          <a:extLst>
            <a:ext uri="{FF2B5EF4-FFF2-40B4-BE49-F238E27FC236}">
              <a16:creationId xmlns:a16="http://schemas.microsoft.com/office/drawing/2014/main" id="{0D84C4BE-3A40-4FA6-B383-618E61A67BA0}"/>
            </a:ext>
          </a:extLst>
        </xdr:cNvPr>
        <xdr:cNvSpPr txBox="1"/>
      </xdr:nvSpPr>
      <xdr:spPr>
        <a:xfrm>
          <a:off x="2439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a:extLst>
            <a:ext uri="{FF2B5EF4-FFF2-40B4-BE49-F238E27FC236}">
              <a16:creationId xmlns:a16="http://schemas.microsoft.com/office/drawing/2014/main" id="{D023E87D-F2DC-4034-B286-317D2788C9BB}"/>
            </a:ext>
          </a:extLst>
        </xdr:cNvPr>
        <xdr:cNvSpPr txBox="1"/>
      </xdr:nvSpPr>
      <xdr:spPr>
        <a:xfrm>
          <a:off x="164148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86" name="n_4aveValue【道路】&#10;有形固定資産減価償却率">
          <a:extLst>
            <a:ext uri="{FF2B5EF4-FFF2-40B4-BE49-F238E27FC236}">
              <a16:creationId xmlns:a16="http://schemas.microsoft.com/office/drawing/2014/main" id="{C6FB6477-FD6D-4D57-A560-32EE1E52ABA1}"/>
            </a:ext>
          </a:extLst>
        </xdr:cNvPr>
        <xdr:cNvSpPr txBox="1"/>
      </xdr:nvSpPr>
      <xdr:spPr>
        <a:xfrm>
          <a:off x="85535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168292</xdr:rowOff>
    </xdr:from>
    <xdr:ext cx="405111" cy="259045"/>
    <xdr:sp macro="" textlink="">
      <xdr:nvSpPr>
        <xdr:cNvPr id="87" name="n_1mainValue【道路】&#10;有形固定資産減価償却率">
          <a:extLst>
            <a:ext uri="{FF2B5EF4-FFF2-40B4-BE49-F238E27FC236}">
              <a16:creationId xmlns:a16="http://schemas.microsoft.com/office/drawing/2014/main" id="{4C9A84D4-BC88-4064-A2A3-A53ADF0069E8}"/>
            </a:ext>
          </a:extLst>
        </xdr:cNvPr>
        <xdr:cNvSpPr txBox="1"/>
      </xdr:nvSpPr>
      <xdr:spPr>
        <a:xfrm>
          <a:off x="32391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130192</xdr:rowOff>
    </xdr:from>
    <xdr:ext cx="405111" cy="259045"/>
    <xdr:sp macro="" textlink="">
      <xdr:nvSpPr>
        <xdr:cNvPr id="88" name="n_2mainValue【道路】&#10;有形固定資産減価償却率">
          <a:extLst>
            <a:ext uri="{FF2B5EF4-FFF2-40B4-BE49-F238E27FC236}">
              <a16:creationId xmlns:a16="http://schemas.microsoft.com/office/drawing/2014/main" id="{E9060EA1-93BF-4FA1-A9C0-CA6830612742}"/>
            </a:ext>
          </a:extLst>
        </xdr:cNvPr>
        <xdr:cNvSpPr txBox="1"/>
      </xdr:nvSpPr>
      <xdr:spPr>
        <a:xfrm>
          <a:off x="2439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93997</xdr:rowOff>
    </xdr:from>
    <xdr:ext cx="405111" cy="259045"/>
    <xdr:sp macro="" textlink="">
      <xdr:nvSpPr>
        <xdr:cNvPr id="89" name="n_3mainValue【道路】&#10;有形固定資産減価償却率">
          <a:extLst>
            <a:ext uri="{FF2B5EF4-FFF2-40B4-BE49-F238E27FC236}">
              <a16:creationId xmlns:a16="http://schemas.microsoft.com/office/drawing/2014/main" id="{8FEBC6DD-1E5B-4510-8F22-51F47C1467FD}"/>
            </a:ext>
          </a:extLst>
        </xdr:cNvPr>
        <xdr:cNvSpPr txBox="1"/>
      </xdr:nvSpPr>
      <xdr:spPr>
        <a:xfrm>
          <a:off x="164148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55897</xdr:rowOff>
    </xdr:from>
    <xdr:ext cx="405111" cy="259045"/>
    <xdr:sp macro="" textlink="">
      <xdr:nvSpPr>
        <xdr:cNvPr id="90" name="n_4mainValue【道路】&#10;有形固定資産減価償却率">
          <a:extLst>
            <a:ext uri="{FF2B5EF4-FFF2-40B4-BE49-F238E27FC236}">
              <a16:creationId xmlns:a16="http://schemas.microsoft.com/office/drawing/2014/main" id="{76C8AF50-EE46-40F9-8F7A-5B5F2EBEE24B}"/>
            </a:ext>
          </a:extLst>
        </xdr:cNvPr>
        <xdr:cNvSpPr txBox="1"/>
      </xdr:nvSpPr>
      <xdr:spPr>
        <a:xfrm>
          <a:off x="85535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43A7338-9839-4D18-B032-C8FA06780A63}"/>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B7E132D-4B83-4BAE-9663-72DBAEFE7358}"/>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C254F09-9917-484D-958B-B58B29D1D652}"/>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1E44B0D-59BB-45A2-9712-157E83F5D57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0121943-4582-4B17-B0C3-76B1496005B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B2D506E-5A90-4B7C-91C0-F588FC9E93E0}"/>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DD677A9-91D9-4C6C-9C54-0A8BE97778B8}"/>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3EE4D59-DF6E-44EC-A12A-ADF006FEAF0B}"/>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8E2B9F5-4D96-43E7-9E54-9250C08EB682}"/>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CC1BAA5-E4DA-4573-B4D4-63B5A0A8D141}"/>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DCA8548-3862-4CD8-9DEF-DE8D4BE36263}"/>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72478CA-7BD2-46E7-9CEA-64A3BC293F87}"/>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3806B73-18CE-4BC7-ABCB-19E64768A146}"/>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30DEF18-E1D4-46B6-9D82-9955B42DAD6C}"/>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9821C39-C4E9-4D64-91A6-2DCECBF70ABA}"/>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E5D39C2-808F-44F8-8FEA-27A0CCB325C9}"/>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28F5279-269A-4310-B76C-C76FD81DDB37}"/>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09916F2-4436-4362-9C6E-7548196DA72B}"/>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599D646-6EAE-4FF8-AED8-A98BF13A7CD0}"/>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D2BC7918-9F93-4653-BA41-5E1079D1B558}"/>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7D3AF68-636B-43AD-B652-3F89F2322F79}"/>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A56D9A55-ECBC-4585-9AE9-DEEDAC4C2546}"/>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28C6385-26E2-4C89-94EE-9F14A427C961}"/>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639C8DFF-DF57-4DD9-B9F5-710405E99FCC}"/>
            </a:ext>
          </a:extLst>
        </xdr:cNvPr>
        <xdr:cNvCxnSpPr/>
      </xdr:nvCxnSpPr>
      <xdr:spPr>
        <a:xfrm flipV="1">
          <a:off x="942911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CDEB53C8-B67F-4034-A0A1-4B901220C55D}"/>
            </a:ext>
          </a:extLst>
        </xdr:cNvPr>
        <xdr:cNvSpPr txBox="1"/>
      </xdr:nvSpPr>
      <xdr:spPr>
        <a:xfrm>
          <a:off x="946785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A835C5B3-480A-43EE-BFC2-C71445BAFD62}"/>
            </a:ext>
          </a:extLst>
        </xdr:cNvPr>
        <xdr:cNvCxnSpPr/>
      </xdr:nvCxnSpPr>
      <xdr:spPr>
        <a:xfrm>
          <a:off x="9356090" y="714220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94EA5873-66F7-4932-9908-8A38A8DC222A}"/>
            </a:ext>
          </a:extLst>
        </xdr:cNvPr>
        <xdr:cNvSpPr txBox="1"/>
      </xdr:nvSpPr>
      <xdr:spPr>
        <a:xfrm>
          <a:off x="9467850" y="541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59A24DB8-9AEF-4464-8E30-3B6BFBC09119}"/>
            </a:ext>
          </a:extLst>
        </xdr:cNvPr>
        <xdr:cNvCxnSpPr/>
      </xdr:nvCxnSpPr>
      <xdr:spPr>
        <a:xfrm>
          <a:off x="9356090" y="56411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a:extLst>
            <a:ext uri="{FF2B5EF4-FFF2-40B4-BE49-F238E27FC236}">
              <a16:creationId xmlns:a16="http://schemas.microsoft.com/office/drawing/2014/main" id="{B1545D4E-3D24-4A93-9871-37CC451E00B9}"/>
            </a:ext>
          </a:extLst>
        </xdr:cNvPr>
        <xdr:cNvSpPr txBox="1"/>
      </xdr:nvSpPr>
      <xdr:spPr>
        <a:xfrm>
          <a:off x="9467850" y="674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8E1ADA98-5FF9-4105-8D93-7BCEED34418D}"/>
            </a:ext>
          </a:extLst>
        </xdr:cNvPr>
        <xdr:cNvSpPr/>
      </xdr:nvSpPr>
      <xdr:spPr>
        <a:xfrm>
          <a:off x="9394190" y="6883667"/>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2B87460A-915F-43F2-A48B-2F2BD3CB632A}"/>
            </a:ext>
          </a:extLst>
        </xdr:cNvPr>
        <xdr:cNvSpPr/>
      </xdr:nvSpPr>
      <xdr:spPr>
        <a:xfrm>
          <a:off x="8632190" y="689406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macro="" textlink="">
      <xdr:nvSpPr>
        <xdr:cNvPr id="122" name="フローチャート: 判断 121">
          <a:extLst>
            <a:ext uri="{FF2B5EF4-FFF2-40B4-BE49-F238E27FC236}">
              <a16:creationId xmlns:a16="http://schemas.microsoft.com/office/drawing/2014/main" id="{939762F8-92B2-4ABF-8761-17741828CF25}"/>
            </a:ext>
          </a:extLst>
        </xdr:cNvPr>
        <xdr:cNvSpPr/>
      </xdr:nvSpPr>
      <xdr:spPr>
        <a:xfrm>
          <a:off x="7846060" y="6858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macro="" textlink="">
      <xdr:nvSpPr>
        <xdr:cNvPr id="123" name="フローチャート: 判断 122">
          <a:extLst>
            <a:ext uri="{FF2B5EF4-FFF2-40B4-BE49-F238E27FC236}">
              <a16:creationId xmlns:a16="http://schemas.microsoft.com/office/drawing/2014/main" id="{546EB277-5FE8-4430-910D-17B407EDDC70}"/>
            </a:ext>
          </a:extLst>
        </xdr:cNvPr>
        <xdr:cNvSpPr/>
      </xdr:nvSpPr>
      <xdr:spPr>
        <a:xfrm>
          <a:off x="7029450" y="688890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24" name="フローチャート: 判断 123">
          <a:extLst>
            <a:ext uri="{FF2B5EF4-FFF2-40B4-BE49-F238E27FC236}">
              <a16:creationId xmlns:a16="http://schemas.microsoft.com/office/drawing/2014/main" id="{169E08FE-A657-47C8-B0E8-98ED9E03FB9E}"/>
            </a:ext>
          </a:extLst>
        </xdr:cNvPr>
        <xdr:cNvSpPr/>
      </xdr:nvSpPr>
      <xdr:spPr>
        <a:xfrm>
          <a:off x="6231890" y="688277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263D281-FB4C-4EBC-9DA4-37F2183A0633}"/>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34EE4B4-DFB3-4B69-B935-3F7490589FB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299B67C-5076-4152-BA92-2FD71E1906B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C77542A-1A76-4B46-977B-4D6C71C1927D}"/>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6E5FE7E-B60D-416A-BF2F-FAF09D99D16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54604</xdr:rowOff>
    </xdr:from>
    <xdr:to>
      <xdr:col>55</xdr:col>
      <xdr:colOff>50800</xdr:colOff>
      <xdr:row>40</xdr:row>
      <xdr:rowOff>156204</xdr:rowOff>
    </xdr:to>
    <xdr:sp macro="" textlink="">
      <xdr:nvSpPr>
        <xdr:cNvPr id="130" name="楕円 129">
          <a:extLst>
            <a:ext uri="{FF2B5EF4-FFF2-40B4-BE49-F238E27FC236}">
              <a16:creationId xmlns:a16="http://schemas.microsoft.com/office/drawing/2014/main" id="{86ACC422-A131-41C1-B8D6-439116C9AD3D}"/>
            </a:ext>
          </a:extLst>
        </xdr:cNvPr>
        <xdr:cNvSpPr/>
      </xdr:nvSpPr>
      <xdr:spPr>
        <a:xfrm>
          <a:off x="9394190" y="6916414"/>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33031</xdr:rowOff>
    </xdr:from>
    <xdr:ext cx="534377" cy="259045"/>
    <xdr:sp macro="" textlink="">
      <xdr:nvSpPr>
        <xdr:cNvPr id="131" name="【道路】&#10;一人当たり延長該当値テキスト">
          <a:extLst>
            <a:ext uri="{FF2B5EF4-FFF2-40B4-BE49-F238E27FC236}">
              <a16:creationId xmlns:a16="http://schemas.microsoft.com/office/drawing/2014/main" id="{34CD279B-5862-4C1C-828B-23236B44CB5B}"/>
            </a:ext>
          </a:extLst>
        </xdr:cNvPr>
        <xdr:cNvSpPr txBox="1"/>
      </xdr:nvSpPr>
      <xdr:spPr>
        <a:xfrm>
          <a:off x="9467850" y="68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56470</xdr:rowOff>
    </xdr:from>
    <xdr:to>
      <xdr:col>50</xdr:col>
      <xdr:colOff>165100</xdr:colOff>
      <xdr:row>40</xdr:row>
      <xdr:rowOff>158070</xdr:rowOff>
    </xdr:to>
    <xdr:sp macro="" textlink="">
      <xdr:nvSpPr>
        <xdr:cNvPr id="132" name="楕円 131">
          <a:extLst>
            <a:ext uri="{FF2B5EF4-FFF2-40B4-BE49-F238E27FC236}">
              <a16:creationId xmlns:a16="http://schemas.microsoft.com/office/drawing/2014/main" id="{C2A0757B-8F43-489F-ADAF-E0B151829FEB}"/>
            </a:ext>
          </a:extLst>
        </xdr:cNvPr>
        <xdr:cNvSpPr/>
      </xdr:nvSpPr>
      <xdr:spPr>
        <a:xfrm>
          <a:off x="8632190" y="691828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105404</xdr:rowOff>
    </xdr:from>
    <xdr:to>
      <xdr:col>55</xdr:col>
      <xdr:colOff>0</xdr:colOff>
      <xdr:row>40</xdr:row>
      <xdr:rowOff>107270</xdr:rowOff>
    </xdr:to>
    <xdr:cxnSp macro="">
      <xdr:nvCxnSpPr>
        <xdr:cNvPr id="133" name="直線コネクタ 132">
          <a:extLst>
            <a:ext uri="{FF2B5EF4-FFF2-40B4-BE49-F238E27FC236}">
              <a16:creationId xmlns:a16="http://schemas.microsoft.com/office/drawing/2014/main" id="{01632F4D-9640-4C66-8010-60038CB3CFC3}"/>
            </a:ext>
          </a:extLst>
        </xdr:cNvPr>
        <xdr:cNvCxnSpPr/>
      </xdr:nvCxnSpPr>
      <xdr:spPr>
        <a:xfrm flipV="1">
          <a:off x="8686800" y="6961499"/>
          <a:ext cx="74295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59004</xdr:rowOff>
    </xdr:from>
    <xdr:to>
      <xdr:col>46</xdr:col>
      <xdr:colOff>38100</xdr:colOff>
      <xdr:row>40</xdr:row>
      <xdr:rowOff>160604</xdr:rowOff>
    </xdr:to>
    <xdr:sp macro="" textlink="">
      <xdr:nvSpPr>
        <xdr:cNvPr id="134" name="楕円 133">
          <a:extLst>
            <a:ext uri="{FF2B5EF4-FFF2-40B4-BE49-F238E27FC236}">
              <a16:creationId xmlns:a16="http://schemas.microsoft.com/office/drawing/2014/main" id="{62509708-2BE7-4AB7-8089-721A41C0CA47}"/>
            </a:ext>
          </a:extLst>
        </xdr:cNvPr>
        <xdr:cNvSpPr/>
      </xdr:nvSpPr>
      <xdr:spPr>
        <a:xfrm>
          <a:off x="7846060" y="691319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107270</xdr:rowOff>
    </xdr:from>
    <xdr:to>
      <xdr:col>50</xdr:col>
      <xdr:colOff>114300</xdr:colOff>
      <xdr:row>40</xdr:row>
      <xdr:rowOff>109804</xdr:rowOff>
    </xdr:to>
    <xdr:cxnSp macro="">
      <xdr:nvCxnSpPr>
        <xdr:cNvPr id="135" name="直線コネクタ 134">
          <a:extLst>
            <a:ext uri="{FF2B5EF4-FFF2-40B4-BE49-F238E27FC236}">
              <a16:creationId xmlns:a16="http://schemas.microsoft.com/office/drawing/2014/main" id="{6388BC7C-08CE-4803-8AAC-5F14303BD14C}"/>
            </a:ext>
          </a:extLst>
        </xdr:cNvPr>
        <xdr:cNvCxnSpPr/>
      </xdr:nvCxnSpPr>
      <xdr:spPr>
        <a:xfrm flipV="1">
          <a:off x="7889240" y="6963365"/>
          <a:ext cx="79756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62109</xdr:rowOff>
    </xdr:from>
    <xdr:to>
      <xdr:col>41</xdr:col>
      <xdr:colOff>101600</xdr:colOff>
      <xdr:row>40</xdr:row>
      <xdr:rowOff>163709</xdr:rowOff>
    </xdr:to>
    <xdr:sp macro="" textlink="">
      <xdr:nvSpPr>
        <xdr:cNvPr id="136" name="楕円 135">
          <a:extLst>
            <a:ext uri="{FF2B5EF4-FFF2-40B4-BE49-F238E27FC236}">
              <a16:creationId xmlns:a16="http://schemas.microsoft.com/office/drawing/2014/main" id="{ED6EB4A6-A39F-4E5A-8424-7FBEFD71BA5B}"/>
            </a:ext>
          </a:extLst>
        </xdr:cNvPr>
        <xdr:cNvSpPr/>
      </xdr:nvSpPr>
      <xdr:spPr>
        <a:xfrm>
          <a:off x="7029450" y="691629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109804</xdr:rowOff>
    </xdr:from>
    <xdr:to>
      <xdr:col>45</xdr:col>
      <xdr:colOff>177800</xdr:colOff>
      <xdr:row>40</xdr:row>
      <xdr:rowOff>112909</xdr:rowOff>
    </xdr:to>
    <xdr:cxnSp macro="">
      <xdr:nvCxnSpPr>
        <xdr:cNvPr id="137" name="直線コネクタ 136">
          <a:extLst>
            <a:ext uri="{FF2B5EF4-FFF2-40B4-BE49-F238E27FC236}">
              <a16:creationId xmlns:a16="http://schemas.microsoft.com/office/drawing/2014/main" id="{0C3B823F-3EFA-4B58-A36F-1F7ACE8D1F07}"/>
            </a:ext>
          </a:extLst>
        </xdr:cNvPr>
        <xdr:cNvCxnSpPr/>
      </xdr:nvCxnSpPr>
      <xdr:spPr>
        <a:xfrm flipV="1">
          <a:off x="7084060" y="6965899"/>
          <a:ext cx="80518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64281</xdr:rowOff>
    </xdr:from>
    <xdr:to>
      <xdr:col>36</xdr:col>
      <xdr:colOff>165100</xdr:colOff>
      <xdr:row>40</xdr:row>
      <xdr:rowOff>165881</xdr:rowOff>
    </xdr:to>
    <xdr:sp macro="" textlink="">
      <xdr:nvSpPr>
        <xdr:cNvPr id="138" name="楕円 137">
          <a:extLst>
            <a:ext uri="{FF2B5EF4-FFF2-40B4-BE49-F238E27FC236}">
              <a16:creationId xmlns:a16="http://schemas.microsoft.com/office/drawing/2014/main" id="{F9E20A85-4F32-4C68-9562-5110266F8DE4}"/>
            </a:ext>
          </a:extLst>
        </xdr:cNvPr>
        <xdr:cNvSpPr/>
      </xdr:nvSpPr>
      <xdr:spPr>
        <a:xfrm>
          <a:off x="6231890" y="6918471"/>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112909</xdr:rowOff>
    </xdr:from>
    <xdr:to>
      <xdr:col>41</xdr:col>
      <xdr:colOff>50800</xdr:colOff>
      <xdr:row>40</xdr:row>
      <xdr:rowOff>115081</xdr:rowOff>
    </xdr:to>
    <xdr:cxnSp macro="">
      <xdr:nvCxnSpPr>
        <xdr:cNvPr id="139" name="直線コネクタ 138">
          <a:extLst>
            <a:ext uri="{FF2B5EF4-FFF2-40B4-BE49-F238E27FC236}">
              <a16:creationId xmlns:a16="http://schemas.microsoft.com/office/drawing/2014/main" id="{E3B8BA04-3135-48F4-BF04-874F94A2574B}"/>
            </a:ext>
          </a:extLst>
        </xdr:cNvPr>
        <xdr:cNvCxnSpPr/>
      </xdr:nvCxnSpPr>
      <xdr:spPr>
        <a:xfrm flipV="1">
          <a:off x="6286500" y="6970909"/>
          <a:ext cx="79756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a:extLst>
            <a:ext uri="{FF2B5EF4-FFF2-40B4-BE49-F238E27FC236}">
              <a16:creationId xmlns:a16="http://schemas.microsoft.com/office/drawing/2014/main" id="{7DA72189-2BB8-4940-8E00-AC3EDE4FF71F}"/>
            </a:ext>
          </a:extLst>
        </xdr:cNvPr>
        <xdr:cNvSpPr txBox="1"/>
      </xdr:nvSpPr>
      <xdr:spPr>
        <a:xfrm>
          <a:off x="8422151"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118171</xdr:rowOff>
    </xdr:from>
    <xdr:ext cx="534377" cy="259045"/>
    <xdr:sp macro="" textlink="">
      <xdr:nvSpPr>
        <xdr:cNvPr id="141" name="n_2aveValue【道路】&#10;一人当たり延長">
          <a:extLst>
            <a:ext uri="{FF2B5EF4-FFF2-40B4-BE49-F238E27FC236}">
              <a16:creationId xmlns:a16="http://schemas.microsoft.com/office/drawing/2014/main" id="{1F16FFDE-68E5-41B9-B590-8BC4EEA43C2E}"/>
            </a:ext>
          </a:extLst>
        </xdr:cNvPr>
        <xdr:cNvSpPr txBox="1"/>
      </xdr:nvSpPr>
      <xdr:spPr>
        <a:xfrm>
          <a:off x="7641101" y="663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150937</xdr:rowOff>
    </xdr:from>
    <xdr:ext cx="534377" cy="259045"/>
    <xdr:sp macro="" textlink="">
      <xdr:nvSpPr>
        <xdr:cNvPr id="142" name="n_3aveValue【道路】&#10;一人当たり延長">
          <a:extLst>
            <a:ext uri="{FF2B5EF4-FFF2-40B4-BE49-F238E27FC236}">
              <a16:creationId xmlns:a16="http://schemas.microsoft.com/office/drawing/2014/main" id="{1F01C3F4-8BAD-4259-9316-0833D1E5EF33}"/>
            </a:ext>
          </a:extLst>
        </xdr:cNvPr>
        <xdr:cNvSpPr txBox="1"/>
      </xdr:nvSpPr>
      <xdr:spPr>
        <a:xfrm>
          <a:off x="685497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144804</xdr:rowOff>
    </xdr:from>
    <xdr:ext cx="534377" cy="259045"/>
    <xdr:sp macro="" textlink="">
      <xdr:nvSpPr>
        <xdr:cNvPr id="143" name="n_4aveValue【道路】&#10;一人当たり延長">
          <a:extLst>
            <a:ext uri="{FF2B5EF4-FFF2-40B4-BE49-F238E27FC236}">
              <a16:creationId xmlns:a16="http://schemas.microsoft.com/office/drawing/2014/main" id="{E1EBAC6B-A00A-409F-8831-1EDFEE5BFA76}"/>
            </a:ext>
          </a:extLst>
        </xdr:cNvPr>
        <xdr:cNvSpPr txBox="1"/>
      </xdr:nvSpPr>
      <xdr:spPr>
        <a:xfrm>
          <a:off x="6038361" y="665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149197</xdr:rowOff>
    </xdr:from>
    <xdr:ext cx="534377" cy="259045"/>
    <xdr:sp macro="" textlink="">
      <xdr:nvSpPr>
        <xdr:cNvPr id="144" name="n_1mainValue【道路】&#10;一人当たり延長">
          <a:extLst>
            <a:ext uri="{FF2B5EF4-FFF2-40B4-BE49-F238E27FC236}">
              <a16:creationId xmlns:a16="http://schemas.microsoft.com/office/drawing/2014/main" id="{5736D299-75D9-4D23-9A63-59C4033DAA97}"/>
            </a:ext>
          </a:extLst>
        </xdr:cNvPr>
        <xdr:cNvSpPr txBox="1"/>
      </xdr:nvSpPr>
      <xdr:spPr>
        <a:xfrm>
          <a:off x="8422151" y="700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151731</xdr:rowOff>
    </xdr:from>
    <xdr:ext cx="534377" cy="259045"/>
    <xdr:sp macro="" textlink="">
      <xdr:nvSpPr>
        <xdr:cNvPr id="145" name="n_2mainValue【道路】&#10;一人当たり延長">
          <a:extLst>
            <a:ext uri="{FF2B5EF4-FFF2-40B4-BE49-F238E27FC236}">
              <a16:creationId xmlns:a16="http://schemas.microsoft.com/office/drawing/2014/main" id="{FE2AD915-3CCB-400C-AA4A-50451855F389}"/>
            </a:ext>
          </a:extLst>
        </xdr:cNvPr>
        <xdr:cNvSpPr txBox="1"/>
      </xdr:nvSpPr>
      <xdr:spPr>
        <a:xfrm>
          <a:off x="7641101" y="70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154836</xdr:rowOff>
    </xdr:from>
    <xdr:ext cx="534377" cy="259045"/>
    <xdr:sp macro="" textlink="">
      <xdr:nvSpPr>
        <xdr:cNvPr id="146" name="n_3mainValue【道路】&#10;一人当たり延長">
          <a:extLst>
            <a:ext uri="{FF2B5EF4-FFF2-40B4-BE49-F238E27FC236}">
              <a16:creationId xmlns:a16="http://schemas.microsoft.com/office/drawing/2014/main" id="{2FD5F887-3E7B-492F-821B-903D47EAEDB7}"/>
            </a:ext>
          </a:extLst>
        </xdr:cNvPr>
        <xdr:cNvSpPr txBox="1"/>
      </xdr:nvSpPr>
      <xdr:spPr>
        <a:xfrm>
          <a:off x="6854971" y="701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157008</xdr:rowOff>
    </xdr:from>
    <xdr:ext cx="534377" cy="259045"/>
    <xdr:sp macro="" textlink="">
      <xdr:nvSpPr>
        <xdr:cNvPr id="147" name="n_4mainValue【道路】&#10;一人当たり延長">
          <a:extLst>
            <a:ext uri="{FF2B5EF4-FFF2-40B4-BE49-F238E27FC236}">
              <a16:creationId xmlns:a16="http://schemas.microsoft.com/office/drawing/2014/main" id="{A7570477-ABB1-43C2-9567-421507295E63}"/>
            </a:ext>
          </a:extLst>
        </xdr:cNvPr>
        <xdr:cNvSpPr txBox="1"/>
      </xdr:nvSpPr>
      <xdr:spPr>
        <a:xfrm>
          <a:off x="6038361" y="70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0DD8651-42E3-4662-80C2-02E89EF9C0D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C49FF0B-1216-4564-8B74-38E11E7948E0}"/>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ABC35DB-BD22-49E2-A12D-54A98219DAB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BECC907-F2CA-4540-9DF0-391CF71A930E}"/>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4E7360C-7480-42B2-BEC3-E3C28D909290}"/>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1514AEC-A6C1-4D0F-AF81-ABB0127BCDC8}"/>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A1CF3AB-B5BE-4BD4-AE0D-A2E26A5A694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40C6249-AA85-4CC3-A09E-36288BEEC123}"/>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55F6574-EEAA-459F-8E84-E83F09DE52B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8E531F4-1C02-475C-A5C5-B505FBD74146}"/>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FEA47A2-0D6E-4AF8-BFDB-6BBF45790045}"/>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9BEC304-AE4E-4517-9375-D82BFD4A59E0}"/>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D96B697-C4E7-4A1C-B9F9-7F5EFEA018D4}"/>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D90F104-F5AC-4CE7-9198-8CFC6F333DD3}"/>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716149D-9864-46AB-988C-74E8336E8E0F}"/>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4D70128-BB0D-4980-926A-6827495C4AF9}"/>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CFC6346-0167-45A8-B44C-68BF3E098D18}"/>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278795B-3707-4243-B008-D26FFA87F872}"/>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F8AF5FB-47A6-4C48-AFD1-A305B558A0A2}"/>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F94E591-CC1F-4BB9-860E-CCBC2541B2BD}"/>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0302F4A-7DD0-4344-8684-A3DAD1B5FC48}"/>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BCFF71D-6AF6-4C42-B218-D5956545BF72}"/>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B97E5B7-C3EA-41DB-8E10-6DF8F538A26F}"/>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24EE194-F9FA-4B79-8FD1-0BFC5EEA2EF9}"/>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415FD6D-3248-4AE8-AD18-3507E7AD631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6AB6C405-8051-4C29-83D1-6B92B561B304}"/>
            </a:ext>
          </a:extLst>
        </xdr:cNvPr>
        <xdr:cNvCxnSpPr/>
      </xdr:nvCxnSpPr>
      <xdr:spPr>
        <a:xfrm flipV="1">
          <a:off x="4173855" y="9527177"/>
          <a:ext cx="0" cy="152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4B024E8-5BEF-4F52-8743-B9CB263E0662}"/>
            </a:ext>
          </a:extLst>
        </xdr:cNvPr>
        <xdr:cNvSpPr txBox="1"/>
      </xdr:nvSpPr>
      <xdr:spPr>
        <a:xfrm>
          <a:off x="4212590" y="110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1F93DD3D-0E22-4814-B436-DC31A7758A64}"/>
            </a:ext>
          </a:extLst>
        </xdr:cNvPr>
        <xdr:cNvCxnSpPr/>
      </xdr:nvCxnSpPr>
      <xdr:spPr>
        <a:xfrm>
          <a:off x="4112260" y="11049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AD6C906-0D96-4C1B-A281-F93D7019B294}"/>
            </a:ext>
          </a:extLst>
        </xdr:cNvPr>
        <xdr:cNvSpPr txBox="1"/>
      </xdr:nvSpPr>
      <xdr:spPr>
        <a:xfrm>
          <a:off x="4212590" y="93081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C7FDDBF0-FD69-461B-9281-BB0F70F6C5AA}"/>
            </a:ext>
          </a:extLst>
        </xdr:cNvPr>
        <xdr:cNvCxnSpPr/>
      </xdr:nvCxnSpPr>
      <xdr:spPr>
        <a:xfrm>
          <a:off x="4112260" y="952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1D4CBEC-CBC5-4F4F-AC50-DF5DF5088767}"/>
            </a:ext>
          </a:extLst>
        </xdr:cNvPr>
        <xdr:cNvSpPr txBox="1"/>
      </xdr:nvSpPr>
      <xdr:spPr>
        <a:xfrm>
          <a:off x="4212590" y="10412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DD38C79E-0E82-4A4E-8B2C-A82F95E76EC7}"/>
            </a:ext>
          </a:extLst>
        </xdr:cNvPr>
        <xdr:cNvSpPr/>
      </xdr:nvSpPr>
      <xdr:spPr>
        <a:xfrm>
          <a:off x="4131310" y="10430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17DBCA24-61AC-4147-8AC0-577CC9620ACE}"/>
            </a:ext>
          </a:extLst>
        </xdr:cNvPr>
        <xdr:cNvSpPr/>
      </xdr:nvSpPr>
      <xdr:spPr>
        <a:xfrm>
          <a:off x="3388360" y="1040111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a:extLst>
            <a:ext uri="{FF2B5EF4-FFF2-40B4-BE49-F238E27FC236}">
              <a16:creationId xmlns:a16="http://schemas.microsoft.com/office/drawing/2014/main" id="{D5E38871-FE4D-483D-BAD7-90B9B4E3EFBD}"/>
            </a:ext>
          </a:extLst>
        </xdr:cNvPr>
        <xdr:cNvSpPr/>
      </xdr:nvSpPr>
      <xdr:spPr>
        <a:xfrm>
          <a:off x="2571750" y="104011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a:extLst>
            <a:ext uri="{FF2B5EF4-FFF2-40B4-BE49-F238E27FC236}">
              <a16:creationId xmlns:a16="http://schemas.microsoft.com/office/drawing/2014/main" id="{219477FC-4A79-4404-8282-8245540EA170}"/>
            </a:ext>
          </a:extLst>
        </xdr:cNvPr>
        <xdr:cNvSpPr/>
      </xdr:nvSpPr>
      <xdr:spPr>
        <a:xfrm>
          <a:off x="1774190" y="1039104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76563</xdr:rowOff>
    </xdr:from>
    <xdr:to>
      <xdr:col>6</xdr:col>
      <xdr:colOff>38100</xdr:colOff>
      <xdr:row>61</xdr:row>
      <xdr:rowOff>6713</xdr:rowOff>
    </xdr:to>
    <xdr:sp macro="" textlink="">
      <xdr:nvSpPr>
        <xdr:cNvPr id="183" name="フローチャート: 判断 182">
          <a:extLst>
            <a:ext uri="{FF2B5EF4-FFF2-40B4-BE49-F238E27FC236}">
              <a16:creationId xmlns:a16="http://schemas.microsoft.com/office/drawing/2014/main" id="{1180932B-B014-4909-829F-3FDE17BE27F5}"/>
            </a:ext>
          </a:extLst>
        </xdr:cNvPr>
        <xdr:cNvSpPr/>
      </xdr:nvSpPr>
      <xdr:spPr>
        <a:xfrm>
          <a:off x="988060" y="103635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AF35389-29B9-488D-9387-7C500DA24604}"/>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CACF9E3-508F-4D5D-BCC8-B398CBC0BE5C}"/>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66A22D0-3F93-45AF-B5B8-F79D218804FD}"/>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F376B6D-F4B7-4735-8343-E7E4238944C5}"/>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77B7C0A-E0CF-49AD-97F4-2C5F080E12D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89" name="楕円 188">
          <a:extLst>
            <a:ext uri="{FF2B5EF4-FFF2-40B4-BE49-F238E27FC236}">
              <a16:creationId xmlns:a16="http://schemas.microsoft.com/office/drawing/2014/main" id="{E4AA5C79-9AD5-469A-8197-F5DDC1087ACE}"/>
            </a:ext>
          </a:extLst>
        </xdr:cNvPr>
        <xdr:cNvSpPr/>
      </xdr:nvSpPr>
      <xdr:spPr>
        <a:xfrm>
          <a:off x="4131310" y="104218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161489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AB768EC-D339-4407-B183-9D54926EE5D2}"/>
            </a:ext>
          </a:extLst>
        </xdr:cNvPr>
        <xdr:cNvSpPr txBox="1"/>
      </xdr:nvSpPr>
      <xdr:spPr>
        <a:xfrm>
          <a:off x="4212590" y="10278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91" name="楕円 190">
          <a:extLst>
            <a:ext uri="{FF2B5EF4-FFF2-40B4-BE49-F238E27FC236}">
              <a16:creationId xmlns:a16="http://schemas.microsoft.com/office/drawing/2014/main" id="{4C913616-463E-4AD7-972A-86B924912CD7}"/>
            </a:ext>
          </a:extLst>
        </xdr:cNvPr>
        <xdr:cNvSpPr/>
      </xdr:nvSpPr>
      <xdr:spPr>
        <a:xfrm>
          <a:off x="3388360" y="1042125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17962</xdr:rowOff>
    </xdr:to>
    <xdr:cxnSp macro="">
      <xdr:nvCxnSpPr>
        <xdr:cNvPr id="192" name="直線コネクタ 191">
          <a:extLst>
            <a:ext uri="{FF2B5EF4-FFF2-40B4-BE49-F238E27FC236}">
              <a16:creationId xmlns:a16="http://schemas.microsoft.com/office/drawing/2014/main" id="{6ADDEDD8-6B54-4D43-B6F3-D0E06190C2BB}"/>
            </a:ext>
          </a:extLst>
        </xdr:cNvPr>
        <xdr:cNvCxnSpPr/>
      </xdr:nvCxnSpPr>
      <xdr:spPr>
        <a:xfrm>
          <a:off x="3431540" y="10470152"/>
          <a:ext cx="74295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3" name="楕円 192">
          <a:extLst>
            <a:ext uri="{FF2B5EF4-FFF2-40B4-BE49-F238E27FC236}">
              <a16:creationId xmlns:a16="http://schemas.microsoft.com/office/drawing/2014/main" id="{A1234B3A-D757-41DE-BC0A-778AF564EAE4}"/>
            </a:ext>
          </a:extLst>
        </xdr:cNvPr>
        <xdr:cNvSpPr/>
      </xdr:nvSpPr>
      <xdr:spPr>
        <a:xfrm>
          <a:off x="2571750" y="103910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9797</xdr:rowOff>
    </xdr:to>
    <xdr:cxnSp macro="">
      <xdr:nvCxnSpPr>
        <xdr:cNvPr id="194" name="直線コネクタ 193">
          <a:extLst>
            <a:ext uri="{FF2B5EF4-FFF2-40B4-BE49-F238E27FC236}">
              <a16:creationId xmlns:a16="http://schemas.microsoft.com/office/drawing/2014/main" id="{019BFAFE-65E0-42A4-A988-DBB16D0A72B2}"/>
            </a:ext>
          </a:extLst>
        </xdr:cNvPr>
        <xdr:cNvCxnSpPr/>
      </xdr:nvCxnSpPr>
      <xdr:spPr>
        <a:xfrm>
          <a:off x="2626360" y="10445659"/>
          <a:ext cx="80518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81462</xdr:rowOff>
    </xdr:from>
    <xdr:to>
      <xdr:col>10</xdr:col>
      <xdr:colOff>165100</xdr:colOff>
      <xdr:row>61</xdr:row>
      <xdr:rowOff>11612</xdr:rowOff>
    </xdr:to>
    <xdr:sp macro="" textlink="">
      <xdr:nvSpPr>
        <xdr:cNvPr id="195" name="楕円 194">
          <a:extLst>
            <a:ext uri="{FF2B5EF4-FFF2-40B4-BE49-F238E27FC236}">
              <a16:creationId xmlns:a16="http://schemas.microsoft.com/office/drawing/2014/main" id="{D99A86F1-6CAF-4B9B-8A96-79D0094E6CD8}"/>
            </a:ext>
          </a:extLst>
        </xdr:cNvPr>
        <xdr:cNvSpPr/>
      </xdr:nvSpPr>
      <xdr:spPr>
        <a:xfrm>
          <a:off x="1774190" y="1037036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132262</xdr:rowOff>
    </xdr:from>
    <xdr:to>
      <xdr:col>15</xdr:col>
      <xdr:colOff>50800</xdr:colOff>
      <xdr:row>60</xdr:row>
      <xdr:rowOff>156754</xdr:rowOff>
    </xdr:to>
    <xdr:cxnSp macro="">
      <xdr:nvCxnSpPr>
        <xdr:cNvPr id="196" name="直線コネクタ 195">
          <a:extLst>
            <a:ext uri="{FF2B5EF4-FFF2-40B4-BE49-F238E27FC236}">
              <a16:creationId xmlns:a16="http://schemas.microsoft.com/office/drawing/2014/main" id="{D3BF6812-ED81-440C-B4B1-483A8006D00A}"/>
            </a:ext>
          </a:extLst>
        </xdr:cNvPr>
        <xdr:cNvCxnSpPr/>
      </xdr:nvCxnSpPr>
      <xdr:spPr>
        <a:xfrm>
          <a:off x="1828800" y="10423072"/>
          <a:ext cx="79756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53703</xdr:rowOff>
    </xdr:from>
    <xdr:to>
      <xdr:col>6</xdr:col>
      <xdr:colOff>38100</xdr:colOff>
      <xdr:row>60</xdr:row>
      <xdr:rowOff>155303</xdr:rowOff>
    </xdr:to>
    <xdr:sp macro="" textlink="">
      <xdr:nvSpPr>
        <xdr:cNvPr id="197" name="楕円 196">
          <a:extLst>
            <a:ext uri="{FF2B5EF4-FFF2-40B4-BE49-F238E27FC236}">
              <a16:creationId xmlns:a16="http://schemas.microsoft.com/office/drawing/2014/main" id="{75F1084A-E057-4B5C-855A-33369AD258A7}"/>
            </a:ext>
          </a:extLst>
        </xdr:cNvPr>
        <xdr:cNvSpPr/>
      </xdr:nvSpPr>
      <xdr:spPr>
        <a:xfrm>
          <a:off x="988060" y="10344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104503</xdr:rowOff>
    </xdr:from>
    <xdr:to>
      <xdr:col>10</xdr:col>
      <xdr:colOff>114300</xdr:colOff>
      <xdr:row>60</xdr:row>
      <xdr:rowOff>132262</xdr:rowOff>
    </xdr:to>
    <xdr:cxnSp macro="">
      <xdr:nvCxnSpPr>
        <xdr:cNvPr id="198" name="直線コネクタ 197">
          <a:extLst>
            <a:ext uri="{FF2B5EF4-FFF2-40B4-BE49-F238E27FC236}">
              <a16:creationId xmlns:a16="http://schemas.microsoft.com/office/drawing/2014/main" id="{3F1CF748-1580-44CF-B458-3C57F64C400A}"/>
            </a:ext>
          </a:extLst>
        </xdr:cNvPr>
        <xdr:cNvCxnSpPr/>
      </xdr:nvCxnSpPr>
      <xdr:spPr>
        <a:xfrm>
          <a:off x="1031240" y="10389598"/>
          <a:ext cx="79756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AD2CD02-5EF9-4594-A829-AA3D0CAC9F42}"/>
            </a:ext>
          </a:extLst>
        </xdr:cNvPr>
        <xdr:cNvSpPr txBox="1"/>
      </xdr:nvSpPr>
      <xdr:spPr>
        <a:xfrm>
          <a:off x="3239144"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584ED58-E637-42D8-BB44-BFCF0B32F713}"/>
            </a:ext>
          </a:extLst>
        </xdr:cNvPr>
        <xdr:cNvSpPr txBox="1"/>
      </xdr:nvSpPr>
      <xdr:spPr>
        <a:xfrm>
          <a:off x="2439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39F46C4-A02F-4E28-A140-A8F2DA0BB9CE}"/>
            </a:ext>
          </a:extLst>
        </xdr:cNvPr>
        <xdr:cNvSpPr txBox="1"/>
      </xdr:nvSpPr>
      <xdr:spPr>
        <a:xfrm>
          <a:off x="1641484" y="1048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169290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69D14C7-E03B-4449-A3F8-9E984D9AA36F}"/>
            </a:ext>
          </a:extLst>
        </xdr:cNvPr>
        <xdr:cNvSpPr txBox="1"/>
      </xdr:nvSpPr>
      <xdr:spPr>
        <a:xfrm>
          <a:off x="855354" y="1046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51724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CD48DD2-FCE0-404F-9CBD-FEBAAAD8CC45}"/>
            </a:ext>
          </a:extLst>
        </xdr:cNvPr>
        <xdr:cNvSpPr txBox="1"/>
      </xdr:nvSpPr>
      <xdr:spPr>
        <a:xfrm>
          <a:off x="3239144" y="1051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7C693C8-54A8-4847-81A8-BAF8A8CF7E3A}"/>
            </a:ext>
          </a:extLst>
        </xdr:cNvPr>
        <xdr:cNvSpPr txBox="1"/>
      </xdr:nvSpPr>
      <xdr:spPr>
        <a:xfrm>
          <a:off x="2439044" y="1017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2A4B286-02B3-45DE-B3A5-7008428988D9}"/>
            </a:ext>
          </a:extLst>
        </xdr:cNvPr>
        <xdr:cNvSpPr txBox="1"/>
      </xdr:nvSpPr>
      <xdr:spPr>
        <a:xfrm>
          <a:off x="1641484" y="1014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3905E33-3FA9-42E2-8DAD-F6EC076D84FE}"/>
            </a:ext>
          </a:extLst>
        </xdr:cNvPr>
        <xdr:cNvSpPr txBox="1"/>
      </xdr:nvSpPr>
      <xdr:spPr>
        <a:xfrm>
          <a:off x="85535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45B94D4-C9F3-490E-8FA3-D7001967FDD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2E94D01-922F-4AA4-B02D-557D049A1DCB}"/>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10024F8-E4FE-4A89-A81C-DCCE9C7A315F}"/>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2E96237-A330-48A7-BD48-8DC40724B90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C0CE4D2-E80A-4CEB-9CD1-8E4869E928C0}"/>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C9EC4D5-10F5-44E1-98DE-027F87AE27A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7BA8663-6D26-4DDA-9713-AAFDDC2B0A5E}"/>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70339FE-C95C-44EC-9619-944980703292}"/>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60899BC-8FEB-40F9-BD05-CD6998B6DC5F}"/>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6AC8444-8899-4737-A431-438A50B8C631}"/>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BA74BA7-CF53-4ED3-ABF8-6057B38E8A26}"/>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9C06ED9-D539-4890-957C-4ED2C08B1B18}"/>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3E6B1A7-C3A7-4530-B201-0186D8192E2D}"/>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6AE438B-52BD-4AC1-AF8F-8515B85A71CD}"/>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A66D691-DD8A-47A2-8D32-6B2D9FF3319A}"/>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1D3DDFF2-41A5-431F-A1BD-74DA50D85770}"/>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B9EAFE7-A161-48D9-913F-62EAA67F0B16}"/>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677C0780-C743-4D72-B573-C0D435A85CE5}"/>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735D265-6017-4551-833F-C15C2A74B75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363E2BD-42BF-4760-9FE8-0190E82CA1F0}"/>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929ED1E-233F-451C-9F85-2E7761F279C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8C2941A-4A91-437C-9B36-204BC541D323}"/>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CDCC1D9-82CA-47EC-8ECF-8A2E70DF440D}"/>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DA69A099-84F2-4894-B9A2-89C74F87B9D3}"/>
            </a:ext>
          </a:extLst>
        </xdr:cNvPr>
        <xdr:cNvCxnSpPr/>
      </xdr:nvCxnSpPr>
      <xdr:spPr>
        <a:xfrm flipV="1">
          <a:off x="9429115" y="9734535"/>
          <a:ext cx="0" cy="1312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A27146C-5FA8-41E4-B2AE-5F88E967886B}"/>
            </a:ext>
          </a:extLst>
        </xdr:cNvPr>
        <xdr:cNvSpPr txBox="1"/>
      </xdr:nvSpPr>
      <xdr:spPr>
        <a:xfrm>
          <a:off x="946785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F93B524E-7428-40F0-BE50-97215C4BA94F}"/>
            </a:ext>
          </a:extLst>
        </xdr:cNvPr>
        <xdr:cNvCxnSpPr/>
      </xdr:nvCxnSpPr>
      <xdr:spPr>
        <a:xfrm>
          <a:off x="9356090" y="1104697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B2B3B7E-8C32-4D1B-8C53-9B008F090350}"/>
            </a:ext>
          </a:extLst>
        </xdr:cNvPr>
        <xdr:cNvSpPr txBox="1"/>
      </xdr:nvSpPr>
      <xdr:spPr>
        <a:xfrm>
          <a:off x="9467850" y="95154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97CC5441-D05C-49B7-ADEC-F90C4861CA76}"/>
            </a:ext>
          </a:extLst>
        </xdr:cNvPr>
        <xdr:cNvCxnSpPr/>
      </xdr:nvCxnSpPr>
      <xdr:spPr>
        <a:xfrm>
          <a:off x="9356090" y="973453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7D9B847-A64A-4CEA-BBC5-AE36F534EC60}"/>
            </a:ext>
          </a:extLst>
        </xdr:cNvPr>
        <xdr:cNvSpPr txBox="1"/>
      </xdr:nvSpPr>
      <xdr:spPr>
        <a:xfrm>
          <a:off x="9467850" y="10511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C2743512-03CC-4924-8E4D-60B9BB5C77A5}"/>
            </a:ext>
          </a:extLst>
        </xdr:cNvPr>
        <xdr:cNvSpPr/>
      </xdr:nvSpPr>
      <xdr:spPr>
        <a:xfrm>
          <a:off x="9394190" y="10654700"/>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1AD1C863-1F97-4005-BC5E-EC5594184462}"/>
            </a:ext>
          </a:extLst>
        </xdr:cNvPr>
        <xdr:cNvSpPr/>
      </xdr:nvSpPr>
      <xdr:spPr>
        <a:xfrm>
          <a:off x="8632190" y="1068668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169757</xdr:rowOff>
    </xdr:from>
    <xdr:to>
      <xdr:col>46</xdr:col>
      <xdr:colOff>38100</xdr:colOff>
      <xdr:row>62</xdr:row>
      <xdr:rowOff>99907</xdr:rowOff>
    </xdr:to>
    <xdr:sp macro="" textlink="">
      <xdr:nvSpPr>
        <xdr:cNvPr id="238" name="フローチャート: 判断 237">
          <a:extLst>
            <a:ext uri="{FF2B5EF4-FFF2-40B4-BE49-F238E27FC236}">
              <a16:creationId xmlns:a16="http://schemas.microsoft.com/office/drawing/2014/main" id="{A75EEAFE-3E48-43B4-AB26-50601FE4861F}"/>
            </a:ext>
          </a:extLst>
        </xdr:cNvPr>
        <xdr:cNvSpPr/>
      </xdr:nvSpPr>
      <xdr:spPr>
        <a:xfrm>
          <a:off x="7846060" y="1063201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16904</xdr:rowOff>
    </xdr:from>
    <xdr:to>
      <xdr:col>41</xdr:col>
      <xdr:colOff>101600</xdr:colOff>
      <xdr:row>62</xdr:row>
      <xdr:rowOff>118504</xdr:rowOff>
    </xdr:to>
    <xdr:sp macro="" textlink="">
      <xdr:nvSpPr>
        <xdr:cNvPr id="239" name="フローチャート: 判断 238">
          <a:extLst>
            <a:ext uri="{FF2B5EF4-FFF2-40B4-BE49-F238E27FC236}">
              <a16:creationId xmlns:a16="http://schemas.microsoft.com/office/drawing/2014/main" id="{651BA40B-6830-41F2-982F-9277BEC43126}"/>
            </a:ext>
          </a:extLst>
        </xdr:cNvPr>
        <xdr:cNvSpPr/>
      </xdr:nvSpPr>
      <xdr:spPr>
        <a:xfrm>
          <a:off x="7029450" y="1065061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17445</xdr:rowOff>
    </xdr:from>
    <xdr:to>
      <xdr:col>36</xdr:col>
      <xdr:colOff>165100</xdr:colOff>
      <xdr:row>62</xdr:row>
      <xdr:rowOff>119045</xdr:rowOff>
    </xdr:to>
    <xdr:sp macro="" textlink="">
      <xdr:nvSpPr>
        <xdr:cNvPr id="240" name="フローチャート: 判断 239">
          <a:extLst>
            <a:ext uri="{FF2B5EF4-FFF2-40B4-BE49-F238E27FC236}">
              <a16:creationId xmlns:a16="http://schemas.microsoft.com/office/drawing/2014/main" id="{0B3B2694-9AAB-4CAB-9C44-29DE9FE512D3}"/>
            </a:ext>
          </a:extLst>
        </xdr:cNvPr>
        <xdr:cNvSpPr/>
      </xdr:nvSpPr>
      <xdr:spPr>
        <a:xfrm>
          <a:off x="6231890" y="1065115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A77A9A4-D33C-411F-8148-04E8B2D3DA3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069B6B5-CA75-4252-8551-6BA8DC31D7B3}"/>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3273DE2-BDCB-499D-B5A0-37276F0EEB7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F15387A-1135-47E6-AABD-473F88E5183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F54FB07-32F5-4403-AD21-65D15424C990}"/>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151309</xdr:rowOff>
    </xdr:from>
    <xdr:to>
      <xdr:col>55</xdr:col>
      <xdr:colOff>50800</xdr:colOff>
      <xdr:row>63</xdr:row>
      <xdr:rowOff>81459</xdr:rowOff>
    </xdr:to>
    <xdr:sp macro="" textlink="">
      <xdr:nvSpPr>
        <xdr:cNvPr id="246" name="楕円 245">
          <a:extLst>
            <a:ext uri="{FF2B5EF4-FFF2-40B4-BE49-F238E27FC236}">
              <a16:creationId xmlns:a16="http://schemas.microsoft.com/office/drawing/2014/main" id="{FA59E5D9-A8E8-41F2-92C8-B7F1AA2A56B1}"/>
            </a:ext>
          </a:extLst>
        </xdr:cNvPr>
        <xdr:cNvSpPr/>
      </xdr:nvSpPr>
      <xdr:spPr>
        <a:xfrm>
          <a:off x="9394190" y="1078120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129736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86FF70C9-AD08-4DD5-B5AA-1DA5C54CB505}"/>
            </a:ext>
          </a:extLst>
        </xdr:cNvPr>
        <xdr:cNvSpPr txBox="1"/>
      </xdr:nvSpPr>
      <xdr:spPr>
        <a:xfrm>
          <a:off x="9467850" y="1076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156446</xdr:rowOff>
    </xdr:from>
    <xdr:to>
      <xdr:col>50</xdr:col>
      <xdr:colOff>165100</xdr:colOff>
      <xdr:row>63</xdr:row>
      <xdr:rowOff>86596</xdr:rowOff>
    </xdr:to>
    <xdr:sp macro="" textlink="">
      <xdr:nvSpPr>
        <xdr:cNvPr id="248" name="楕円 247">
          <a:extLst>
            <a:ext uri="{FF2B5EF4-FFF2-40B4-BE49-F238E27FC236}">
              <a16:creationId xmlns:a16="http://schemas.microsoft.com/office/drawing/2014/main" id="{074C7006-06E5-4C6B-92B9-315B464675D8}"/>
            </a:ext>
          </a:extLst>
        </xdr:cNvPr>
        <xdr:cNvSpPr/>
      </xdr:nvSpPr>
      <xdr:spPr>
        <a:xfrm>
          <a:off x="8632190" y="1078825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30659</xdr:rowOff>
    </xdr:from>
    <xdr:to>
      <xdr:col>55</xdr:col>
      <xdr:colOff>0</xdr:colOff>
      <xdr:row>63</xdr:row>
      <xdr:rowOff>35796</xdr:rowOff>
    </xdr:to>
    <xdr:cxnSp macro="">
      <xdr:nvCxnSpPr>
        <xdr:cNvPr id="249" name="直線コネクタ 248">
          <a:extLst>
            <a:ext uri="{FF2B5EF4-FFF2-40B4-BE49-F238E27FC236}">
              <a16:creationId xmlns:a16="http://schemas.microsoft.com/office/drawing/2014/main" id="{0B8114A9-59EC-4A0A-91A7-7477AC3A5884}"/>
            </a:ext>
          </a:extLst>
        </xdr:cNvPr>
        <xdr:cNvCxnSpPr/>
      </xdr:nvCxnSpPr>
      <xdr:spPr>
        <a:xfrm flipV="1">
          <a:off x="8686800" y="10830104"/>
          <a:ext cx="74295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158591</xdr:rowOff>
    </xdr:from>
    <xdr:to>
      <xdr:col>46</xdr:col>
      <xdr:colOff>38100</xdr:colOff>
      <xdr:row>63</xdr:row>
      <xdr:rowOff>88741</xdr:rowOff>
    </xdr:to>
    <xdr:sp macro="" textlink="">
      <xdr:nvSpPr>
        <xdr:cNvPr id="250" name="楕円 249">
          <a:extLst>
            <a:ext uri="{FF2B5EF4-FFF2-40B4-BE49-F238E27FC236}">
              <a16:creationId xmlns:a16="http://schemas.microsoft.com/office/drawing/2014/main" id="{212E546B-BCA7-4D1F-AE36-B87C0EC9E247}"/>
            </a:ext>
          </a:extLst>
        </xdr:cNvPr>
        <xdr:cNvSpPr/>
      </xdr:nvSpPr>
      <xdr:spPr>
        <a:xfrm>
          <a:off x="7846060" y="1079039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35796</xdr:rowOff>
    </xdr:from>
    <xdr:to>
      <xdr:col>50</xdr:col>
      <xdr:colOff>114300</xdr:colOff>
      <xdr:row>63</xdr:row>
      <xdr:rowOff>37941</xdr:rowOff>
    </xdr:to>
    <xdr:cxnSp macro="">
      <xdr:nvCxnSpPr>
        <xdr:cNvPr id="251" name="直線コネクタ 250">
          <a:extLst>
            <a:ext uri="{FF2B5EF4-FFF2-40B4-BE49-F238E27FC236}">
              <a16:creationId xmlns:a16="http://schemas.microsoft.com/office/drawing/2014/main" id="{6BF156F4-F160-4EA8-A827-D0B62F56F45E}"/>
            </a:ext>
          </a:extLst>
        </xdr:cNvPr>
        <xdr:cNvCxnSpPr/>
      </xdr:nvCxnSpPr>
      <xdr:spPr>
        <a:xfrm flipV="1">
          <a:off x="7889240" y="10837146"/>
          <a:ext cx="79756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161376</xdr:rowOff>
    </xdr:from>
    <xdr:to>
      <xdr:col>41</xdr:col>
      <xdr:colOff>101600</xdr:colOff>
      <xdr:row>63</xdr:row>
      <xdr:rowOff>91526</xdr:rowOff>
    </xdr:to>
    <xdr:sp macro="" textlink="">
      <xdr:nvSpPr>
        <xdr:cNvPr id="252" name="楕円 251">
          <a:extLst>
            <a:ext uri="{FF2B5EF4-FFF2-40B4-BE49-F238E27FC236}">
              <a16:creationId xmlns:a16="http://schemas.microsoft.com/office/drawing/2014/main" id="{910744FF-B961-4F25-909F-BCF977A5D94A}"/>
            </a:ext>
          </a:extLst>
        </xdr:cNvPr>
        <xdr:cNvSpPr/>
      </xdr:nvSpPr>
      <xdr:spPr>
        <a:xfrm>
          <a:off x="7029450" y="1079318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37941</xdr:rowOff>
    </xdr:from>
    <xdr:to>
      <xdr:col>45</xdr:col>
      <xdr:colOff>177800</xdr:colOff>
      <xdr:row>63</xdr:row>
      <xdr:rowOff>40726</xdr:rowOff>
    </xdr:to>
    <xdr:cxnSp macro="">
      <xdr:nvCxnSpPr>
        <xdr:cNvPr id="253" name="直線コネクタ 252">
          <a:extLst>
            <a:ext uri="{FF2B5EF4-FFF2-40B4-BE49-F238E27FC236}">
              <a16:creationId xmlns:a16="http://schemas.microsoft.com/office/drawing/2014/main" id="{C08592ED-1338-4995-989A-7886BB9AA61A}"/>
            </a:ext>
          </a:extLst>
        </xdr:cNvPr>
        <xdr:cNvCxnSpPr/>
      </xdr:nvCxnSpPr>
      <xdr:spPr>
        <a:xfrm flipV="1">
          <a:off x="7084060" y="10839291"/>
          <a:ext cx="80518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163002</xdr:rowOff>
    </xdr:from>
    <xdr:to>
      <xdr:col>36</xdr:col>
      <xdr:colOff>165100</xdr:colOff>
      <xdr:row>63</xdr:row>
      <xdr:rowOff>93152</xdr:rowOff>
    </xdr:to>
    <xdr:sp macro="" textlink="">
      <xdr:nvSpPr>
        <xdr:cNvPr id="254" name="楕円 253">
          <a:extLst>
            <a:ext uri="{FF2B5EF4-FFF2-40B4-BE49-F238E27FC236}">
              <a16:creationId xmlns:a16="http://schemas.microsoft.com/office/drawing/2014/main" id="{E81B5B83-9373-4181-A7BB-5DB5C87929DD}"/>
            </a:ext>
          </a:extLst>
        </xdr:cNvPr>
        <xdr:cNvSpPr/>
      </xdr:nvSpPr>
      <xdr:spPr>
        <a:xfrm>
          <a:off x="6231890" y="107948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40726</xdr:rowOff>
    </xdr:from>
    <xdr:to>
      <xdr:col>41</xdr:col>
      <xdr:colOff>50800</xdr:colOff>
      <xdr:row>63</xdr:row>
      <xdr:rowOff>42352</xdr:rowOff>
    </xdr:to>
    <xdr:cxnSp macro="">
      <xdr:nvCxnSpPr>
        <xdr:cNvPr id="255" name="直線コネクタ 254">
          <a:extLst>
            <a:ext uri="{FF2B5EF4-FFF2-40B4-BE49-F238E27FC236}">
              <a16:creationId xmlns:a16="http://schemas.microsoft.com/office/drawing/2014/main" id="{EC929A25-D7C8-4986-A921-812B1A32A1D5}"/>
            </a:ext>
          </a:extLst>
        </xdr:cNvPr>
        <xdr:cNvCxnSpPr/>
      </xdr:nvCxnSpPr>
      <xdr:spPr>
        <a:xfrm flipV="1">
          <a:off x="6286500" y="10842076"/>
          <a:ext cx="79756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00E6FF2-4ED3-4A9B-861D-5030B46A4CF7}"/>
            </a:ext>
          </a:extLst>
        </xdr:cNvPr>
        <xdr:cNvSpPr txBox="1"/>
      </xdr:nvSpPr>
      <xdr:spPr>
        <a:xfrm>
          <a:off x="8401265" y="1046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116434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EC54FFD-7668-47B9-BA09-D3C7468B5ACF}"/>
            </a:ext>
          </a:extLst>
        </xdr:cNvPr>
        <xdr:cNvSpPr txBox="1"/>
      </xdr:nvSpPr>
      <xdr:spPr>
        <a:xfrm>
          <a:off x="7610690" y="1040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135031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88CF2A1-D8C2-4834-9914-782819EAFEDC}"/>
            </a:ext>
          </a:extLst>
        </xdr:cNvPr>
        <xdr:cNvSpPr txBox="1"/>
      </xdr:nvSpPr>
      <xdr:spPr>
        <a:xfrm>
          <a:off x="6822655" y="1041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135572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3081501-DDA5-4F28-ABFD-319D129BC787}"/>
            </a:ext>
          </a:extLst>
        </xdr:cNvPr>
        <xdr:cNvSpPr txBox="1"/>
      </xdr:nvSpPr>
      <xdr:spPr>
        <a:xfrm>
          <a:off x="6007950" y="1041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77723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874272BC-D067-4CEC-B277-D90CA3A2D73A}"/>
            </a:ext>
          </a:extLst>
        </xdr:cNvPr>
        <xdr:cNvSpPr txBox="1"/>
      </xdr:nvSpPr>
      <xdr:spPr>
        <a:xfrm>
          <a:off x="8401265" y="1087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79868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16DC2FBA-1356-43F2-AAD4-7DCBC63A1FC4}"/>
            </a:ext>
          </a:extLst>
        </xdr:cNvPr>
        <xdr:cNvSpPr txBox="1"/>
      </xdr:nvSpPr>
      <xdr:spPr>
        <a:xfrm>
          <a:off x="7610690" y="1088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82653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5BEB0D9-4D41-4194-BBF8-4C18BFD5E764}"/>
            </a:ext>
          </a:extLst>
        </xdr:cNvPr>
        <xdr:cNvSpPr txBox="1"/>
      </xdr:nvSpPr>
      <xdr:spPr>
        <a:xfrm>
          <a:off x="6822655" y="1088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84279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39B0655-07A4-48B3-B9D5-5AD086743A97}"/>
            </a:ext>
          </a:extLst>
        </xdr:cNvPr>
        <xdr:cNvSpPr txBox="1"/>
      </xdr:nvSpPr>
      <xdr:spPr>
        <a:xfrm>
          <a:off x="6007950" y="1088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5F919B4-2BE1-4F6E-9673-F13FE59C0CA2}"/>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5B0AECD-1BC9-4FFE-B68E-968D39740AC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24054C7-9941-49F2-A28C-493B990B5375}"/>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A9505E9-C8C4-4EA2-B50F-6A3058E3FA8B}"/>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92FDAD6-FA61-4C95-83A5-6C19E831C2D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1485371-CFD4-4B06-A9A3-C8343C60C64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3B23595-A748-4C2D-A7F8-10FF3C3692B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FFD8766-32AA-4A8C-BDB4-0431A11E238A}"/>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AA6E635-3E56-4F44-BD7E-F1E7A575D0DE}"/>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A5ED24F-8498-4243-AB7A-91197186A640}"/>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29D57D2-B89F-4839-8D25-84EA31DA7889}"/>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6FAC573-5BD2-4AB5-94F9-600FD016F2E1}"/>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534542B-44D3-4DC2-90E5-7616A8A6AF33}"/>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E081385E-E602-4210-86C4-44C996CB5D64}"/>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2AD978CA-437C-48FC-BCC4-AFB58542F42C}"/>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9FF7B772-C65C-4580-AF83-1826DB559AD0}"/>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5B6D3437-80FE-41BE-92FA-4CA32C9E89DA}"/>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25F16CF4-13B1-4211-A629-9B2CCB0E1F63}"/>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217D675-7C09-4A27-AD79-3FE6ACF69567}"/>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B1304BB4-8AE9-4017-890B-7F48EC87082B}"/>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6540901E-DE27-4BBD-B5D2-31F3587C3722}"/>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53B50FF-B0FF-440B-879A-717902BF335C}"/>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87BF2752-A289-44EC-B843-9734DF8F2428}"/>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77CBEBF-EC16-4161-B2A5-BEF96718C292}"/>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CCA1F335-3CB2-4F7B-9D3D-BC874531F38D}"/>
            </a:ext>
          </a:extLst>
        </xdr:cNvPr>
        <xdr:cNvCxnSpPr/>
      </xdr:nvCxnSpPr>
      <xdr:spPr>
        <a:xfrm flipV="1">
          <a:off x="4173855" y="1353693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791AE6B1-74DB-4A50-8895-9FFCEDAA80C5}"/>
            </a:ext>
          </a:extLst>
        </xdr:cNvPr>
        <xdr:cNvSpPr txBox="1"/>
      </xdr:nvSpPr>
      <xdr:spPr>
        <a:xfrm>
          <a:off x="421259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85C50A09-62F5-4693-82C6-C768E8E63DBE}"/>
            </a:ext>
          </a:extLst>
        </xdr:cNvPr>
        <xdr:cNvCxnSpPr/>
      </xdr:nvCxnSpPr>
      <xdr:spPr>
        <a:xfrm>
          <a:off x="4112260" y="14857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ED55CC4F-4BA2-4FCD-BA11-ABFD9F16BCAE}"/>
            </a:ext>
          </a:extLst>
        </xdr:cNvPr>
        <xdr:cNvSpPr txBox="1"/>
      </xdr:nvSpPr>
      <xdr:spPr>
        <a:xfrm>
          <a:off x="421259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0F4E3AA7-5241-4456-A9D1-572C6918F121}"/>
            </a:ext>
          </a:extLst>
        </xdr:cNvPr>
        <xdr:cNvCxnSpPr/>
      </xdr:nvCxnSpPr>
      <xdr:spPr>
        <a:xfrm>
          <a:off x="4112260" y="13536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53DA40D-EEAE-466D-885B-976FF076A65F}"/>
            </a:ext>
          </a:extLst>
        </xdr:cNvPr>
        <xdr:cNvSpPr txBox="1"/>
      </xdr:nvSpPr>
      <xdr:spPr>
        <a:xfrm>
          <a:off x="4212590" y="142551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D478FD05-0D22-408E-A1D6-C29C52BAEE85}"/>
            </a:ext>
          </a:extLst>
        </xdr:cNvPr>
        <xdr:cNvSpPr/>
      </xdr:nvSpPr>
      <xdr:spPr>
        <a:xfrm>
          <a:off x="4131310" y="142805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49A5BD38-9B97-4D86-B681-7E7F3CCE3F37}"/>
            </a:ext>
          </a:extLst>
        </xdr:cNvPr>
        <xdr:cNvSpPr/>
      </xdr:nvSpPr>
      <xdr:spPr>
        <a:xfrm>
          <a:off x="3388360" y="142519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96" name="フローチャート: 判断 295">
          <a:extLst>
            <a:ext uri="{FF2B5EF4-FFF2-40B4-BE49-F238E27FC236}">
              <a16:creationId xmlns:a16="http://schemas.microsoft.com/office/drawing/2014/main" id="{7186BAB3-DFC6-4231-A6FD-0A33E86AC9BC}"/>
            </a:ext>
          </a:extLst>
        </xdr:cNvPr>
        <xdr:cNvSpPr/>
      </xdr:nvSpPr>
      <xdr:spPr>
        <a:xfrm>
          <a:off x="2571750" y="1425955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97" name="フローチャート: 判断 296">
          <a:extLst>
            <a:ext uri="{FF2B5EF4-FFF2-40B4-BE49-F238E27FC236}">
              <a16:creationId xmlns:a16="http://schemas.microsoft.com/office/drawing/2014/main" id="{24829B5D-CF45-403B-9C86-C0A9AF1671B9}"/>
            </a:ext>
          </a:extLst>
        </xdr:cNvPr>
        <xdr:cNvSpPr/>
      </xdr:nvSpPr>
      <xdr:spPr>
        <a:xfrm>
          <a:off x="1774190" y="142938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フローチャート: 判断 297">
          <a:extLst>
            <a:ext uri="{FF2B5EF4-FFF2-40B4-BE49-F238E27FC236}">
              <a16:creationId xmlns:a16="http://schemas.microsoft.com/office/drawing/2014/main" id="{AE83E7C0-8B3F-4CC9-9DB7-0AC08B116468}"/>
            </a:ext>
          </a:extLst>
        </xdr:cNvPr>
        <xdr:cNvSpPr/>
      </xdr:nvSpPr>
      <xdr:spPr>
        <a:xfrm>
          <a:off x="988060" y="142805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D85E298-AFA1-4CD3-8063-1A525D1C092E}"/>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F930D56-4358-470B-8706-EAA5D7F23FE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A607439-1AAF-4F97-8608-52DC17EE74B9}"/>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557B017-3F69-485F-AF3A-66AA5DE2B80B}"/>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2C85B8D-FE53-4C2C-84DA-A14F864A4DB2}"/>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304" name="楕円 303">
          <a:extLst>
            <a:ext uri="{FF2B5EF4-FFF2-40B4-BE49-F238E27FC236}">
              <a16:creationId xmlns:a16="http://schemas.microsoft.com/office/drawing/2014/main" id="{C483AD85-F054-4EE2-A419-E8ABCE39AF02}"/>
            </a:ext>
          </a:extLst>
        </xdr:cNvPr>
        <xdr:cNvSpPr/>
      </xdr:nvSpPr>
      <xdr:spPr>
        <a:xfrm>
          <a:off x="4131310" y="140995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63516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2D3541F-8544-47DD-9F28-72785072A0BC}"/>
            </a:ext>
          </a:extLst>
        </xdr:cNvPr>
        <xdr:cNvSpPr txBox="1"/>
      </xdr:nvSpPr>
      <xdr:spPr>
        <a:xfrm>
          <a:off x="4212590" y="13947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306" name="楕円 305">
          <a:extLst>
            <a:ext uri="{FF2B5EF4-FFF2-40B4-BE49-F238E27FC236}">
              <a16:creationId xmlns:a16="http://schemas.microsoft.com/office/drawing/2014/main" id="{8BB422E1-43A8-4E4E-9CD1-52BCE0EDDEA6}"/>
            </a:ext>
          </a:extLst>
        </xdr:cNvPr>
        <xdr:cNvSpPr/>
      </xdr:nvSpPr>
      <xdr:spPr>
        <a:xfrm>
          <a:off x="3388360" y="140804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82</xdr:row>
      <xdr:rowOff>91439</xdr:rowOff>
    </xdr:to>
    <xdr:cxnSp macro="">
      <xdr:nvCxnSpPr>
        <xdr:cNvPr id="307" name="直線コネクタ 306">
          <a:extLst>
            <a:ext uri="{FF2B5EF4-FFF2-40B4-BE49-F238E27FC236}">
              <a16:creationId xmlns:a16="http://schemas.microsoft.com/office/drawing/2014/main" id="{A6A27D0C-7866-484D-9A02-8DFE9ED42BFF}"/>
            </a:ext>
          </a:extLst>
        </xdr:cNvPr>
        <xdr:cNvCxnSpPr/>
      </xdr:nvCxnSpPr>
      <xdr:spPr>
        <a:xfrm>
          <a:off x="3431540" y="14135100"/>
          <a:ext cx="74295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8" name="楕円 307">
          <a:extLst>
            <a:ext uri="{FF2B5EF4-FFF2-40B4-BE49-F238E27FC236}">
              <a16:creationId xmlns:a16="http://schemas.microsoft.com/office/drawing/2014/main" id="{B56CC13C-F140-4988-99DE-1E540BD07F77}"/>
            </a:ext>
          </a:extLst>
        </xdr:cNvPr>
        <xdr:cNvSpPr/>
      </xdr:nvSpPr>
      <xdr:spPr>
        <a:xfrm>
          <a:off x="2571750" y="14048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76200</xdr:rowOff>
    </xdr:to>
    <xdr:cxnSp macro="">
      <xdr:nvCxnSpPr>
        <xdr:cNvPr id="309" name="直線コネクタ 308">
          <a:extLst>
            <a:ext uri="{FF2B5EF4-FFF2-40B4-BE49-F238E27FC236}">
              <a16:creationId xmlns:a16="http://schemas.microsoft.com/office/drawing/2014/main" id="{60DE6F0B-59D3-4282-9939-A7E16174E646}"/>
            </a:ext>
          </a:extLst>
        </xdr:cNvPr>
        <xdr:cNvCxnSpPr/>
      </xdr:nvCxnSpPr>
      <xdr:spPr>
        <a:xfrm>
          <a:off x="2626360" y="1409700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118745</xdr:rowOff>
    </xdr:from>
    <xdr:to>
      <xdr:col>10</xdr:col>
      <xdr:colOff>165100</xdr:colOff>
      <xdr:row>82</xdr:row>
      <xdr:rowOff>48895</xdr:rowOff>
    </xdr:to>
    <xdr:sp macro="" textlink="">
      <xdr:nvSpPr>
        <xdr:cNvPr id="310" name="楕円 309">
          <a:extLst>
            <a:ext uri="{FF2B5EF4-FFF2-40B4-BE49-F238E27FC236}">
              <a16:creationId xmlns:a16="http://schemas.microsoft.com/office/drawing/2014/main" id="{27EBE430-3BBF-4DFD-953C-23795C9C4531}"/>
            </a:ext>
          </a:extLst>
        </xdr:cNvPr>
        <xdr:cNvSpPr/>
      </xdr:nvSpPr>
      <xdr:spPr>
        <a:xfrm>
          <a:off x="1774190" y="140081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169545</xdr:rowOff>
    </xdr:from>
    <xdr:to>
      <xdr:col>15</xdr:col>
      <xdr:colOff>50800</xdr:colOff>
      <xdr:row>82</xdr:row>
      <xdr:rowOff>38100</xdr:rowOff>
    </xdr:to>
    <xdr:cxnSp macro="">
      <xdr:nvCxnSpPr>
        <xdr:cNvPr id="311" name="直線コネクタ 310">
          <a:extLst>
            <a:ext uri="{FF2B5EF4-FFF2-40B4-BE49-F238E27FC236}">
              <a16:creationId xmlns:a16="http://schemas.microsoft.com/office/drawing/2014/main" id="{75F90713-F445-4476-97A8-6705374BF5EF}"/>
            </a:ext>
          </a:extLst>
        </xdr:cNvPr>
        <xdr:cNvCxnSpPr/>
      </xdr:nvCxnSpPr>
      <xdr:spPr>
        <a:xfrm>
          <a:off x="1828800" y="1406080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12" name="楕円 311">
          <a:extLst>
            <a:ext uri="{FF2B5EF4-FFF2-40B4-BE49-F238E27FC236}">
              <a16:creationId xmlns:a16="http://schemas.microsoft.com/office/drawing/2014/main" id="{B22FC72B-6F61-40B1-8895-6EB9547043AF}"/>
            </a:ext>
          </a:extLst>
        </xdr:cNvPr>
        <xdr:cNvSpPr/>
      </xdr:nvSpPr>
      <xdr:spPr>
        <a:xfrm>
          <a:off x="988060" y="139661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81</xdr:row>
      <xdr:rowOff>169545</xdr:rowOff>
    </xdr:to>
    <xdr:cxnSp macro="">
      <xdr:nvCxnSpPr>
        <xdr:cNvPr id="313" name="直線コネクタ 312">
          <a:extLst>
            <a:ext uri="{FF2B5EF4-FFF2-40B4-BE49-F238E27FC236}">
              <a16:creationId xmlns:a16="http://schemas.microsoft.com/office/drawing/2014/main" id="{1C4EDE31-F340-4472-9E98-237A405DD0BF}"/>
            </a:ext>
          </a:extLst>
        </xdr:cNvPr>
        <xdr:cNvCxnSpPr/>
      </xdr:nvCxnSpPr>
      <xdr:spPr>
        <a:xfrm>
          <a:off x="1031240" y="14020799"/>
          <a:ext cx="7975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a:extLst>
            <a:ext uri="{FF2B5EF4-FFF2-40B4-BE49-F238E27FC236}">
              <a16:creationId xmlns:a16="http://schemas.microsoft.com/office/drawing/2014/main" id="{45319AFA-1E38-401C-898F-0C98F4C57605}"/>
            </a:ext>
          </a:extLst>
        </xdr:cNvPr>
        <xdr:cNvSpPr txBox="1"/>
      </xdr:nvSpPr>
      <xdr:spPr>
        <a:xfrm>
          <a:off x="32391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315" name="n_2aveValue【公営住宅】&#10;有形固定資産減価償却率">
          <a:extLst>
            <a:ext uri="{FF2B5EF4-FFF2-40B4-BE49-F238E27FC236}">
              <a16:creationId xmlns:a16="http://schemas.microsoft.com/office/drawing/2014/main" id="{62FDF49B-83CE-48C3-A404-11C02162AD3D}"/>
            </a:ext>
          </a:extLst>
        </xdr:cNvPr>
        <xdr:cNvSpPr txBox="1"/>
      </xdr:nvSpPr>
      <xdr:spPr>
        <a:xfrm>
          <a:off x="2439044" y="143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E2CDC0DC-D82A-4E19-B5D0-BD691BD9D2B9}"/>
            </a:ext>
          </a:extLst>
        </xdr:cNvPr>
        <xdr:cNvSpPr txBox="1"/>
      </xdr:nvSpPr>
      <xdr:spPr>
        <a:xfrm>
          <a:off x="1641484" y="1439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17" name="n_4aveValue【公営住宅】&#10;有形固定資産減価償却率">
          <a:extLst>
            <a:ext uri="{FF2B5EF4-FFF2-40B4-BE49-F238E27FC236}">
              <a16:creationId xmlns:a16="http://schemas.microsoft.com/office/drawing/2014/main" id="{F5B59977-D266-4044-9D7D-578C6B8B46AE}"/>
            </a:ext>
          </a:extLst>
        </xdr:cNvPr>
        <xdr:cNvSpPr txBox="1"/>
      </xdr:nvSpPr>
      <xdr:spPr>
        <a:xfrm>
          <a:off x="855354" y="1436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143527</xdr:rowOff>
    </xdr:from>
    <xdr:ext cx="405111" cy="259045"/>
    <xdr:sp macro="" textlink="">
      <xdr:nvSpPr>
        <xdr:cNvPr id="318" name="n_1mainValue【公営住宅】&#10;有形固定資産減価償却率">
          <a:extLst>
            <a:ext uri="{FF2B5EF4-FFF2-40B4-BE49-F238E27FC236}">
              <a16:creationId xmlns:a16="http://schemas.microsoft.com/office/drawing/2014/main" id="{BF9AF936-F70B-4286-9DB6-9D1A36C59974}"/>
            </a:ext>
          </a:extLst>
        </xdr:cNvPr>
        <xdr:cNvSpPr txBox="1"/>
      </xdr:nvSpPr>
      <xdr:spPr>
        <a:xfrm>
          <a:off x="32391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19" name="n_2mainValue【公営住宅】&#10;有形固定資産減価償却率">
          <a:extLst>
            <a:ext uri="{FF2B5EF4-FFF2-40B4-BE49-F238E27FC236}">
              <a16:creationId xmlns:a16="http://schemas.microsoft.com/office/drawing/2014/main" id="{E9B9A5BF-1303-4387-86BA-0C61B557B6AC}"/>
            </a:ext>
          </a:extLst>
        </xdr:cNvPr>
        <xdr:cNvSpPr txBox="1"/>
      </xdr:nvSpPr>
      <xdr:spPr>
        <a:xfrm>
          <a:off x="2439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65422</xdr:rowOff>
    </xdr:from>
    <xdr:ext cx="405111" cy="259045"/>
    <xdr:sp macro="" textlink="">
      <xdr:nvSpPr>
        <xdr:cNvPr id="320" name="n_3mainValue【公営住宅】&#10;有形固定資産減価償却率">
          <a:extLst>
            <a:ext uri="{FF2B5EF4-FFF2-40B4-BE49-F238E27FC236}">
              <a16:creationId xmlns:a16="http://schemas.microsoft.com/office/drawing/2014/main" id="{04FAD0C0-7C5C-48E8-935F-A69EB8B6D9C6}"/>
            </a:ext>
          </a:extLst>
        </xdr:cNvPr>
        <xdr:cNvSpPr txBox="1"/>
      </xdr:nvSpPr>
      <xdr:spPr>
        <a:xfrm>
          <a:off x="1641484" y="1377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21" name="n_4mainValue【公営住宅】&#10;有形固定資産減価償却率">
          <a:extLst>
            <a:ext uri="{FF2B5EF4-FFF2-40B4-BE49-F238E27FC236}">
              <a16:creationId xmlns:a16="http://schemas.microsoft.com/office/drawing/2014/main" id="{D51A83B4-12B6-4606-89E5-1B65046A445E}"/>
            </a:ext>
          </a:extLst>
        </xdr:cNvPr>
        <xdr:cNvSpPr txBox="1"/>
      </xdr:nvSpPr>
      <xdr:spPr>
        <a:xfrm>
          <a:off x="855354" y="1373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A7C2626-92B3-41E6-BCC6-7B60B049478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9F5E7EA-8393-48D9-B26F-9611D94266C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B4CF0DA-21D0-4237-81DB-0A698233BEAF}"/>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9ABF1F8-5F6D-4A72-A1D6-0664C49A22C5}"/>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14A9DE6-E4DC-48B3-8D77-90FDD858298B}"/>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9733901-0FD6-4C7A-943C-85696770BDCE}"/>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309FBA1-03C4-4393-A0C6-81DC58D5FD58}"/>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5C9C24B-B405-4763-9E4E-24ECDDBA8C0F}"/>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94A9340-B8E6-47FC-B094-E024CDD958C5}"/>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37E57CB-D57F-4176-8990-3F85A2C15407}"/>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653DCAB9-C66C-4477-9670-EF0A0344030C}"/>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A05F5743-1C70-47E5-AB16-D9789BA18F9E}"/>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D1413125-8D66-4E7E-AD34-DFEA1EB8D81C}"/>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6D781CEF-7820-41A9-AC3F-8238C59B6082}"/>
            </a:ext>
          </a:extLst>
        </xdr:cNvPr>
        <xdr:cNvSpPr txBox="1"/>
      </xdr:nvSpPr>
      <xdr:spPr>
        <a:xfrm>
          <a:off x="5485961" y="144465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15D34DBE-A7E2-4FCB-A160-2A12D4576CED}"/>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BA92950D-9156-47E1-B865-C323EF0C5A82}"/>
            </a:ext>
          </a:extLst>
        </xdr:cNvPr>
        <xdr:cNvSpPr txBox="1"/>
      </xdr:nvSpPr>
      <xdr:spPr>
        <a:xfrm>
          <a:off x="5485961" y="1411425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2BD39C0F-DC39-4300-8605-1E3D893D7F7D}"/>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C4B4C04A-B5A9-4028-A0C5-8A2C85A7B81F}"/>
            </a:ext>
          </a:extLst>
        </xdr:cNvPr>
        <xdr:cNvSpPr txBox="1"/>
      </xdr:nvSpPr>
      <xdr:spPr>
        <a:xfrm>
          <a:off x="548596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F421FA7E-376F-414B-9B7A-8B29232365BB}"/>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BD84A15B-E9E9-431B-9492-0FD4434BDAA6}"/>
            </a:ext>
          </a:extLst>
        </xdr:cNvPr>
        <xdr:cNvSpPr txBox="1"/>
      </xdr:nvSpPr>
      <xdr:spPr>
        <a:xfrm>
          <a:off x="5485961" y="1346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9C98D594-535F-4250-A5DC-8CB5771A9B44}"/>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1DB2E2F1-CB30-415D-9155-4F381ABCDE0F}"/>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F12674A-F98F-4922-8A49-CAEE8A96C0FB}"/>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64643414-EF49-423D-88C2-058BA50585C9}"/>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B9024003-10C2-435D-92DB-16508F84A7C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D826528E-E140-48CE-9547-7330772114B9}"/>
            </a:ext>
          </a:extLst>
        </xdr:cNvPr>
        <xdr:cNvCxnSpPr/>
      </xdr:nvCxnSpPr>
      <xdr:spPr>
        <a:xfrm flipV="1">
          <a:off x="9429115" y="13433548"/>
          <a:ext cx="0" cy="1481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1C5A4DD8-B13D-401F-8784-B630C4F30495}"/>
            </a:ext>
          </a:extLst>
        </xdr:cNvPr>
        <xdr:cNvSpPr txBox="1"/>
      </xdr:nvSpPr>
      <xdr:spPr>
        <a:xfrm>
          <a:off x="9467850" y="1491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6008C22F-720B-4BAC-914F-3A9DD4411FFF}"/>
            </a:ext>
          </a:extLst>
        </xdr:cNvPr>
        <xdr:cNvCxnSpPr/>
      </xdr:nvCxnSpPr>
      <xdr:spPr>
        <a:xfrm>
          <a:off x="9356090" y="1491544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0901E9F8-FD9A-42B6-9072-CFFC48A4D11D}"/>
            </a:ext>
          </a:extLst>
        </xdr:cNvPr>
        <xdr:cNvSpPr txBox="1"/>
      </xdr:nvSpPr>
      <xdr:spPr>
        <a:xfrm>
          <a:off x="9467850" y="132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987E299E-780D-4A68-88CF-4A655F95008C}"/>
            </a:ext>
          </a:extLst>
        </xdr:cNvPr>
        <xdr:cNvCxnSpPr/>
      </xdr:nvCxnSpPr>
      <xdr:spPr>
        <a:xfrm>
          <a:off x="9356090" y="134335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4413270B-16B4-4F88-A605-045D7337E292}"/>
            </a:ext>
          </a:extLst>
        </xdr:cNvPr>
        <xdr:cNvSpPr txBox="1"/>
      </xdr:nvSpPr>
      <xdr:spPr>
        <a:xfrm>
          <a:off x="946785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B281AA31-6251-448A-8F3C-655C1BAAFCA7}"/>
            </a:ext>
          </a:extLst>
        </xdr:cNvPr>
        <xdr:cNvSpPr/>
      </xdr:nvSpPr>
      <xdr:spPr>
        <a:xfrm>
          <a:off x="9394190" y="1480311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2D0C9328-2C3B-4531-B95F-17E7722F8F4B}"/>
            </a:ext>
          </a:extLst>
        </xdr:cNvPr>
        <xdr:cNvSpPr/>
      </xdr:nvSpPr>
      <xdr:spPr>
        <a:xfrm>
          <a:off x="8632190" y="1480207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macro="" textlink="">
      <xdr:nvSpPr>
        <xdr:cNvPr id="355" name="フローチャート: 判断 354">
          <a:extLst>
            <a:ext uri="{FF2B5EF4-FFF2-40B4-BE49-F238E27FC236}">
              <a16:creationId xmlns:a16="http://schemas.microsoft.com/office/drawing/2014/main" id="{018C5858-5646-4035-98BA-2E026840F742}"/>
            </a:ext>
          </a:extLst>
        </xdr:cNvPr>
        <xdr:cNvSpPr/>
      </xdr:nvSpPr>
      <xdr:spPr>
        <a:xfrm>
          <a:off x="7846060" y="14765061"/>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macro="" textlink="">
      <xdr:nvSpPr>
        <xdr:cNvPr id="356" name="フローチャート: 判断 355">
          <a:extLst>
            <a:ext uri="{FF2B5EF4-FFF2-40B4-BE49-F238E27FC236}">
              <a16:creationId xmlns:a16="http://schemas.microsoft.com/office/drawing/2014/main" id="{87DF784F-59FE-468D-A2BD-BDF66DA7E3D4}"/>
            </a:ext>
          </a:extLst>
        </xdr:cNvPr>
        <xdr:cNvSpPr/>
      </xdr:nvSpPr>
      <xdr:spPr>
        <a:xfrm>
          <a:off x="7029450" y="1476310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macro="" textlink="">
      <xdr:nvSpPr>
        <xdr:cNvPr id="357" name="フローチャート: 判断 356">
          <a:extLst>
            <a:ext uri="{FF2B5EF4-FFF2-40B4-BE49-F238E27FC236}">
              <a16:creationId xmlns:a16="http://schemas.microsoft.com/office/drawing/2014/main" id="{0141F919-5BCA-4E76-A3D0-0CDA1AF9A2D8}"/>
            </a:ext>
          </a:extLst>
        </xdr:cNvPr>
        <xdr:cNvSpPr/>
      </xdr:nvSpPr>
      <xdr:spPr>
        <a:xfrm>
          <a:off x="6231890" y="1476055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B7DAAAC-11FC-42D8-BCD0-68CA73CAD355}"/>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66DE329-48D9-4197-9EF9-684777D88084}"/>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DD46C15-E313-43ED-849D-F5D5EDD7A89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2C3C4E0-8C02-4CBD-881E-53181084306B}"/>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F143296-3433-4A10-8D5E-F17A2C937DF8}"/>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107674</xdr:rowOff>
    </xdr:from>
    <xdr:to>
      <xdr:col>55</xdr:col>
      <xdr:colOff>50800</xdr:colOff>
      <xdr:row>87</xdr:row>
      <xdr:rowOff>37824</xdr:rowOff>
    </xdr:to>
    <xdr:sp macro="" textlink="">
      <xdr:nvSpPr>
        <xdr:cNvPr id="363" name="楕円 362">
          <a:extLst>
            <a:ext uri="{FF2B5EF4-FFF2-40B4-BE49-F238E27FC236}">
              <a16:creationId xmlns:a16="http://schemas.microsoft.com/office/drawing/2014/main" id="{FC2F29F8-1FC9-407D-87DE-458C2D32C4FA}"/>
            </a:ext>
          </a:extLst>
        </xdr:cNvPr>
        <xdr:cNvSpPr/>
      </xdr:nvSpPr>
      <xdr:spPr>
        <a:xfrm>
          <a:off x="9394190" y="1485046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33033</xdr:rowOff>
    </xdr:from>
    <xdr:ext cx="469744" cy="259045"/>
    <xdr:sp macro="" textlink="">
      <xdr:nvSpPr>
        <xdr:cNvPr id="364" name="【公営住宅】&#10;一人当たり面積該当値テキスト">
          <a:extLst>
            <a:ext uri="{FF2B5EF4-FFF2-40B4-BE49-F238E27FC236}">
              <a16:creationId xmlns:a16="http://schemas.microsoft.com/office/drawing/2014/main" id="{834F98E9-B9C2-4501-9AB3-02CFA8EA59B5}"/>
            </a:ext>
          </a:extLst>
        </xdr:cNvPr>
        <xdr:cNvSpPr txBox="1"/>
      </xdr:nvSpPr>
      <xdr:spPr>
        <a:xfrm>
          <a:off x="9467850" y="1477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107772</xdr:rowOff>
    </xdr:from>
    <xdr:to>
      <xdr:col>50</xdr:col>
      <xdr:colOff>165100</xdr:colOff>
      <xdr:row>87</xdr:row>
      <xdr:rowOff>37922</xdr:rowOff>
    </xdr:to>
    <xdr:sp macro="" textlink="">
      <xdr:nvSpPr>
        <xdr:cNvPr id="365" name="楕円 364">
          <a:extLst>
            <a:ext uri="{FF2B5EF4-FFF2-40B4-BE49-F238E27FC236}">
              <a16:creationId xmlns:a16="http://schemas.microsoft.com/office/drawing/2014/main" id="{E43590B4-E675-42FF-B1E8-E82E72E7C043}"/>
            </a:ext>
          </a:extLst>
        </xdr:cNvPr>
        <xdr:cNvSpPr/>
      </xdr:nvSpPr>
      <xdr:spPr>
        <a:xfrm>
          <a:off x="8632190" y="1485056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158474</xdr:rowOff>
    </xdr:from>
    <xdr:to>
      <xdr:col>55</xdr:col>
      <xdr:colOff>0</xdr:colOff>
      <xdr:row>86</xdr:row>
      <xdr:rowOff>158572</xdr:rowOff>
    </xdr:to>
    <xdr:cxnSp macro="">
      <xdr:nvCxnSpPr>
        <xdr:cNvPr id="366" name="直線コネクタ 365">
          <a:extLst>
            <a:ext uri="{FF2B5EF4-FFF2-40B4-BE49-F238E27FC236}">
              <a16:creationId xmlns:a16="http://schemas.microsoft.com/office/drawing/2014/main" id="{59C24C9C-7198-406D-AEFD-2D19B2D6A51E}"/>
            </a:ext>
          </a:extLst>
        </xdr:cNvPr>
        <xdr:cNvCxnSpPr/>
      </xdr:nvCxnSpPr>
      <xdr:spPr>
        <a:xfrm flipV="1">
          <a:off x="8686800" y="14905079"/>
          <a:ext cx="74295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107837</xdr:rowOff>
    </xdr:from>
    <xdr:to>
      <xdr:col>46</xdr:col>
      <xdr:colOff>38100</xdr:colOff>
      <xdr:row>87</xdr:row>
      <xdr:rowOff>37987</xdr:rowOff>
    </xdr:to>
    <xdr:sp macro="" textlink="">
      <xdr:nvSpPr>
        <xdr:cNvPr id="367" name="楕円 366">
          <a:extLst>
            <a:ext uri="{FF2B5EF4-FFF2-40B4-BE49-F238E27FC236}">
              <a16:creationId xmlns:a16="http://schemas.microsoft.com/office/drawing/2014/main" id="{3C36B2FE-9B2D-446B-B602-4A0A8835D8CD}"/>
            </a:ext>
          </a:extLst>
        </xdr:cNvPr>
        <xdr:cNvSpPr/>
      </xdr:nvSpPr>
      <xdr:spPr>
        <a:xfrm>
          <a:off x="7846060" y="1485063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158572</xdr:rowOff>
    </xdr:from>
    <xdr:to>
      <xdr:col>50</xdr:col>
      <xdr:colOff>114300</xdr:colOff>
      <xdr:row>86</xdr:row>
      <xdr:rowOff>158637</xdr:rowOff>
    </xdr:to>
    <xdr:cxnSp macro="">
      <xdr:nvCxnSpPr>
        <xdr:cNvPr id="368" name="直線コネクタ 367">
          <a:extLst>
            <a:ext uri="{FF2B5EF4-FFF2-40B4-BE49-F238E27FC236}">
              <a16:creationId xmlns:a16="http://schemas.microsoft.com/office/drawing/2014/main" id="{F632AA75-C8A1-4706-AC2B-E96549496FB7}"/>
            </a:ext>
          </a:extLst>
        </xdr:cNvPr>
        <xdr:cNvCxnSpPr/>
      </xdr:nvCxnSpPr>
      <xdr:spPr>
        <a:xfrm flipV="1">
          <a:off x="7889240" y="14905177"/>
          <a:ext cx="79756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107936</xdr:rowOff>
    </xdr:from>
    <xdr:to>
      <xdr:col>41</xdr:col>
      <xdr:colOff>101600</xdr:colOff>
      <xdr:row>87</xdr:row>
      <xdr:rowOff>38086</xdr:rowOff>
    </xdr:to>
    <xdr:sp macro="" textlink="">
      <xdr:nvSpPr>
        <xdr:cNvPr id="369" name="楕円 368">
          <a:extLst>
            <a:ext uri="{FF2B5EF4-FFF2-40B4-BE49-F238E27FC236}">
              <a16:creationId xmlns:a16="http://schemas.microsoft.com/office/drawing/2014/main" id="{E477931E-C1A0-468D-BCEA-E2C427AE81D0}"/>
            </a:ext>
          </a:extLst>
        </xdr:cNvPr>
        <xdr:cNvSpPr/>
      </xdr:nvSpPr>
      <xdr:spPr>
        <a:xfrm>
          <a:off x="7029450" y="1485073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158637</xdr:rowOff>
    </xdr:from>
    <xdr:to>
      <xdr:col>45</xdr:col>
      <xdr:colOff>177800</xdr:colOff>
      <xdr:row>86</xdr:row>
      <xdr:rowOff>158736</xdr:rowOff>
    </xdr:to>
    <xdr:cxnSp macro="">
      <xdr:nvCxnSpPr>
        <xdr:cNvPr id="370" name="直線コネクタ 369">
          <a:extLst>
            <a:ext uri="{FF2B5EF4-FFF2-40B4-BE49-F238E27FC236}">
              <a16:creationId xmlns:a16="http://schemas.microsoft.com/office/drawing/2014/main" id="{28BD10DB-236C-4B85-BD56-7F33B1F9ADA0}"/>
            </a:ext>
          </a:extLst>
        </xdr:cNvPr>
        <xdr:cNvCxnSpPr/>
      </xdr:nvCxnSpPr>
      <xdr:spPr>
        <a:xfrm flipV="1">
          <a:off x="7084060" y="14905242"/>
          <a:ext cx="80518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108034</xdr:rowOff>
    </xdr:from>
    <xdr:to>
      <xdr:col>36</xdr:col>
      <xdr:colOff>165100</xdr:colOff>
      <xdr:row>87</xdr:row>
      <xdr:rowOff>38184</xdr:rowOff>
    </xdr:to>
    <xdr:sp macro="" textlink="">
      <xdr:nvSpPr>
        <xdr:cNvPr id="371" name="楕円 370">
          <a:extLst>
            <a:ext uri="{FF2B5EF4-FFF2-40B4-BE49-F238E27FC236}">
              <a16:creationId xmlns:a16="http://schemas.microsoft.com/office/drawing/2014/main" id="{B40A5DE6-4B87-4905-8443-5ED62A0A69D0}"/>
            </a:ext>
          </a:extLst>
        </xdr:cNvPr>
        <xdr:cNvSpPr/>
      </xdr:nvSpPr>
      <xdr:spPr>
        <a:xfrm>
          <a:off x="6231890" y="148508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158736</xdr:rowOff>
    </xdr:from>
    <xdr:to>
      <xdr:col>41</xdr:col>
      <xdr:colOff>50800</xdr:colOff>
      <xdr:row>86</xdr:row>
      <xdr:rowOff>158834</xdr:rowOff>
    </xdr:to>
    <xdr:cxnSp macro="">
      <xdr:nvCxnSpPr>
        <xdr:cNvPr id="372" name="直線コネクタ 371">
          <a:extLst>
            <a:ext uri="{FF2B5EF4-FFF2-40B4-BE49-F238E27FC236}">
              <a16:creationId xmlns:a16="http://schemas.microsoft.com/office/drawing/2014/main" id="{C3488008-9D2F-4F1E-A343-7AE43A2FB583}"/>
            </a:ext>
          </a:extLst>
        </xdr:cNvPr>
        <xdr:cNvCxnSpPr/>
      </xdr:nvCxnSpPr>
      <xdr:spPr>
        <a:xfrm flipV="1">
          <a:off x="6286500" y="14905341"/>
          <a:ext cx="79756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F530AB88-BB53-48F5-A091-CBD66DD75E97}"/>
            </a:ext>
          </a:extLst>
        </xdr:cNvPr>
        <xdr:cNvSpPr txBox="1"/>
      </xdr:nvSpPr>
      <xdr:spPr>
        <a:xfrm>
          <a:off x="845446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142298</xdr:rowOff>
    </xdr:from>
    <xdr:ext cx="469744" cy="259045"/>
    <xdr:sp macro="" textlink="">
      <xdr:nvSpPr>
        <xdr:cNvPr id="374" name="n_2aveValue【公営住宅】&#10;一人当たり面積">
          <a:extLst>
            <a:ext uri="{FF2B5EF4-FFF2-40B4-BE49-F238E27FC236}">
              <a16:creationId xmlns:a16="http://schemas.microsoft.com/office/drawing/2014/main" id="{63FE131D-DC3C-42F7-82A2-B8C475755B31}"/>
            </a:ext>
          </a:extLst>
        </xdr:cNvPr>
        <xdr:cNvSpPr txBox="1"/>
      </xdr:nvSpPr>
      <xdr:spPr>
        <a:xfrm>
          <a:off x="7673417" y="145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140338</xdr:rowOff>
    </xdr:from>
    <xdr:ext cx="469744" cy="259045"/>
    <xdr:sp macro="" textlink="">
      <xdr:nvSpPr>
        <xdr:cNvPr id="375" name="n_3aveValue【公営住宅】&#10;一人当たり面積">
          <a:extLst>
            <a:ext uri="{FF2B5EF4-FFF2-40B4-BE49-F238E27FC236}">
              <a16:creationId xmlns:a16="http://schemas.microsoft.com/office/drawing/2014/main" id="{F1C4A692-6787-4844-B0D7-75BCEBA7DCB3}"/>
            </a:ext>
          </a:extLst>
        </xdr:cNvPr>
        <xdr:cNvSpPr txBox="1"/>
      </xdr:nvSpPr>
      <xdr:spPr>
        <a:xfrm>
          <a:off x="6866332" y="145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137791</xdr:rowOff>
    </xdr:from>
    <xdr:ext cx="469744" cy="259045"/>
    <xdr:sp macro="" textlink="">
      <xdr:nvSpPr>
        <xdr:cNvPr id="376" name="n_4aveValue【公営住宅】&#10;一人当たり面積">
          <a:extLst>
            <a:ext uri="{FF2B5EF4-FFF2-40B4-BE49-F238E27FC236}">
              <a16:creationId xmlns:a16="http://schemas.microsoft.com/office/drawing/2014/main" id="{CD2EAC64-CEC3-40C6-9232-B7AEF784E4B1}"/>
            </a:ext>
          </a:extLst>
        </xdr:cNvPr>
        <xdr:cNvSpPr txBox="1"/>
      </xdr:nvSpPr>
      <xdr:spPr>
        <a:xfrm>
          <a:off x="6068772" y="1453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29049</xdr:rowOff>
    </xdr:from>
    <xdr:ext cx="469744" cy="259045"/>
    <xdr:sp macro="" textlink="">
      <xdr:nvSpPr>
        <xdr:cNvPr id="377" name="n_1mainValue【公営住宅】&#10;一人当たり面積">
          <a:extLst>
            <a:ext uri="{FF2B5EF4-FFF2-40B4-BE49-F238E27FC236}">
              <a16:creationId xmlns:a16="http://schemas.microsoft.com/office/drawing/2014/main" id="{570768C0-8DCD-44AC-978A-99B0095793AE}"/>
            </a:ext>
          </a:extLst>
        </xdr:cNvPr>
        <xdr:cNvSpPr txBox="1"/>
      </xdr:nvSpPr>
      <xdr:spPr>
        <a:xfrm>
          <a:off x="8454467" y="1494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29114</xdr:rowOff>
    </xdr:from>
    <xdr:ext cx="469744" cy="259045"/>
    <xdr:sp macro="" textlink="">
      <xdr:nvSpPr>
        <xdr:cNvPr id="378" name="n_2mainValue【公営住宅】&#10;一人当たり面積">
          <a:extLst>
            <a:ext uri="{FF2B5EF4-FFF2-40B4-BE49-F238E27FC236}">
              <a16:creationId xmlns:a16="http://schemas.microsoft.com/office/drawing/2014/main" id="{0CCC3720-E72A-4B8C-B000-F9A369C8CFB7}"/>
            </a:ext>
          </a:extLst>
        </xdr:cNvPr>
        <xdr:cNvSpPr txBox="1"/>
      </xdr:nvSpPr>
      <xdr:spPr>
        <a:xfrm>
          <a:off x="7673417" y="1494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29213</xdr:rowOff>
    </xdr:from>
    <xdr:ext cx="469744" cy="259045"/>
    <xdr:sp macro="" textlink="">
      <xdr:nvSpPr>
        <xdr:cNvPr id="379" name="n_3mainValue【公営住宅】&#10;一人当たり面積">
          <a:extLst>
            <a:ext uri="{FF2B5EF4-FFF2-40B4-BE49-F238E27FC236}">
              <a16:creationId xmlns:a16="http://schemas.microsoft.com/office/drawing/2014/main" id="{45864AF0-7A1D-48EB-84D0-F12EC0429D1B}"/>
            </a:ext>
          </a:extLst>
        </xdr:cNvPr>
        <xdr:cNvSpPr txBox="1"/>
      </xdr:nvSpPr>
      <xdr:spPr>
        <a:xfrm>
          <a:off x="6866332" y="1494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29311</xdr:rowOff>
    </xdr:from>
    <xdr:ext cx="469744" cy="259045"/>
    <xdr:sp macro="" textlink="">
      <xdr:nvSpPr>
        <xdr:cNvPr id="380" name="n_4mainValue【公営住宅】&#10;一人当たり面積">
          <a:extLst>
            <a:ext uri="{FF2B5EF4-FFF2-40B4-BE49-F238E27FC236}">
              <a16:creationId xmlns:a16="http://schemas.microsoft.com/office/drawing/2014/main" id="{06C7383C-1529-4ACF-8868-AB222B290738}"/>
            </a:ext>
          </a:extLst>
        </xdr:cNvPr>
        <xdr:cNvSpPr txBox="1"/>
      </xdr:nvSpPr>
      <xdr:spPr>
        <a:xfrm>
          <a:off x="6068772" y="1494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1BB17F9-6E2F-44F7-972E-21F47A2236D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497ECF07-CF5D-42CE-AF46-85BB6309D6A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6403C2C-C65B-477F-8117-872A1E2038F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DD7C6721-32D9-41C4-B307-537B06B52A63}"/>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1C7E9FB-3E27-4BDC-A5B3-B6FA82A7389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83A8FA03-6F5B-4B18-A21B-33491081163D}"/>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CED2FB31-3740-4654-9D2D-22583AD20C3D}"/>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9D9C1CA3-1E09-4DB5-BC0B-66C63686BEBE}"/>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3C8EC654-DCAA-4808-88D0-6D8D97E297D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3218920-AC0F-4FB8-A06C-A33F2C4E2E0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7E545F9A-39E4-4F1C-8011-9AB9D0F79E5C}"/>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434D2B43-6333-4B90-85E9-A278AB132C3C}"/>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74CFA46C-7259-44FC-8FE7-F3C26AB5613B}"/>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E7B4B363-DC31-479C-A76A-E1F9FB16E6AC}"/>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72DD4292-371D-4210-9EE8-94072F386B8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8DCB422-EDCB-4C84-BF99-40E8D3971AB0}"/>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E1115242-AFD6-43A5-AEAB-221B2CF3F922}"/>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B56CDCD9-389D-46F5-8F36-F97DF662C061}"/>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C83A94F7-7395-43AD-8BF0-95B2DC52FF7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2370934-5B67-4E1E-B023-1C27A395E80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69F822A7-BACB-4DE7-AFC1-9A3936CCD8B8}"/>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BF7F5ECF-9C13-4BC2-A9A1-B5A6D7694556}"/>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B6374F9-6A79-4BA6-B3CC-9922ABE6A5ED}"/>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CB7ECB45-0A9E-4E65-98A0-D437A6637BE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B9943E90-835A-4C6F-B591-ADAE173F491C}"/>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3FB8E075-EFC8-4D39-BBDB-750DDB082C44}"/>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2CB8F201-BC46-4184-A84D-99476A565E8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907B5479-6C9D-4E66-9ADC-F063AE349609}"/>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EC1126C3-B617-4852-91BB-CF7A4DA19700}"/>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1117F828-3F2E-42E2-B2B4-52381E44CF45}"/>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59372836-7DDE-4C6A-AC3B-9EABD2A4441C}"/>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3F6593CB-8F39-4C88-AFDD-605E5E791395}"/>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AC5F1F66-02FE-4F37-962A-329C561FB9DE}"/>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275F7B34-BFE8-47A0-B2CD-1EE99570DD64}"/>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2B67BEFC-E772-4EC3-816E-6BFEC29466DF}"/>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598E587D-8976-46AE-ADC8-BB3440C9E7A2}"/>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66B81803-1C2E-4CDA-B510-4AC3BDC09751}"/>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CAB9B65D-F00E-4938-B6B5-D224A728379C}"/>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4E3D096C-09CC-4DEA-8524-32DC79476144}"/>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A825AB78-336E-4151-BDF6-9FC56966099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83E28570-EEAA-4FB1-B04B-A2F03A84B170}"/>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E62EC439-57CB-40BE-844C-27883BAE3466}"/>
            </a:ext>
          </a:extLst>
        </xdr:cNvPr>
        <xdr:cNvCxnSpPr/>
      </xdr:nvCxnSpPr>
      <xdr:spPr>
        <a:xfrm flipV="1">
          <a:off x="14703424" y="5802358"/>
          <a:ext cx="0" cy="149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61B8CEBC-CADF-4BC8-AA98-E9AA6572D012}"/>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A99D1161-911F-4ECA-9B79-128786693E1D}"/>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FEEFAE75-D4B1-4030-87F9-E3882A9AD222}"/>
            </a:ext>
          </a:extLst>
        </xdr:cNvPr>
        <xdr:cNvSpPr txBox="1"/>
      </xdr:nvSpPr>
      <xdr:spPr>
        <a:xfrm>
          <a:off x="14742160" y="5583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DE1BC2C6-924E-45A8-8DA4-96C5E2A3C28F}"/>
            </a:ext>
          </a:extLst>
        </xdr:cNvPr>
        <xdr:cNvCxnSpPr/>
      </xdr:nvCxnSpPr>
      <xdr:spPr>
        <a:xfrm>
          <a:off x="14611350" y="5802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170378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B1ED856-AA5B-47AB-8549-05AF17E08056}"/>
            </a:ext>
          </a:extLst>
        </xdr:cNvPr>
        <xdr:cNvSpPr txBox="1"/>
      </xdr:nvSpPr>
      <xdr:spPr>
        <a:xfrm>
          <a:off x="14742160" y="6517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28" name="フローチャート: 判断 427">
          <a:extLst>
            <a:ext uri="{FF2B5EF4-FFF2-40B4-BE49-F238E27FC236}">
              <a16:creationId xmlns:a16="http://schemas.microsoft.com/office/drawing/2014/main" id="{4F59D51A-3ABA-4903-9CBF-E26A0D43246D}"/>
            </a:ext>
          </a:extLst>
        </xdr:cNvPr>
        <xdr:cNvSpPr/>
      </xdr:nvSpPr>
      <xdr:spPr>
        <a:xfrm>
          <a:off x="14649450" y="653179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9" name="フローチャート: 判断 428">
          <a:extLst>
            <a:ext uri="{FF2B5EF4-FFF2-40B4-BE49-F238E27FC236}">
              <a16:creationId xmlns:a16="http://schemas.microsoft.com/office/drawing/2014/main" id="{F1FCFE70-580A-4240-9A11-46B465CE5F97}"/>
            </a:ext>
          </a:extLst>
        </xdr:cNvPr>
        <xdr:cNvSpPr/>
      </xdr:nvSpPr>
      <xdr:spPr>
        <a:xfrm>
          <a:off x="13887450" y="653451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430" name="フローチャート: 判断 429">
          <a:extLst>
            <a:ext uri="{FF2B5EF4-FFF2-40B4-BE49-F238E27FC236}">
              <a16:creationId xmlns:a16="http://schemas.microsoft.com/office/drawing/2014/main" id="{54C8A062-26F7-4B5A-9521-3D94FFEB247A}"/>
            </a:ext>
          </a:extLst>
        </xdr:cNvPr>
        <xdr:cNvSpPr/>
      </xdr:nvSpPr>
      <xdr:spPr>
        <a:xfrm>
          <a:off x="13089890" y="6477363"/>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31" name="フローチャート: 判断 430">
          <a:extLst>
            <a:ext uri="{FF2B5EF4-FFF2-40B4-BE49-F238E27FC236}">
              <a16:creationId xmlns:a16="http://schemas.microsoft.com/office/drawing/2014/main" id="{A7263DE1-0A1E-4FF0-AAA9-3A7AA9A9311B}"/>
            </a:ext>
          </a:extLst>
        </xdr:cNvPr>
        <xdr:cNvSpPr/>
      </xdr:nvSpPr>
      <xdr:spPr>
        <a:xfrm>
          <a:off x="12303760" y="64896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131536</xdr:rowOff>
    </xdr:from>
    <xdr:to>
      <xdr:col>67</xdr:col>
      <xdr:colOff>101600</xdr:colOff>
      <xdr:row>38</xdr:row>
      <xdr:rowOff>61686</xdr:rowOff>
    </xdr:to>
    <xdr:sp macro="" textlink="">
      <xdr:nvSpPr>
        <xdr:cNvPr id="432" name="フローチャート: 判断 431">
          <a:extLst>
            <a:ext uri="{FF2B5EF4-FFF2-40B4-BE49-F238E27FC236}">
              <a16:creationId xmlns:a16="http://schemas.microsoft.com/office/drawing/2014/main" id="{0CF80776-7B0F-4430-A60A-69255B46767B}"/>
            </a:ext>
          </a:extLst>
        </xdr:cNvPr>
        <xdr:cNvSpPr/>
      </xdr:nvSpPr>
      <xdr:spPr>
        <a:xfrm>
          <a:off x="11487150" y="647899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7998B08-41A5-4E77-98A0-40CB8C87FF1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1730362-1DF9-4B05-AA07-74F366DC8FF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4EBA78D-03BC-4DD2-BF62-A7F3E3657F0D}"/>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356E2CF-D5B6-4C5E-B285-2E40EEE4BDBE}"/>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EBEE7CE-70AA-4A76-B629-A4A91A6DC75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115207</xdr:rowOff>
    </xdr:from>
    <xdr:to>
      <xdr:col>85</xdr:col>
      <xdr:colOff>177800</xdr:colOff>
      <xdr:row>38</xdr:row>
      <xdr:rowOff>45357</xdr:rowOff>
    </xdr:to>
    <xdr:sp macro="" textlink="">
      <xdr:nvSpPr>
        <xdr:cNvPr id="438" name="楕円 437">
          <a:extLst>
            <a:ext uri="{FF2B5EF4-FFF2-40B4-BE49-F238E27FC236}">
              <a16:creationId xmlns:a16="http://schemas.microsoft.com/office/drawing/2014/main" id="{6C0C5089-99C1-4FAC-8AAD-A2DB6202419A}"/>
            </a:ext>
          </a:extLst>
        </xdr:cNvPr>
        <xdr:cNvSpPr/>
      </xdr:nvSpPr>
      <xdr:spPr>
        <a:xfrm>
          <a:off x="14649450" y="64588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138084</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9B613C1C-0816-404F-93E8-3FA1969F2ECF}"/>
            </a:ext>
          </a:extLst>
        </xdr:cNvPr>
        <xdr:cNvSpPr txBox="1"/>
      </xdr:nvSpPr>
      <xdr:spPr>
        <a:xfrm>
          <a:off x="14742160" y="6306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440" name="楕円 439">
          <a:extLst>
            <a:ext uri="{FF2B5EF4-FFF2-40B4-BE49-F238E27FC236}">
              <a16:creationId xmlns:a16="http://schemas.microsoft.com/office/drawing/2014/main" id="{75036B54-704E-4FEC-AEE2-41EBD085A2F0}"/>
            </a:ext>
          </a:extLst>
        </xdr:cNvPr>
        <xdr:cNvSpPr/>
      </xdr:nvSpPr>
      <xdr:spPr>
        <a:xfrm>
          <a:off x="13887450" y="63995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37</xdr:row>
      <xdr:rowOff>166007</xdr:rowOff>
    </xdr:to>
    <xdr:cxnSp macro="">
      <xdr:nvCxnSpPr>
        <xdr:cNvPr id="441" name="直線コネクタ 440">
          <a:extLst>
            <a:ext uri="{FF2B5EF4-FFF2-40B4-BE49-F238E27FC236}">
              <a16:creationId xmlns:a16="http://schemas.microsoft.com/office/drawing/2014/main" id="{A4E122B9-6DEC-4528-B9F6-0DD5DA66A764}"/>
            </a:ext>
          </a:extLst>
        </xdr:cNvPr>
        <xdr:cNvCxnSpPr/>
      </xdr:nvCxnSpPr>
      <xdr:spPr>
        <a:xfrm>
          <a:off x="13942060" y="6454140"/>
          <a:ext cx="7620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42" name="楕円 441">
          <a:extLst>
            <a:ext uri="{FF2B5EF4-FFF2-40B4-BE49-F238E27FC236}">
              <a16:creationId xmlns:a16="http://schemas.microsoft.com/office/drawing/2014/main" id="{C725ABF4-2522-438F-84EA-15DB9800A105}"/>
            </a:ext>
          </a:extLst>
        </xdr:cNvPr>
        <xdr:cNvSpPr/>
      </xdr:nvSpPr>
      <xdr:spPr>
        <a:xfrm>
          <a:off x="13089890" y="636197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72934</xdr:rowOff>
    </xdr:from>
    <xdr:to>
      <xdr:col>81</xdr:col>
      <xdr:colOff>50800</xdr:colOff>
      <xdr:row>37</xdr:row>
      <xdr:rowOff>110490</xdr:rowOff>
    </xdr:to>
    <xdr:cxnSp macro="">
      <xdr:nvCxnSpPr>
        <xdr:cNvPr id="443" name="直線コネクタ 442">
          <a:extLst>
            <a:ext uri="{FF2B5EF4-FFF2-40B4-BE49-F238E27FC236}">
              <a16:creationId xmlns:a16="http://schemas.microsoft.com/office/drawing/2014/main" id="{35B3EF4B-08A7-4AAC-ADA2-C49C211F41E7}"/>
            </a:ext>
          </a:extLst>
        </xdr:cNvPr>
        <xdr:cNvCxnSpPr/>
      </xdr:nvCxnSpPr>
      <xdr:spPr>
        <a:xfrm>
          <a:off x="13144500" y="6416584"/>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147864</xdr:rowOff>
    </xdr:from>
    <xdr:to>
      <xdr:col>72</xdr:col>
      <xdr:colOff>38100</xdr:colOff>
      <xdr:row>37</xdr:row>
      <xdr:rowOff>78014</xdr:rowOff>
    </xdr:to>
    <xdr:sp macro="" textlink="">
      <xdr:nvSpPr>
        <xdr:cNvPr id="444" name="楕円 443">
          <a:extLst>
            <a:ext uri="{FF2B5EF4-FFF2-40B4-BE49-F238E27FC236}">
              <a16:creationId xmlns:a16="http://schemas.microsoft.com/office/drawing/2014/main" id="{F775B803-C43C-4677-B502-C20C901D6329}"/>
            </a:ext>
          </a:extLst>
        </xdr:cNvPr>
        <xdr:cNvSpPr/>
      </xdr:nvSpPr>
      <xdr:spPr>
        <a:xfrm>
          <a:off x="12303760" y="63181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27214</xdr:rowOff>
    </xdr:from>
    <xdr:to>
      <xdr:col>76</xdr:col>
      <xdr:colOff>114300</xdr:colOff>
      <xdr:row>37</xdr:row>
      <xdr:rowOff>72934</xdr:rowOff>
    </xdr:to>
    <xdr:cxnSp macro="">
      <xdr:nvCxnSpPr>
        <xdr:cNvPr id="445" name="直線コネクタ 444">
          <a:extLst>
            <a:ext uri="{FF2B5EF4-FFF2-40B4-BE49-F238E27FC236}">
              <a16:creationId xmlns:a16="http://schemas.microsoft.com/office/drawing/2014/main" id="{A69A7EA5-7A78-4C20-AFA3-F1BAAC70C86A}"/>
            </a:ext>
          </a:extLst>
        </xdr:cNvPr>
        <xdr:cNvCxnSpPr/>
      </xdr:nvCxnSpPr>
      <xdr:spPr>
        <a:xfrm>
          <a:off x="12346940" y="6368959"/>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98878</xdr:rowOff>
    </xdr:from>
    <xdr:to>
      <xdr:col>67</xdr:col>
      <xdr:colOff>101600</xdr:colOff>
      <xdr:row>37</xdr:row>
      <xdr:rowOff>29028</xdr:rowOff>
    </xdr:to>
    <xdr:sp macro="" textlink="">
      <xdr:nvSpPr>
        <xdr:cNvPr id="446" name="楕円 445">
          <a:extLst>
            <a:ext uri="{FF2B5EF4-FFF2-40B4-BE49-F238E27FC236}">
              <a16:creationId xmlns:a16="http://schemas.microsoft.com/office/drawing/2014/main" id="{79B1EA9B-00F0-4A84-9A5E-9985DB655422}"/>
            </a:ext>
          </a:extLst>
        </xdr:cNvPr>
        <xdr:cNvSpPr/>
      </xdr:nvSpPr>
      <xdr:spPr>
        <a:xfrm>
          <a:off x="11487150" y="626726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149678</xdr:rowOff>
    </xdr:from>
    <xdr:to>
      <xdr:col>71</xdr:col>
      <xdr:colOff>177800</xdr:colOff>
      <xdr:row>37</xdr:row>
      <xdr:rowOff>27214</xdr:rowOff>
    </xdr:to>
    <xdr:cxnSp macro="">
      <xdr:nvCxnSpPr>
        <xdr:cNvPr id="447" name="直線コネクタ 446">
          <a:extLst>
            <a:ext uri="{FF2B5EF4-FFF2-40B4-BE49-F238E27FC236}">
              <a16:creationId xmlns:a16="http://schemas.microsoft.com/office/drawing/2014/main" id="{0E824D28-7D5F-472C-ACAB-C41CAA3359EB}"/>
            </a:ext>
          </a:extLst>
        </xdr:cNvPr>
        <xdr:cNvCxnSpPr/>
      </xdr:nvCxnSpPr>
      <xdr:spPr>
        <a:xfrm>
          <a:off x="11541760" y="6321878"/>
          <a:ext cx="805180" cy="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E96BB369-7E31-4417-B3E8-0971AA7B7D13}"/>
            </a:ext>
          </a:extLst>
        </xdr:cNvPr>
        <xdr:cNvSpPr txBox="1"/>
      </xdr:nvSpPr>
      <xdr:spPr>
        <a:xfrm>
          <a:off x="13738234" y="662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51180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422339C1-2E49-4A1F-824B-6786817E9E91}"/>
            </a:ext>
          </a:extLst>
        </xdr:cNvPr>
        <xdr:cNvSpPr txBox="1"/>
      </xdr:nvSpPr>
      <xdr:spPr>
        <a:xfrm>
          <a:off x="12957184" y="6570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5B951E42-8885-4BE7-8114-D2B3F39358D4}"/>
            </a:ext>
          </a:extLst>
        </xdr:cNvPr>
        <xdr:cNvSpPr txBox="1"/>
      </xdr:nvSpPr>
      <xdr:spPr>
        <a:xfrm>
          <a:off x="12171054" y="658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52812</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E1461EFF-5AFD-462A-AD41-0260D2CFCBE7}"/>
            </a:ext>
          </a:extLst>
        </xdr:cNvPr>
        <xdr:cNvSpPr txBox="1"/>
      </xdr:nvSpPr>
      <xdr:spPr>
        <a:xfrm>
          <a:off x="11354444" y="657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6367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ACB4444B-DC5C-4555-A70B-F09F56D31914}"/>
            </a:ext>
          </a:extLst>
        </xdr:cNvPr>
        <xdr:cNvSpPr txBox="1"/>
      </xdr:nvSpPr>
      <xdr:spPr>
        <a:xfrm>
          <a:off x="1373823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6391323C-2BD3-4E55-90DC-D6381898196A}"/>
            </a:ext>
          </a:extLst>
        </xdr:cNvPr>
        <xdr:cNvSpPr txBox="1"/>
      </xdr:nvSpPr>
      <xdr:spPr>
        <a:xfrm>
          <a:off x="12957184" y="61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94541</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A8844958-6556-48E5-85E8-C76723EA5793}"/>
            </a:ext>
          </a:extLst>
        </xdr:cNvPr>
        <xdr:cNvSpPr txBox="1"/>
      </xdr:nvSpPr>
      <xdr:spPr>
        <a:xfrm>
          <a:off x="1217105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45555</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BC884AAF-E6E5-4529-B567-D1ADF96AA200}"/>
            </a:ext>
          </a:extLst>
        </xdr:cNvPr>
        <xdr:cNvSpPr txBox="1"/>
      </xdr:nvSpPr>
      <xdr:spPr>
        <a:xfrm>
          <a:off x="11354444" y="604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F264F2CA-86C8-4E36-AA3E-592A025F72D6}"/>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24FB1BA1-F77F-43C2-8F9F-E9245B23A0A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9BD187C8-A441-4704-9B75-BCF586E11232}"/>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3A3D7A38-04F9-4E73-829F-BE061C868766}"/>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21A8C694-0C66-4DFD-A49E-7995507EE72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21F23DB6-8BDF-436C-ADF1-B0B384732938}"/>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9BB142E4-38A3-4544-BFDD-3586FB5B812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E0BF5536-7C41-43E1-B3FB-46E0BE5029A1}"/>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B4D6BDBD-0672-41CE-A8E5-1AFB8D482635}"/>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6CD2C99E-C298-48FB-B3D1-97A66DCC5E51}"/>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1E1DB18F-B156-4847-BA43-32F87EFCBCAD}"/>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ABBF14F7-C7C6-48D2-AD4F-4B1C9DB6C6C8}"/>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CC34DCFA-C8F2-4A32-92F1-A849647B1103}"/>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6604EB8A-DFD4-4830-AADE-7FF136532FFC}"/>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1D78B0A5-F5FB-4F5D-B2EA-448FBEFADC76}"/>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4E0AAFFA-88FA-464E-8DAF-84D7F21A4E08}"/>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2676DFFB-5E0E-46A0-B07D-289D21FC76DB}"/>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16FE20B7-89C4-4D28-8D52-372341E3F2CE}"/>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9AB7116-4E00-4962-907C-CCD3B6ECC35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1878BCDF-BFCC-4E26-87C3-7ED3F5DE2020}"/>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402C70B9-622F-4852-8BF7-68818FE352CD}"/>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477" name="直線コネクタ 476">
          <a:extLst>
            <a:ext uri="{FF2B5EF4-FFF2-40B4-BE49-F238E27FC236}">
              <a16:creationId xmlns:a16="http://schemas.microsoft.com/office/drawing/2014/main" id="{244D2E07-65DD-4754-83C1-0691B571895A}"/>
            </a:ext>
          </a:extLst>
        </xdr:cNvPr>
        <xdr:cNvCxnSpPr/>
      </xdr:nvCxnSpPr>
      <xdr:spPr>
        <a:xfrm flipV="1">
          <a:off x="19947254" y="5987415"/>
          <a:ext cx="0" cy="115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3A98BC61-8DBD-4556-BA95-74703857877A}"/>
            </a:ext>
          </a:extLst>
        </xdr:cNvPr>
        <xdr:cNvSpPr txBox="1"/>
      </xdr:nvSpPr>
      <xdr:spPr>
        <a:xfrm>
          <a:off x="19985990" y="715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9" name="直線コネクタ 478">
          <a:extLst>
            <a:ext uri="{FF2B5EF4-FFF2-40B4-BE49-F238E27FC236}">
              <a16:creationId xmlns:a16="http://schemas.microsoft.com/office/drawing/2014/main" id="{049C42FF-CB27-4E63-BD50-4F2B28AB0A3A}"/>
            </a:ext>
          </a:extLst>
        </xdr:cNvPr>
        <xdr:cNvCxnSpPr/>
      </xdr:nvCxnSpPr>
      <xdr:spPr>
        <a:xfrm>
          <a:off x="19885660" y="7144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B581B44D-7DBE-4BDD-A4F3-E7267F9A6F6D}"/>
            </a:ext>
          </a:extLst>
        </xdr:cNvPr>
        <xdr:cNvSpPr txBox="1"/>
      </xdr:nvSpPr>
      <xdr:spPr>
        <a:xfrm>
          <a:off x="19985990" y="575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481" name="直線コネクタ 480">
          <a:extLst>
            <a:ext uri="{FF2B5EF4-FFF2-40B4-BE49-F238E27FC236}">
              <a16:creationId xmlns:a16="http://schemas.microsoft.com/office/drawing/2014/main" id="{B908B788-3901-4DCF-9E64-BAE4C789883B}"/>
            </a:ext>
          </a:extLst>
        </xdr:cNvPr>
        <xdr:cNvCxnSpPr/>
      </xdr:nvCxnSpPr>
      <xdr:spPr>
        <a:xfrm>
          <a:off x="19885660" y="5987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2F4B1A06-BF35-4D01-A973-5072FD35B53F}"/>
            </a:ext>
          </a:extLst>
        </xdr:cNvPr>
        <xdr:cNvSpPr txBox="1"/>
      </xdr:nvSpPr>
      <xdr:spPr>
        <a:xfrm>
          <a:off x="19985990" y="673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83" name="フローチャート: 判断 482">
          <a:extLst>
            <a:ext uri="{FF2B5EF4-FFF2-40B4-BE49-F238E27FC236}">
              <a16:creationId xmlns:a16="http://schemas.microsoft.com/office/drawing/2014/main" id="{0541E4EA-A50B-457A-90A2-3C4B31676685}"/>
            </a:ext>
          </a:extLst>
        </xdr:cNvPr>
        <xdr:cNvSpPr/>
      </xdr:nvSpPr>
      <xdr:spPr>
        <a:xfrm>
          <a:off x="19904710" y="6747002"/>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4" name="フローチャート: 判断 483">
          <a:extLst>
            <a:ext uri="{FF2B5EF4-FFF2-40B4-BE49-F238E27FC236}">
              <a16:creationId xmlns:a16="http://schemas.microsoft.com/office/drawing/2014/main" id="{86A325E2-F7B0-48E0-83A6-7EEE2A8C62E1}"/>
            </a:ext>
          </a:extLst>
        </xdr:cNvPr>
        <xdr:cNvSpPr/>
      </xdr:nvSpPr>
      <xdr:spPr>
        <a:xfrm>
          <a:off x="19161760" y="67622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485" name="フローチャート: 判断 484">
          <a:extLst>
            <a:ext uri="{FF2B5EF4-FFF2-40B4-BE49-F238E27FC236}">
              <a16:creationId xmlns:a16="http://schemas.microsoft.com/office/drawing/2014/main" id="{78001951-2B27-4109-BA5D-B63E4640E0BB}"/>
            </a:ext>
          </a:extLst>
        </xdr:cNvPr>
        <xdr:cNvSpPr/>
      </xdr:nvSpPr>
      <xdr:spPr>
        <a:xfrm>
          <a:off x="18345150" y="673442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486" name="フローチャート: 判断 485">
          <a:extLst>
            <a:ext uri="{FF2B5EF4-FFF2-40B4-BE49-F238E27FC236}">
              <a16:creationId xmlns:a16="http://schemas.microsoft.com/office/drawing/2014/main" id="{BD5B8E5D-FD15-4E24-96AB-D59AE8904477}"/>
            </a:ext>
          </a:extLst>
        </xdr:cNvPr>
        <xdr:cNvSpPr/>
      </xdr:nvSpPr>
      <xdr:spPr>
        <a:xfrm>
          <a:off x="17547590" y="67797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91694</xdr:rowOff>
    </xdr:from>
    <xdr:to>
      <xdr:col>98</xdr:col>
      <xdr:colOff>38100</xdr:colOff>
      <xdr:row>40</xdr:row>
      <xdr:rowOff>21844</xdr:rowOff>
    </xdr:to>
    <xdr:sp macro="" textlink="">
      <xdr:nvSpPr>
        <xdr:cNvPr id="487" name="フローチャート: 判断 486">
          <a:extLst>
            <a:ext uri="{FF2B5EF4-FFF2-40B4-BE49-F238E27FC236}">
              <a16:creationId xmlns:a16="http://schemas.microsoft.com/office/drawing/2014/main" id="{776EDFAF-B343-4AFB-ABAA-1686A599521D}"/>
            </a:ext>
          </a:extLst>
        </xdr:cNvPr>
        <xdr:cNvSpPr/>
      </xdr:nvSpPr>
      <xdr:spPr>
        <a:xfrm>
          <a:off x="16761460" y="678205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1F146A5-8094-4D68-BCC8-84513A401B10}"/>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7CF7FB8-54CE-4DA0-8704-1A5A7DB9284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2D4EE8E-4231-4032-9F16-FBB0DFE63158}"/>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4CCAE80-9866-429E-AA75-A2EB01B69EAF}"/>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6BEE0E5-09B6-4521-BCAA-D3F3F054DFE0}"/>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27686</xdr:rowOff>
    </xdr:from>
    <xdr:to>
      <xdr:col>116</xdr:col>
      <xdr:colOff>114300</xdr:colOff>
      <xdr:row>38</xdr:row>
      <xdr:rowOff>129286</xdr:rowOff>
    </xdr:to>
    <xdr:sp macro="" textlink="">
      <xdr:nvSpPr>
        <xdr:cNvPr id="493" name="楕円 492">
          <a:extLst>
            <a:ext uri="{FF2B5EF4-FFF2-40B4-BE49-F238E27FC236}">
              <a16:creationId xmlns:a16="http://schemas.microsoft.com/office/drawing/2014/main" id="{FA1F279E-743A-4B8B-AC51-EA7A74C67957}"/>
            </a:ext>
          </a:extLst>
        </xdr:cNvPr>
        <xdr:cNvSpPr/>
      </xdr:nvSpPr>
      <xdr:spPr>
        <a:xfrm>
          <a:off x="19904710" y="654088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50563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1CCD5820-0C5A-44B6-BD05-CB3FB02863E1}"/>
            </a:ext>
          </a:extLst>
        </xdr:cNvPr>
        <xdr:cNvSpPr txBox="1"/>
      </xdr:nvSpPr>
      <xdr:spPr>
        <a:xfrm>
          <a:off x="19985990"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29972</xdr:rowOff>
    </xdr:from>
    <xdr:to>
      <xdr:col>112</xdr:col>
      <xdr:colOff>38100</xdr:colOff>
      <xdr:row>38</xdr:row>
      <xdr:rowOff>131572</xdr:rowOff>
    </xdr:to>
    <xdr:sp macro="" textlink="">
      <xdr:nvSpPr>
        <xdr:cNvPr id="495" name="楕円 494">
          <a:extLst>
            <a:ext uri="{FF2B5EF4-FFF2-40B4-BE49-F238E27FC236}">
              <a16:creationId xmlns:a16="http://schemas.microsoft.com/office/drawing/2014/main" id="{B491F33E-E822-461A-88FC-388EB428E03D}"/>
            </a:ext>
          </a:extLst>
        </xdr:cNvPr>
        <xdr:cNvSpPr/>
      </xdr:nvSpPr>
      <xdr:spPr>
        <a:xfrm>
          <a:off x="19161760" y="654316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78486</xdr:rowOff>
    </xdr:from>
    <xdr:to>
      <xdr:col>116</xdr:col>
      <xdr:colOff>63500</xdr:colOff>
      <xdr:row>38</xdr:row>
      <xdr:rowOff>80772</xdr:rowOff>
    </xdr:to>
    <xdr:cxnSp macro="">
      <xdr:nvCxnSpPr>
        <xdr:cNvPr id="496" name="直線コネクタ 495">
          <a:extLst>
            <a:ext uri="{FF2B5EF4-FFF2-40B4-BE49-F238E27FC236}">
              <a16:creationId xmlns:a16="http://schemas.microsoft.com/office/drawing/2014/main" id="{A6A324AF-8B20-4498-8EF1-94299EACEE21}"/>
            </a:ext>
          </a:extLst>
        </xdr:cNvPr>
        <xdr:cNvCxnSpPr/>
      </xdr:nvCxnSpPr>
      <xdr:spPr>
        <a:xfrm flipV="1">
          <a:off x="19204940" y="6593586"/>
          <a:ext cx="7429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497" name="楕円 496">
          <a:extLst>
            <a:ext uri="{FF2B5EF4-FFF2-40B4-BE49-F238E27FC236}">
              <a16:creationId xmlns:a16="http://schemas.microsoft.com/office/drawing/2014/main" id="{C282553D-F9DB-4C6A-8A53-7323D692D35B}"/>
            </a:ext>
          </a:extLst>
        </xdr:cNvPr>
        <xdr:cNvSpPr/>
      </xdr:nvSpPr>
      <xdr:spPr>
        <a:xfrm>
          <a:off x="18345150" y="65519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80772</xdr:rowOff>
    </xdr:from>
    <xdr:to>
      <xdr:col>111</xdr:col>
      <xdr:colOff>177800</xdr:colOff>
      <xdr:row>38</xdr:row>
      <xdr:rowOff>87630</xdr:rowOff>
    </xdr:to>
    <xdr:cxnSp macro="">
      <xdr:nvCxnSpPr>
        <xdr:cNvPr id="498" name="直線コネクタ 497">
          <a:extLst>
            <a:ext uri="{FF2B5EF4-FFF2-40B4-BE49-F238E27FC236}">
              <a16:creationId xmlns:a16="http://schemas.microsoft.com/office/drawing/2014/main" id="{E24D3B78-8EE9-441B-B6BB-A83A4A2ED066}"/>
            </a:ext>
          </a:extLst>
        </xdr:cNvPr>
        <xdr:cNvCxnSpPr/>
      </xdr:nvCxnSpPr>
      <xdr:spPr>
        <a:xfrm flipV="1">
          <a:off x="18399760" y="6597777"/>
          <a:ext cx="80518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41402</xdr:rowOff>
    </xdr:from>
    <xdr:to>
      <xdr:col>102</xdr:col>
      <xdr:colOff>165100</xdr:colOff>
      <xdr:row>38</xdr:row>
      <xdr:rowOff>143002</xdr:rowOff>
    </xdr:to>
    <xdr:sp macro="" textlink="">
      <xdr:nvSpPr>
        <xdr:cNvPr id="499" name="楕円 498">
          <a:extLst>
            <a:ext uri="{FF2B5EF4-FFF2-40B4-BE49-F238E27FC236}">
              <a16:creationId xmlns:a16="http://schemas.microsoft.com/office/drawing/2014/main" id="{E78CA54E-A90E-4E8D-BC95-DA8AFEDA2500}"/>
            </a:ext>
          </a:extLst>
        </xdr:cNvPr>
        <xdr:cNvSpPr/>
      </xdr:nvSpPr>
      <xdr:spPr>
        <a:xfrm>
          <a:off x="17547590" y="655650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92202</xdr:rowOff>
    </xdr:to>
    <xdr:cxnSp macro="">
      <xdr:nvCxnSpPr>
        <xdr:cNvPr id="500" name="直線コネクタ 499">
          <a:extLst>
            <a:ext uri="{FF2B5EF4-FFF2-40B4-BE49-F238E27FC236}">
              <a16:creationId xmlns:a16="http://schemas.microsoft.com/office/drawing/2014/main" id="{A65F4ACF-59AA-49DA-A2F0-B779A66E44E2}"/>
            </a:ext>
          </a:extLst>
        </xdr:cNvPr>
        <xdr:cNvCxnSpPr/>
      </xdr:nvCxnSpPr>
      <xdr:spPr>
        <a:xfrm flipV="1">
          <a:off x="17602200" y="6606540"/>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45974</xdr:rowOff>
    </xdr:from>
    <xdr:to>
      <xdr:col>98</xdr:col>
      <xdr:colOff>38100</xdr:colOff>
      <xdr:row>38</xdr:row>
      <xdr:rowOff>147574</xdr:rowOff>
    </xdr:to>
    <xdr:sp macro="" textlink="">
      <xdr:nvSpPr>
        <xdr:cNvPr id="501" name="楕円 500">
          <a:extLst>
            <a:ext uri="{FF2B5EF4-FFF2-40B4-BE49-F238E27FC236}">
              <a16:creationId xmlns:a16="http://schemas.microsoft.com/office/drawing/2014/main" id="{03271A1E-F7B4-4515-8CFD-771DEDBECC3C}"/>
            </a:ext>
          </a:extLst>
        </xdr:cNvPr>
        <xdr:cNvSpPr/>
      </xdr:nvSpPr>
      <xdr:spPr>
        <a:xfrm>
          <a:off x="16761460" y="6562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92202</xdr:rowOff>
    </xdr:from>
    <xdr:to>
      <xdr:col>102</xdr:col>
      <xdr:colOff>114300</xdr:colOff>
      <xdr:row>38</xdr:row>
      <xdr:rowOff>96774</xdr:rowOff>
    </xdr:to>
    <xdr:cxnSp macro="">
      <xdr:nvCxnSpPr>
        <xdr:cNvPr id="502" name="直線コネクタ 501">
          <a:extLst>
            <a:ext uri="{FF2B5EF4-FFF2-40B4-BE49-F238E27FC236}">
              <a16:creationId xmlns:a16="http://schemas.microsoft.com/office/drawing/2014/main" id="{642A762B-CDCA-438B-BBDB-37FEA8341DEC}"/>
            </a:ext>
          </a:extLst>
        </xdr:cNvPr>
        <xdr:cNvCxnSpPr/>
      </xdr:nvCxnSpPr>
      <xdr:spPr>
        <a:xfrm flipV="1">
          <a:off x="16804640" y="661111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B3D7B5D8-3A33-4E57-BC88-9DEF9F924EC7}"/>
            </a:ext>
          </a:extLst>
        </xdr:cNvPr>
        <xdr:cNvSpPr txBox="1"/>
      </xdr:nvSpPr>
      <xdr:spPr>
        <a:xfrm>
          <a:off x="18982132" y="685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138701</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7619FE91-43D6-4A67-91A2-29D9014CADD1}"/>
            </a:ext>
          </a:extLst>
        </xdr:cNvPr>
        <xdr:cNvSpPr txBox="1"/>
      </xdr:nvSpPr>
      <xdr:spPr>
        <a:xfrm>
          <a:off x="18182032" y="682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10685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3BB065AA-243F-4756-92EB-C5BB00BAAA39}"/>
            </a:ext>
          </a:extLst>
        </xdr:cNvPr>
        <xdr:cNvSpPr txBox="1"/>
      </xdr:nvSpPr>
      <xdr:spPr>
        <a:xfrm>
          <a:off x="17384472" y="68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12971</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A520770F-1712-4B4F-8B52-6A941E77A4A3}"/>
            </a:ext>
          </a:extLst>
        </xdr:cNvPr>
        <xdr:cNvSpPr txBox="1"/>
      </xdr:nvSpPr>
      <xdr:spPr>
        <a:xfrm>
          <a:off x="16588817" y="68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148099</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237239E3-D0BD-40D2-9F8B-55BE7600DDBA}"/>
            </a:ext>
          </a:extLst>
        </xdr:cNvPr>
        <xdr:cNvSpPr txBox="1"/>
      </xdr:nvSpPr>
      <xdr:spPr>
        <a:xfrm>
          <a:off x="18982132" y="63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154957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94166E3-60E1-4A90-8595-07A11DEBC175}"/>
            </a:ext>
          </a:extLst>
        </xdr:cNvPr>
        <xdr:cNvSpPr txBox="1"/>
      </xdr:nvSpPr>
      <xdr:spPr>
        <a:xfrm>
          <a:off x="18182032"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159529</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4DC52FE8-79ED-4AA7-B8C7-FD81DFAFD257}"/>
            </a:ext>
          </a:extLst>
        </xdr:cNvPr>
        <xdr:cNvSpPr txBox="1"/>
      </xdr:nvSpPr>
      <xdr:spPr>
        <a:xfrm>
          <a:off x="17384472"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164101</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7999D99F-0739-41EC-BEF4-B95794050735}"/>
            </a:ext>
          </a:extLst>
        </xdr:cNvPr>
        <xdr:cNvSpPr txBox="1"/>
      </xdr:nvSpPr>
      <xdr:spPr>
        <a:xfrm>
          <a:off x="16588817"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5ED02A58-F18F-4B51-8AD8-B5556076ABC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4987F2A-01BE-4D5C-AA0C-D8F741EBF84E}"/>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F18375B5-2F0C-4FB4-8927-58FA0154843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2812B8F-5DD7-4C45-9849-9AA95CE15994}"/>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4B3DD048-10B4-4F2B-8534-5DB7ACE7C688}"/>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6D21573-2F24-4BCD-9620-12F176584962}"/>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DCD7F9CC-2886-4129-A167-E60FA3F2F21E}"/>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9A97BF39-80D8-4FDB-9F10-5C4DCC7DD3AA}"/>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44446B80-D606-4636-A689-BA9B0BCD8D98}"/>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9AB415A-F8D6-4247-827D-D034ADCD209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72BBE72E-AA21-40DE-B39B-0709D8619899}"/>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25092670-3C5D-4EB2-BAB2-68CD44DD03D5}"/>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8D89CB5A-F153-4FE9-B903-179ADD915D2F}"/>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24A93232-C927-450A-AE61-ACE5FA2AD63E}"/>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B43878D-F196-45FC-B8F1-A7102D3D2592}"/>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74D92ED-3891-453E-A24A-44D872A797CC}"/>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6E832D1A-547B-4B6B-9E22-E0DA70F0DE6D}"/>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3ECFF480-022A-4242-A708-E85B32EA5856}"/>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34D2E563-5228-43FA-8EC4-190F2082239B}"/>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DDF87D17-F121-4C31-B405-635AD3B8A099}"/>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A7D26898-4E1F-4299-9AFE-B26F47760097}"/>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2C9C9210-F14A-4EBE-BDF0-7DC0CFD01A8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37CF1A4F-ABB8-48AF-B08E-EFCF602AD8D1}"/>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401E5A44-A545-40D5-BB64-079570AD95D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535" name="直線コネクタ 534">
          <a:extLst>
            <a:ext uri="{FF2B5EF4-FFF2-40B4-BE49-F238E27FC236}">
              <a16:creationId xmlns:a16="http://schemas.microsoft.com/office/drawing/2014/main" id="{87B7954A-0D23-4721-9AD7-5FFEE418038A}"/>
            </a:ext>
          </a:extLst>
        </xdr:cNvPr>
        <xdr:cNvCxnSpPr/>
      </xdr:nvCxnSpPr>
      <xdr:spPr>
        <a:xfrm flipV="1">
          <a:off x="14703424" y="959167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F6EEEE79-5430-4780-8050-40C037F27E07}"/>
            </a:ext>
          </a:extLst>
        </xdr:cNvPr>
        <xdr:cNvSpPr txBox="1"/>
      </xdr:nvSpPr>
      <xdr:spPr>
        <a:xfrm>
          <a:off x="1474216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537" name="直線コネクタ 536">
          <a:extLst>
            <a:ext uri="{FF2B5EF4-FFF2-40B4-BE49-F238E27FC236}">
              <a16:creationId xmlns:a16="http://schemas.microsoft.com/office/drawing/2014/main" id="{BB9C2B89-E212-40C7-A15A-EFBD1ED64D81}"/>
            </a:ext>
          </a:extLst>
        </xdr:cNvPr>
        <xdr:cNvCxnSpPr/>
      </xdr:nvCxnSpPr>
      <xdr:spPr>
        <a:xfrm>
          <a:off x="14611350" y="10835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DDA87FBB-8D9B-494B-86F1-B98F76866427}"/>
            </a:ext>
          </a:extLst>
        </xdr:cNvPr>
        <xdr:cNvSpPr txBox="1"/>
      </xdr:nvSpPr>
      <xdr:spPr>
        <a:xfrm>
          <a:off x="1474216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539" name="直線コネクタ 538">
          <a:extLst>
            <a:ext uri="{FF2B5EF4-FFF2-40B4-BE49-F238E27FC236}">
              <a16:creationId xmlns:a16="http://schemas.microsoft.com/office/drawing/2014/main" id="{9A8C8C27-DBB0-4D37-B2B9-7D826C180667}"/>
            </a:ext>
          </a:extLst>
        </xdr:cNvPr>
        <xdr:cNvCxnSpPr/>
      </xdr:nvCxnSpPr>
      <xdr:spPr>
        <a:xfrm>
          <a:off x="14611350" y="9591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68762A81-7865-4C0E-9AFC-7D3210E15721}"/>
            </a:ext>
          </a:extLst>
        </xdr:cNvPr>
        <xdr:cNvSpPr txBox="1"/>
      </xdr:nvSpPr>
      <xdr:spPr>
        <a:xfrm>
          <a:off x="1474216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1" name="フローチャート: 判断 540">
          <a:extLst>
            <a:ext uri="{FF2B5EF4-FFF2-40B4-BE49-F238E27FC236}">
              <a16:creationId xmlns:a16="http://schemas.microsoft.com/office/drawing/2014/main" id="{A09CA3BD-CD3C-441D-82D9-EAD8A250DA60}"/>
            </a:ext>
          </a:extLst>
        </xdr:cNvPr>
        <xdr:cNvSpPr/>
      </xdr:nvSpPr>
      <xdr:spPr>
        <a:xfrm>
          <a:off x="14649450" y="102647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42" name="フローチャート: 判断 541">
          <a:extLst>
            <a:ext uri="{FF2B5EF4-FFF2-40B4-BE49-F238E27FC236}">
              <a16:creationId xmlns:a16="http://schemas.microsoft.com/office/drawing/2014/main" id="{A32B5F04-6FF5-444C-9BC2-525CFB9A6C75}"/>
            </a:ext>
          </a:extLst>
        </xdr:cNvPr>
        <xdr:cNvSpPr/>
      </xdr:nvSpPr>
      <xdr:spPr>
        <a:xfrm>
          <a:off x="13887450" y="102800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43" name="フローチャート: 判断 542">
          <a:extLst>
            <a:ext uri="{FF2B5EF4-FFF2-40B4-BE49-F238E27FC236}">
              <a16:creationId xmlns:a16="http://schemas.microsoft.com/office/drawing/2014/main" id="{4C5FD9B4-B808-4C0F-918B-CC4C8AC283B6}"/>
            </a:ext>
          </a:extLst>
        </xdr:cNvPr>
        <xdr:cNvSpPr/>
      </xdr:nvSpPr>
      <xdr:spPr>
        <a:xfrm>
          <a:off x="13089890" y="103028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544" name="フローチャート: 判断 543">
          <a:extLst>
            <a:ext uri="{FF2B5EF4-FFF2-40B4-BE49-F238E27FC236}">
              <a16:creationId xmlns:a16="http://schemas.microsoft.com/office/drawing/2014/main" id="{41CCE990-FDC3-47F0-B16A-090512A66725}"/>
            </a:ext>
          </a:extLst>
        </xdr:cNvPr>
        <xdr:cNvSpPr/>
      </xdr:nvSpPr>
      <xdr:spPr>
        <a:xfrm>
          <a:off x="12303760" y="10287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5" name="フローチャート: 判断 544">
          <a:extLst>
            <a:ext uri="{FF2B5EF4-FFF2-40B4-BE49-F238E27FC236}">
              <a16:creationId xmlns:a16="http://schemas.microsoft.com/office/drawing/2014/main" id="{F63C6D3F-A433-4EF7-8E5E-658F3BF5CAA2}"/>
            </a:ext>
          </a:extLst>
        </xdr:cNvPr>
        <xdr:cNvSpPr/>
      </xdr:nvSpPr>
      <xdr:spPr>
        <a:xfrm>
          <a:off x="11487150" y="102704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4B0E751-92BD-4DAC-8B22-EBB1A1515559}"/>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7B15C28-394A-45DB-8364-F6DFB01356F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5B1A273-F65F-4DEF-9731-7C8390C1E655}"/>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6856205-5CFD-4171-9484-72344E97F4D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2C8DE5E-8838-4D83-8F51-0AF560B57E3F}"/>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90170</xdr:rowOff>
    </xdr:from>
    <xdr:to>
      <xdr:col>85</xdr:col>
      <xdr:colOff>177800</xdr:colOff>
      <xdr:row>62</xdr:row>
      <xdr:rowOff>20320</xdr:rowOff>
    </xdr:to>
    <xdr:sp macro="" textlink="">
      <xdr:nvSpPr>
        <xdr:cNvPr id="551" name="楕円 550">
          <a:extLst>
            <a:ext uri="{FF2B5EF4-FFF2-40B4-BE49-F238E27FC236}">
              <a16:creationId xmlns:a16="http://schemas.microsoft.com/office/drawing/2014/main" id="{07736337-9121-48FD-A59E-CD433F543BFC}"/>
            </a:ext>
          </a:extLst>
        </xdr:cNvPr>
        <xdr:cNvSpPr/>
      </xdr:nvSpPr>
      <xdr:spPr>
        <a:xfrm>
          <a:off x="14649450" y="105524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68597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D3157C93-199A-4F1B-8CAA-1AA2B24CEC11}"/>
            </a:ext>
          </a:extLst>
        </xdr:cNvPr>
        <xdr:cNvSpPr txBox="1"/>
      </xdr:nvSpPr>
      <xdr:spPr>
        <a:xfrm>
          <a:off x="14742160"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553" name="楕円 552">
          <a:extLst>
            <a:ext uri="{FF2B5EF4-FFF2-40B4-BE49-F238E27FC236}">
              <a16:creationId xmlns:a16="http://schemas.microsoft.com/office/drawing/2014/main" id="{A2583873-3434-4738-889D-D0F2B125144A}"/>
            </a:ext>
          </a:extLst>
        </xdr:cNvPr>
        <xdr:cNvSpPr/>
      </xdr:nvSpPr>
      <xdr:spPr>
        <a:xfrm>
          <a:off x="13887450" y="10533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61</xdr:row>
      <xdr:rowOff>140970</xdr:rowOff>
    </xdr:to>
    <xdr:cxnSp macro="">
      <xdr:nvCxnSpPr>
        <xdr:cNvPr id="554" name="直線コネクタ 553">
          <a:extLst>
            <a:ext uri="{FF2B5EF4-FFF2-40B4-BE49-F238E27FC236}">
              <a16:creationId xmlns:a16="http://schemas.microsoft.com/office/drawing/2014/main" id="{3FF50971-FEDE-4BE3-BA5F-8459AF835DE9}"/>
            </a:ext>
          </a:extLst>
        </xdr:cNvPr>
        <xdr:cNvCxnSpPr/>
      </xdr:nvCxnSpPr>
      <xdr:spPr>
        <a:xfrm>
          <a:off x="13942060" y="10587990"/>
          <a:ext cx="762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48260</xdr:rowOff>
    </xdr:from>
    <xdr:to>
      <xdr:col>76</xdr:col>
      <xdr:colOff>165100</xdr:colOff>
      <xdr:row>61</xdr:row>
      <xdr:rowOff>149860</xdr:rowOff>
    </xdr:to>
    <xdr:sp macro="" textlink="">
      <xdr:nvSpPr>
        <xdr:cNvPr id="555" name="楕円 554">
          <a:extLst>
            <a:ext uri="{FF2B5EF4-FFF2-40B4-BE49-F238E27FC236}">
              <a16:creationId xmlns:a16="http://schemas.microsoft.com/office/drawing/2014/main" id="{77523D0C-20D0-4B92-9EF6-3C67D4AE4FD8}"/>
            </a:ext>
          </a:extLst>
        </xdr:cNvPr>
        <xdr:cNvSpPr/>
      </xdr:nvSpPr>
      <xdr:spPr>
        <a:xfrm>
          <a:off x="13089890" y="105086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99060</xdr:rowOff>
    </xdr:from>
    <xdr:to>
      <xdr:col>81</xdr:col>
      <xdr:colOff>50800</xdr:colOff>
      <xdr:row>61</xdr:row>
      <xdr:rowOff>125730</xdr:rowOff>
    </xdr:to>
    <xdr:cxnSp macro="">
      <xdr:nvCxnSpPr>
        <xdr:cNvPr id="556" name="直線コネクタ 555">
          <a:extLst>
            <a:ext uri="{FF2B5EF4-FFF2-40B4-BE49-F238E27FC236}">
              <a16:creationId xmlns:a16="http://schemas.microsoft.com/office/drawing/2014/main" id="{0A3AF68A-EF91-439D-A4B8-A0A252930FA5}"/>
            </a:ext>
          </a:extLst>
        </xdr:cNvPr>
        <xdr:cNvCxnSpPr/>
      </xdr:nvCxnSpPr>
      <xdr:spPr>
        <a:xfrm>
          <a:off x="13144500" y="1055370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53975</xdr:rowOff>
    </xdr:from>
    <xdr:to>
      <xdr:col>72</xdr:col>
      <xdr:colOff>38100</xdr:colOff>
      <xdr:row>61</xdr:row>
      <xdr:rowOff>155575</xdr:rowOff>
    </xdr:to>
    <xdr:sp macro="" textlink="">
      <xdr:nvSpPr>
        <xdr:cNvPr id="557" name="楕円 556">
          <a:extLst>
            <a:ext uri="{FF2B5EF4-FFF2-40B4-BE49-F238E27FC236}">
              <a16:creationId xmlns:a16="http://schemas.microsoft.com/office/drawing/2014/main" id="{00769CE3-DBAD-44C4-B98D-DEF9A832FD98}"/>
            </a:ext>
          </a:extLst>
        </xdr:cNvPr>
        <xdr:cNvSpPr/>
      </xdr:nvSpPr>
      <xdr:spPr>
        <a:xfrm>
          <a:off x="12303760" y="10516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99060</xdr:rowOff>
    </xdr:from>
    <xdr:to>
      <xdr:col>76</xdr:col>
      <xdr:colOff>114300</xdr:colOff>
      <xdr:row>61</xdr:row>
      <xdr:rowOff>104775</xdr:rowOff>
    </xdr:to>
    <xdr:cxnSp macro="">
      <xdr:nvCxnSpPr>
        <xdr:cNvPr id="558" name="直線コネクタ 557">
          <a:extLst>
            <a:ext uri="{FF2B5EF4-FFF2-40B4-BE49-F238E27FC236}">
              <a16:creationId xmlns:a16="http://schemas.microsoft.com/office/drawing/2014/main" id="{61A3371A-261E-4AAF-9875-E44CCDF1A8D7}"/>
            </a:ext>
          </a:extLst>
        </xdr:cNvPr>
        <xdr:cNvCxnSpPr/>
      </xdr:nvCxnSpPr>
      <xdr:spPr>
        <a:xfrm flipV="1">
          <a:off x="12346940" y="10553700"/>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76835</xdr:rowOff>
    </xdr:from>
    <xdr:to>
      <xdr:col>67</xdr:col>
      <xdr:colOff>101600</xdr:colOff>
      <xdr:row>62</xdr:row>
      <xdr:rowOff>6985</xdr:rowOff>
    </xdr:to>
    <xdr:sp macro="" textlink="">
      <xdr:nvSpPr>
        <xdr:cNvPr id="559" name="楕円 558">
          <a:extLst>
            <a:ext uri="{FF2B5EF4-FFF2-40B4-BE49-F238E27FC236}">
              <a16:creationId xmlns:a16="http://schemas.microsoft.com/office/drawing/2014/main" id="{67CC4DD5-CC80-4F0C-8348-513DE4F98CDC}"/>
            </a:ext>
          </a:extLst>
        </xdr:cNvPr>
        <xdr:cNvSpPr/>
      </xdr:nvSpPr>
      <xdr:spPr>
        <a:xfrm>
          <a:off x="11487150" y="105352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104775</xdr:rowOff>
    </xdr:from>
    <xdr:to>
      <xdr:col>71</xdr:col>
      <xdr:colOff>177800</xdr:colOff>
      <xdr:row>61</xdr:row>
      <xdr:rowOff>127635</xdr:rowOff>
    </xdr:to>
    <xdr:cxnSp macro="">
      <xdr:nvCxnSpPr>
        <xdr:cNvPr id="560" name="直線コネクタ 559">
          <a:extLst>
            <a:ext uri="{FF2B5EF4-FFF2-40B4-BE49-F238E27FC236}">
              <a16:creationId xmlns:a16="http://schemas.microsoft.com/office/drawing/2014/main" id="{856AA48A-7B96-43F3-A18E-9BA9C250839F}"/>
            </a:ext>
          </a:extLst>
        </xdr:cNvPr>
        <xdr:cNvCxnSpPr/>
      </xdr:nvCxnSpPr>
      <xdr:spPr>
        <a:xfrm flipV="1">
          <a:off x="11541760" y="10561320"/>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61" name="n_1aveValue【学校施設】&#10;有形固定資産減価償却率">
          <a:extLst>
            <a:ext uri="{FF2B5EF4-FFF2-40B4-BE49-F238E27FC236}">
              <a16:creationId xmlns:a16="http://schemas.microsoft.com/office/drawing/2014/main" id="{B0B24843-F685-41A8-AD84-57B8D233455E}"/>
            </a:ext>
          </a:extLst>
        </xdr:cNvPr>
        <xdr:cNvSpPr txBox="1"/>
      </xdr:nvSpPr>
      <xdr:spPr>
        <a:xfrm>
          <a:off x="1373823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62" name="n_2aveValue【学校施設】&#10;有形固定資産減価償却率">
          <a:extLst>
            <a:ext uri="{FF2B5EF4-FFF2-40B4-BE49-F238E27FC236}">
              <a16:creationId xmlns:a16="http://schemas.microsoft.com/office/drawing/2014/main" id="{A5E27B9D-179F-40EC-99A4-C8ACAD8ADA4B}"/>
            </a:ext>
          </a:extLst>
        </xdr:cNvPr>
        <xdr:cNvSpPr txBox="1"/>
      </xdr:nvSpPr>
      <xdr:spPr>
        <a:xfrm>
          <a:off x="1295718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118762</xdr:rowOff>
    </xdr:from>
    <xdr:ext cx="405111" cy="259045"/>
    <xdr:sp macro="" textlink="">
      <xdr:nvSpPr>
        <xdr:cNvPr id="563" name="n_3aveValue【学校施設】&#10;有形固定資産減価償却率">
          <a:extLst>
            <a:ext uri="{FF2B5EF4-FFF2-40B4-BE49-F238E27FC236}">
              <a16:creationId xmlns:a16="http://schemas.microsoft.com/office/drawing/2014/main" id="{EC6DED2A-B4DC-40B9-AA46-61362DAFC332}"/>
            </a:ext>
          </a:extLst>
        </xdr:cNvPr>
        <xdr:cNvSpPr txBox="1"/>
      </xdr:nvSpPr>
      <xdr:spPr>
        <a:xfrm>
          <a:off x="1217105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4" name="n_4aveValue【学校施設】&#10;有形固定資産減価償却率">
          <a:extLst>
            <a:ext uri="{FF2B5EF4-FFF2-40B4-BE49-F238E27FC236}">
              <a16:creationId xmlns:a16="http://schemas.microsoft.com/office/drawing/2014/main" id="{5C96541F-A215-466E-94A8-62755F3ECD12}"/>
            </a:ext>
          </a:extLst>
        </xdr:cNvPr>
        <xdr:cNvSpPr txBox="1"/>
      </xdr:nvSpPr>
      <xdr:spPr>
        <a:xfrm>
          <a:off x="113544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565" name="n_1mainValue【学校施設】&#10;有形固定資産減価償却率">
          <a:extLst>
            <a:ext uri="{FF2B5EF4-FFF2-40B4-BE49-F238E27FC236}">
              <a16:creationId xmlns:a16="http://schemas.microsoft.com/office/drawing/2014/main" id="{AABD138D-18C5-4DED-A5AE-0C3FAEAEBAD6}"/>
            </a:ext>
          </a:extLst>
        </xdr:cNvPr>
        <xdr:cNvSpPr txBox="1"/>
      </xdr:nvSpPr>
      <xdr:spPr>
        <a:xfrm>
          <a:off x="1373823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140987</xdr:rowOff>
    </xdr:from>
    <xdr:ext cx="405111" cy="259045"/>
    <xdr:sp macro="" textlink="">
      <xdr:nvSpPr>
        <xdr:cNvPr id="566" name="n_2mainValue【学校施設】&#10;有形固定資産減価償却率">
          <a:extLst>
            <a:ext uri="{FF2B5EF4-FFF2-40B4-BE49-F238E27FC236}">
              <a16:creationId xmlns:a16="http://schemas.microsoft.com/office/drawing/2014/main" id="{8AFBA7CD-4EDC-4D2A-8CCB-9DBBE8934123}"/>
            </a:ext>
          </a:extLst>
        </xdr:cNvPr>
        <xdr:cNvSpPr txBox="1"/>
      </xdr:nvSpPr>
      <xdr:spPr>
        <a:xfrm>
          <a:off x="1295718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146702</xdr:rowOff>
    </xdr:from>
    <xdr:ext cx="405111" cy="259045"/>
    <xdr:sp macro="" textlink="">
      <xdr:nvSpPr>
        <xdr:cNvPr id="567" name="n_3mainValue【学校施設】&#10;有形固定資産減価償却率">
          <a:extLst>
            <a:ext uri="{FF2B5EF4-FFF2-40B4-BE49-F238E27FC236}">
              <a16:creationId xmlns:a16="http://schemas.microsoft.com/office/drawing/2014/main" id="{F21F41B3-E433-4A56-99AA-6E4A10BFAC86}"/>
            </a:ext>
          </a:extLst>
        </xdr:cNvPr>
        <xdr:cNvSpPr txBox="1"/>
      </xdr:nvSpPr>
      <xdr:spPr>
        <a:xfrm>
          <a:off x="1217105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169562</xdr:rowOff>
    </xdr:from>
    <xdr:ext cx="405111" cy="259045"/>
    <xdr:sp macro="" textlink="">
      <xdr:nvSpPr>
        <xdr:cNvPr id="568" name="n_4mainValue【学校施設】&#10;有形固定資産減価償却率">
          <a:extLst>
            <a:ext uri="{FF2B5EF4-FFF2-40B4-BE49-F238E27FC236}">
              <a16:creationId xmlns:a16="http://schemas.microsoft.com/office/drawing/2014/main" id="{4AAB4BB3-5128-4790-97B4-7B77E450816D}"/>
            </a:ext>
          </a:extLst>
        </xdr:cNvPr>
        <xdr:cNvSpPr txBox="1"/>
      </xdr:nvSpPr>
      <xdr:spPr>
        <a:xfrm>
          <a:off x="113544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AE91794B-D3DA-4730-81F8-2DEA320AC9E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EF9B2C8E-E8B6-4E6C-BF3E-4975600E3FC0}"/>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C19ABF70-4356-4FBB-B59A-2243181C11B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D67EEC8D-8B14-4323-852B-45DB62EC74AD}"/>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1731315-A9C2-4F61-8CF1-4774DE0FC95F}"/>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5DD80E6-89C1-41F2-A21A-3F252E16668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2C290F70-E8B7-4EE4-B147-36226A7CEADC}"/>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D76266B4-D537-4383-950B-6E5DAFD751AE}"/>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D31D6656-F582-4219-88C0-9A6B76D6491B}"/>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4C3DBC6-9AE0-4425-BD66-578080BECE2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DFBD6460-6CC0-4B7D-AC6F-22930A42FDC9}"/>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479B857A-E71F-477D-9B1D-162CFD9BA7D5}"/>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3080955E-A180-49A9-9732-B639E88A48A6}"/>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896B67E6-BE4A-4426-B074-7A2E9B5D7F4B}"/>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B254DD70-EDA1-4DF8-B7D2-F6C870F959AA}"/>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02E5F6F9-074B-48BB-9C8A-0BAAFAC10A08}"/>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01C6AB0C-E1F7-404A-8D3C-FEC62224785F}"/>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1743618D-C2C5-4D9F-ACB7-F96E25DC013F}"/>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4D82493D-5EBE-4DD0-88E2-8C7B0CA43DC9}"/>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790D1092-DE64-42CF-A121-97F3F571F966}"/>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13CEB60A-A13A-4BCF-AC79-D55D8771B54F}"/>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FE3173BC-2D5B-4DC8-8C10-927120384A14}"/>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DB176B37-DEC7-4457-BC36-9ED30BB5AF40}"/>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145AD8D1-1A1E-410D-9EEE-2C3382CE0AAA}"/>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CC8E1283-4E7C-4D2E-9812-E1B96E98F0AE}"/>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206DF79C-1DCD-4610-B296-C4C6B1ADACCE}"/>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595" name="直線コネクタ 594">
          <a:extLst>
            <a:ext uri="{FF2B5EF4-FFF2-40B4-BE49-F238E27FC236}">
              <a16:creationId xmlns:a16="http://schemas.microsoft.com/office/drawing/2014/main" id="{FBA5CA36-F67B-4C21-BB15-30C8D0E29EB8}"/>
            </a:ext>
          </a:extLst>
        </xdr:cNvPr>
        <xdr:cNvCxnSpPr/>
      </xdr:nvCxnSpPr>
      <xdr:spPr>
        <a:xfrm flipV="1">
          <a:off x="19947254" y="945173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596" name="【学校施設】&#10;一人当たり面積最小値テキスト">
          <a:extLst>
            <a:ext uri="{FF2B5EF4-FFF2-40B4-BE49-F238E27FC236}">
              <a16:creationId xmlns:a16="http://schemas.microsoft.com/office/drawing/2014/main" id="{FD21FBF6-4A19-4E55-8E64-6AB3CD5621E6}"/>
            </a:ext>
          </a:extLst>
        </xdr:cNvPr>
        <xdr:cNvSpPr txBox="1"/>
      </xdr:nvSpPr>
      <xdr:spPr>
        <a:xfrm>
          <a:off x="19985990" y="110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597" name="直線コネクタ 596">
          <a:extLst>
            <a:ext uri="{FF2B5EF4-FFF2-40B4-BE49-F238E27FC236}">
              <a16:creationId xmlns:a16="http://schemas.microsoft.com/office/drawing/2014/main" id="{828855F0-8725-4487-95CE-088F1FAD89E1}"/>
            </a:ext>
          </a:extLst>
        </xdr:cNvPr>
        <xdr:cNvCxnSpPr/>
      </xdr:nvCxnSpPr>
      <xdr:spPr>
        <a:xfrm>
          <a:off x="19885660" y="110702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598" name="【学校施設】&#10;一人当たり面積最大値テキスト">
          <a:extLst>
            <a:ext uri="{FF2B5EF4-FFF2-40B4-BE49-F238E27FC236}">
              <a16:creationId xmlns:a16="http://schemas.microsoft.com/office/drawing/2014/main" id="{D6099567-250F-4E87-B3DE-E3AB96C0664C}"/>
            </a:ext>
          </a:extLst>
        </xdr:cNvPr>
        <xdr:cNvSpPr txBox="1"/>
      </xdr:nvSpPr>
      <xdr:spPr>
        <a:xfrm>
          <a:off x="19985990" y="922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599" name="直線コネクタ 598">
          <a:extLst>
            <a:ext uri="{FF2B5EF4-FFF2-40B4-BE49-F238E27FC236}">
              <a16:creationId xmlns:a16="http://schemas.microsoft.com/office/drawing/2014/main" id="{CAB5079A-56DD-4046-853F-948A7B1D8DFF}"/>
            </a:ext>
          </a:extLst>
        </xdr:cNvPr>
        <xdr:cNvCxnSpPr/>
      </xdr:nvCxnSpPr>
      <xdr:spPr>
        <a:xfrm>
          <a:off x="19885660" y="9451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600" name="【学校施設】&#10;一人当たり面積平均値テキスト">
          <a:extLst>
            <a:ext uri="{FF2B5EF4-FFF2-40B4-BE49-F238E27FC236}">
              <a16:creationId xmlns:a16="http://schemas.microsoft.com/office/drawing/2014/main" id="{5C449C91-5735-410C-B93D-F24D0E6F2C62}"/>
            </a:ext>
          </a:extLst>
        </xdr:cNvPr>
        <xdr:cNvSpPr txBox="1"/>
      </xdr:nvSpPr>
      <xdr:spPr>
        <a:xfrm>
          <a:off x="19985990" y="10589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601" name="フローチャート: 判断 600">
          <a:extLst>
            <a:ext uri="{FF2B5EF4-FFF2-40B4-BE49-F238E27FC236}">
              <a16:creationId xmlns:a16="http://schemas.microsoft.com/office/drawing/2014/main" id="{4650FBC8-54CF-4A59-80BE-89677EFC2E2D}"/>
            </a:ext>
          </a:extLst>
        </xdr:cNvPr>
        <xdr:cNvSpPr/>
      </xdr:nvSpPr>
      <xdr:spPr>
        <a:xfrm>
          <a:off x="19904710" y="1074173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602" name="フローチャート: 判断 601">
          <a:extLst>
            <a:ext uri="{FF2B5EF4-FFF2-40B4-BE49-F238E27FC236}">
              <a16:creationId xmlns:a16="http://schemas.microsoft.com/office/drawing/2014/main" id="{FD7644F6-4B38-49CC-817E-06E1CB0F6DF2}"/>
            </a:ext>
          </a:extLst>
        </xdr:cNvPr>
        <xdr:cNvSpPr/>
      </xdr:nvSpPr>
      <xdr:spPr>
        <a:xfrm>
          <a:off x="19161760" y="1076219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macro="" textlink="">
      <xdr:nvSpPr>
        <xdr:cNvPr id="603" name="フローチャート: 判断 602">
          <a:extLst>
            <a:ext uri="{FF2B5EF4-FFF2-40B4-BE49-F238E27FC236}">
              <a16:creationId xmlns:a16="http://schemas.microsoft.com/office/drawing/2014/main" id="{CA258B40-715E-46F3-B618-DC2B63638346}"/>
            </a:ext>
          </a:extLst>
        </xdr:cNvPr>
        <xdr:cNvSpPr/>
      </xdr:nvSpPr>
      <xdr:spPr>
        <a:xfrm>
          <a:off x="18345150" y="107232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macro="" textlink="">
      <xdr:nvSpPr>
        <xdr:cNvPr id="604" name="フローチャート: 判断 603">
          <a:extLst>
            <a:ext uri="{FF2B5EF4-FFF2-40B4-BE49-F238E27FC236}">
              <a16:creationId xmlns:a16="http://schemas.microsoft.com/office/drawing/2014/main" id="{A1CE14F8-D82F-4329-A689-9E5C6DED4DE1}"/>
            </a:ext>
          </a:extLst>
        </xdr:cNvPr>
        <xdr:cNvSpPr/>
      </xdr:nvSpPr>
      <xdr:spPr>
        <a:xfrm>
          <a:off x="17547590" y="1076219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macro="" textlink="">
      <xdr:nvSpPr>
        <xdr:cNvPr id="605" name="フローチャート: 判断 604">
          <a:extLst>
            <a:ext uri="{FF2B5EF4-FFF2-40B4-BE49-F238E27FC236}">
              <a16:creationId xmlns:a16="http://schemas.microsoft.com/office/drawing/2014/main" id="{2E080A81-A203-430C-9981-A98D26F003C1}"/>
            </a:ext>
          </a:extLst>
        </xdr:cNvPr>
        <xdr:cNvSpPr/>
      </xdr:nvSpPr>
      <xdr:spPr>
        <a:xfrm>
          <a:off x="16761460" y="107514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CC9E2D0-91C2-4D7A-95F4-90BCA22509D2}"/>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9EF94C1-6849-4B9C-BF54-57552E7B022D}"/>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D70DD7D-328E-47EB-A871-503123CF5D7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3E94CC4C-E76F-4110-B3DF-070A1AC18D2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C84E682-1EE8-4DE3-AB37-53640647BC3D}"/>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90932</xdr:rowOff>
    </xdr:from>
    <xdr:to>
      <xdr:col>116</xdr:col>
      <xdr:colOff>114300</xdr:colOff>
      <xdr:row>64</xdr:row>
      <xdr:rowOff>21082</xdr:rowOff>
    </xdr:to>
    <xdr:sp macro="" textlink="">
      <xdr:nvSpPr>
        <xdr:cNvPr id="611" name="楕円 610">
          <a:extLst>
            <a:ext uri="{FF2B5EF4-FFF2-40B4-BE49-F238E27FC236}">
              <a16:creationId xmlns:a16="http://schemas.microsoft.com/office/drawing/2014/main" id="{6F2F5914-909D-4DEF-BD75-D923D2866562}"/>
            </a:ext>
          </a:extLst>
        </xdr:cNvPr>
        <xdr:cNvSpPr/>
      </xdr:nvSpPr>
      <xdr:spPr>
        <a:xfrm>
          <a:off x="19904710" y="1089609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69359</xdr:rowOff>
    </xdr:from>
    <xdr:ext cx="469744" cy="259045"/>
    <xdr:sp macro="" textlink="">
      <xdr:nvSpPr>
        <xdr:cNvPr id="612" name="【学校施設】&#10;一人当たり面積該当値テキスト">
          <a:extLst>
            <a:ext uri="{FF2B5EF4-FFF2-40B4-BE49-F238E27FC236}">
              <a16:creationId xmlns:a16="http://schemas.microsoft.com/office/drawing/2014/main" id="{D43A1A13-1A6E-4339-9A96-EAEC02C26649}"/>
            </a:ext>
          </a:extLst>
        </xdr:cNvPr>
        <xdr:cNvSpPr txBox="1"/>
      </xdr:nvSpPr>
      <xdr:spPr>
        <a:xfrm>
          <a:off x="19985990" y="108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94197</xdr:rowOff>
    </xdr:from>
    <xdr:to>
      <xdr:col>112</xdr:col>
      <xdr:colOff>38100</xdr:colOff>
      <xdr:row>64</xdr:row>
      <xdr:rowOff>24347</xdr:rowOff>
    </xdr:to>
    <xdr:sp macro="" textlink="">
      <xdr:nvSpPr>
        <xdr:cNvPr id="613" name="楕円 612">
          <a:extLst>
            <a:ext uri="{FF2B5EF4-FFF2-40B4-BE49-F238E27FC236}">
              <a16:creationId xmlns:a16="http://schemas.microsoft.com/office/drawing/2014/main" id="{CE6D72F8-1B26-411B-BCDD-C17C08CDF874}"/>
            </a:ext>
          </a:extLst>
        </xdr:cNvPr>
        <xdr:cNvSpPr/>
      </xdr:nvSpPr>
      <xdr:spPr>
        <a:xfrm>
          <a:off x="19161760" y="1089935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141732</xdr:rowOff>
    </xdr:from>
    <xdr:to>
      <xdr:col>116</xdr:col>
      <xdr:colOff>63500</xdr:colOff>
      <xdr:row>63</xdr:row>
      <xdr:rowOff>144997</xdr:rowOff>
    </xdr:to>
    <xdr:cxnSp macro="">
      <xdr:nvCxnSpPr>
        <xdr:cNvPr id="614" name="直線コネクタ 613">
          <a:extLst>
            <a:ext uri="{FF2B5EF4-FFF2-40B4-BE49-F238E27FC236}">
              <a16:creationId xmlns:a16="http://schemas.microsoft.com/office/drawing/2014/main" id="{6988C2B1-5E79-49F0-AE97-BCD2AE8B7C64}"/>
            </a:ext>
          </a:extLst>
        </xdr:cNvPr>
        <xdr:cNvCxnSpPr/>
      </xdr:nvCxnSpPr>
      <xdr:spPr>
        <a:xfrm flipV="1">
          <a:off x="19204940" y="10941177"/>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98443</xdr:rowOff>
    </xdr:from>
    <xdr:to>
      <xdr:col>107</xdr:col>
      <xdr:colOff>101600</xdr:colOff>
      <xdr:row>64</xdr:row>
      <xdr:rowOff>28593</xdr:rowOff>
    </xdr:to>
    <xdr:sp macro="" textlink="">
      <xdr:nvSpPr>
        <xdr:cNvPr id="615" name="楕円 614">
          <a:extLst>
            <a:ext uri="{FF2B5EF4-FFF2-40B4-BE49-F238E27FC236}">
              <a16:creationId xmlns:a16="http://schemas.microsoft.com/office/drawing/2014/main" id="{A75A83DF-AC67-4C6A-AC31-E93838E88635}"/>
            </a:ext>
          </a:extLst>
        </xdr:cNvPr>
        <xdr:cNvSpPr/>
      </xdr:nvSpPr>
      <xdr:spPr>
        <a:xfrm>
          <a:off x="18345150" y="1089598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144997</xdr:rowOff>
    </xdr:from>
    <xdr:to>
      <xdr:col>111</xdr:col>
      <xdr:colOff>177800</xdr:colOff>
      <xdr:row>63</xdr:row>
      <xdr:rowOff>149243</xdr:rowOff>
    </xdr:to>
    <xdr:cxnSp macro="">
      <xdr:nvCxnSpPr>
        <xdr:cNvPr id="616" name="直線コネクタ 615">
          <a:extLst>
            <a:ext uri="{FF2B5EF4-FFF2-40B4-BE49-F238E27FC236}">
              <a16:creationId xmlns:a16="http://schemas.microsoft.com/office/drawing/2014/main" id="{6A1942D5-C0A9-4CA0-92E1-11119B5655D8}"/>
            </a:ext>
          </a:extLst>
        </xdr:cNvPr>
        <xdr:cNvCxnSpPr/>
      </xdr:nvCxnSpPr>
      <xdr:spPr>
        <a:xfrm flipV="1">
          <a:off x="18399760" y="10944442"/>
          <a:ext cx="805180" cy="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103015</xdr:rowOff>
    </xdr:from>
    <xdr:to>
      <xdr:col>102</xdr:col>
      <xdr:colOff>165100</xdr:colOff>
      <xdr:row>64</xdr:row>
      <xdr:rowOff>33165</xdr:rowOff>
    </xdr:to>
    <xdr:sp macro="" textlink="">
      <xdr:nvSpPr>
        <xdr:cNvPr id="617" name="楕円 616">
          <a:extLst>
            <a:ext uri="{FF2B5EF4-FFF2-40B4-BE49-F238E27FC236}">
              <a16:creationId xmlns:a16="http://schemas.microsoft.com/office/drawing/2014/main" id="{C64672E6-30E7-462A-B2B4-F7F6DFF8EA2F}"/>
            </a:ext>
          </a:extLst>
        </xdr:cNvPr>
        <xdr:cNvSpPr/>
      </xdr:nvSpPr>
      <xdr:spPr>
        <a:xfrm>
          <a:off x="17547590" y="1090246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149243</xdr:rowOff>
    </xdr:from>
    <xdr:to>
      <xdr:col>107</xdr:col>
      <xdr:colOff>50800</xdr:colOff>
      <xdr:row>63</xdr:row>
      <xdr:rowOff>153815</xdr:rowOff>
    </xdr:to>
    <xdr:cxnSp macro="">
      <xdr:nvCxnSpPr>
        <xdr:cNvPr id="618" name="直線コネクタ 617">
          <a:extLst>
            <a:ext uri="{FF2B5EF4-FFF2-40B4-BE49-F238E27FC236}">
              <a16:creationId xmlns:a16="http://schemas.microsoft.com/office/drawing/2014/main" id="{E2F637CF-46F8-4FCE-AD7A-DB1E0CCB915D}"/>
            </a:ext>
          </a:extLst>
        </xdr:cNvPr>
        <xdr:cNvCxnSpPr/>
      </xdr:nvCxnSpPr>
      <xdr:spPr>
        <a:xfrm flipV="1">
          <a:off x="17602200" y="10950593"/>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106934</xdr:rowOff>
    </xdr:from>
    <xdr:to>
      <xdr:col>98</xdr:col>
      <xdr:colOff>38100</xdr:colOff>
      <xdr:row>64</xdr:row>
      <xdr:rowOff>37084</xdr:rowOff>
    </xdr:to>
    <xdr:sp macro="" textlink="">
      <xdr:nvSpPr>
        <xdr:cNvPr id="619" name="楕円 618">
          <a:extLst>
            <a:ext uri="{FF2B5EF4-FFF2-40B4-BE49-F238E27FC236}">
              <a16:creationId xmlns:a16="http://schemas.microsoft.com/office/drawing/2014/main" id="{3F4258CE-3D55-4C70-9D27-3367F8C0BA69}"/>
            </a:ext>
          </a:extLst>
        </xdr:cNvPr>
        <xdr:cNvSpPr/>
      </xdr:nvSpPr>
      <xdr:spPr>
        <a:xfrm>
          <a:off x="16761460" y="109063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153815</xdr:rowOff>
    </xdr:from>
    <xdr:to>
      <xdr:col>102</xdr:col>
      <xdr:colOff>114300</xdr:colOff>
      <xdr:row>63</xdr:row>
      <xdr:rowOff>157734</xdr:rowOff>
    </xdr:to>
    <xdr:cxnSp macro="">
      <xdr:nvCxnSpPr>
        <xdr:cNvPr id="620" name="直線コネクタ 619">
          <a:extLst>
            <a:ext uri="{FF2B5EF4-FFF2-40B4-BE49-F238E27FC236}">
              <a16:creationId xmlns:a16="http://schemas.microsoft.com/office/drawing/2014/main" id="{9237AEA1-9511-4CAF-A480-FD93C71C9368}"/>
            </a:ext>
          </a:extLst>
        </xdr:cNvPr>
        <xdr:cNvCxnSpPr/>
      </xdr:nvCxnSpPr>
      <xdr:spPr>
        <a:xfrm flipV="1">
          <a:off x="16804640" y="10955165"/>
          <a:ext cx="79756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621" name="n_1aveValue【学校施設】&#10;一人当たり面積">
          <a:extLst>
            <a:ext uri="{FF2B5EF4-FFF2-40B4-BE49-F238E27FC236}">
              <a16:creationId xmlns:a16="http://schemas.microsoft.com/office/drawing/2014/main" id="{E64F438A-EF77-4C37-AA77-C27FD4720600}"/>
            </a:ext>
          </a:extLst>
        </xdr:cNvPr>
        <xdr:cNvSpPr txBox="1"/>
      </xdr:nvSpPr>
      <xdr:spPr>
        <a:xfrm>
          <a:off x="18982132"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43814</xdr:rowOff>
    </xdr:from>
    <xdr:ext cx="469744" cy="259045"/>
    <xdr:sp macro="" textlink="">
      <xdr:nvSpPr>
        <xdr:cNvPr id="622" name="n_2aveValue【学校施設】&#10;一人当たり面積">
          <a:extLst>
            <a:ext uri="{FF2B5EF4-FFF2-40B4-BE49-F238E27FC236}">
              <a16:creationId xmlns:a16="http://schemas.microsoft.com/office/drawing/2014/main" id="{7A7EEA9C-30BF-4AEA-8F59-6D2DE28846E8}"/>
            </a:ext>
          </a:extLst>
        </xdr:cNvPr>
        <xdr:cNvSpPr txBox="1"/>
      </xdr:nvSpPr>
      <xdr:spPr>
        <a:xfrm>
          <a:off x="18182032" y="1050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75165</xdr:rowOff>
    </xdr:from>
    <xdr:ext cx="469744" cy="259045"/>
    <xdr:sp macro="" textlink="">
      <xdr:nvSpPr>
        <xdr:cNvPr id="623" name="n_3aveValue【学校施設】&#10;一人当たり面積">
          <a:extLst>
            <a:ext uri="{FF2B5EF4-FFF2-40B4-BE49-F238E27FC236}">
              <a16:creationId xmlns:a16="http://schemas.microsoft.com/office/drawing/2014/main" id="{D408E9E6-1C7C-427F-8B62-E023984AC86C}"/>
            </a:ext>
          </a:extLst>
        </xdr:cNvPr>
        <xdr:cNvSpPr txBox="1"/>
      </xdr:nvSpPr>
      <xdr:spPr>
        <a:xfrm>
          <a:off x="17384472"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66347</xdr:rowOff>
    </xdr:from>
    <xdr:ext cx="469744" cy="259045"/>
    <xdr:sp macro="" textlink="">
      <xdr:nvSpPr>
        <xdr:cNvPr id="624" name="n_4aveValue【学校施設】&#10;一人当たり面積">
          <a:extLst>
            <a:ext uri="{FF2B5EF4-FFF2-40B4-BE49-F238E27FC236}">
              <a16:creationId xmlns:a16="http://schemas.microsoft.com/office/drawing/2014/main" id="{6F740A73-5464-4C7B-9041-BC0C7A48F65B}"/>
            </a:ext>
          </a:extLst>
        </xdr:cNvPr>
        <xdr:cNvSpPr txBox="1"/>
      </xdr:nvSpPr>
      <xdr:spPr>
        <a:xfrm>
          <a:off x="16588817" y="105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15474</xdr:rowOff>
    </xdr:from>
    <xdr:ext cx="469744" cy="259045"/>
    <xdr:sp macro="" textlink="">
      <xdr:nvSpPr>
        <xdr:cNvPr id="625" name="n_1mainValue【学校施設】&#10;一人当たり面積">
          <a:extLst>
            <a:ext uri="{FF2B5EF4-FFF2-40B4-BE49-F238E27FC236}">
              <a16:creationId xmlns:a16="http://schemas.microsoft.com/office/drawing/2014/main" id="{F9CC6757-B9A6-4FE9-A97E-2B192BE17852}"/>
            </a:ext>
          </a:extLst>
        </xdr:cNvPr>
        <xdr:cNvSpPr txBox="1"/>
      </xdr:nvSpPr>
      <xdr:spPr>
        <a:xfrm>
          <a:off x="18982132" y="1099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19720</xdr:rowOff>
    </xdr:from>
    <xdr:ext cx="469744" cy="259045"/>
    <xdr:sp macro="" textlink="">
      <xdr:nvSpPr>
        <xdr:cNvPr id="626" name="n_2mainValue【学校施設】&#10;一人当たり面積">
          <a:extLst>
            <a:ext uri="{FF2B5EF4-FFF2-40B4-BE49-F238E27FC236}">
              <a16:creationId xmlns:a16="http://schemas.microsoft.com/office/drawing/2014/main" id="{B5E26130-E951-487D-8E59-A7E4F5C9F0C4}"/>
            </a:ext>
          </a:extLst>
        </xdr:cNvPr>
        <xdr:cNvSpPr txBox="1"/>
      </xdr:nvSpPr>
      <xdr:spPr>
        <a:xfrm>
          <a:off x="18182032" y="109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24292</xdr:rowOff>
    </xdr:from>
    <xdr:ext cx="469744" cy="259045"/>
    <xdr:sp macro="" textlink="">
      <xdr:nvSpPr>
        <xdr:cNvPr id="627" name="n_3mainValue【学校施設】&#10;一人当たり面積">
          <a:extLst>
            <a:ext uri="{FF2B5EF4-FFF2-40B4-BE49-F238E27FC236}">
              <a16:creationId xmlns:a16="http://schemas.microsoft.com/office/drawing/2014/main" id="{BCC98914-941F-4273-8929-FAC9E1C84845}"/>
            </a:ext>
          </a:extLst>
        </xdr:cNvPr>
        <xdr:cNvSpPr txBox="1"/>
      </xdr:nvSpPr>
      <xdr:spPr>
        <a:xfrm>
          <a:off x="17384472" y="109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28211</xdr:rowOff>
    </xdr:from>
    <xdr:ext cx="469744" cy="259045"/>
    <xdr:sp macro="" textlink="">
      <xdr:nvSpPr>
        <xdr:cNvPr id="628" name="n_4mainValue【学校施設】&#10;一人当たり面積">
          <a:extLst>
            <a:ext uri="{FF2B5EF4-FFF2-40B4-BE49-F238E27FC236}">
              <a16:creationId xmlns:a16="http://schemas.microsoft.com/office/drawing/2014/main" id="{307B8284-9373-426C-AC97-CFE06AA6D1B8}"/>
            </a:ext>
          </a:extLst>
        </xdr:cNvPr>
        <xdr:cNvSpPr txBox="1"/>
      </xdr:nvSpPr>
      <xdr:spPr>
        <a:xfrm>
          <a:off x="16588817" y="1099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3FBD2AFE-2379-49A9-B4F6-2C301B73805B}"/>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CD69D91E-962E-466C-918C-99715D8672F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C998DBB4-0947-44D6-8D89-325ECE6CD0D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B29979F1-66E7-4B08-897B-91EAD888C37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C648E561-D7CF-40C0-B454-67172778F2C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2DE604FD-BABD-4CF9-92CF-5E53DA1EF0C9}"/>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2CBF2EB1-E7CF-4D92-8BD3-5DEE9EC44609}"/>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CD5B9C93-632A-45FB-8CD8-628AF736EE17}"/>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82AA4E96-3067-4074-8335-2CCA084B10EA}"/>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2748192D-3307-437F-8CE2-6345573AE58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4A997FB1-F176-4CDA-876C-FBF2390E297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DFE7B2FA-BE4A-40DF-B4B5-3CDDB0CC6A2C}"/>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719DFFCB-D0E0-4C87-A243-8EAAB34A1C5B}"/>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89EFB4C9-05A7-4553-99CC-37D9BFAE84C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A75D8695-3612-4D8C-9701-2C0E75D65AD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C969E489-E7B8-4824-804A-75A1866BC93C}"/>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E76800B7-68A9-4BB9-9253-EEEB90AEA92D}"/>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810F44C4-6E1C-4FDB-A1C7-AAD1FDC94FB9}"/>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A69D2734-DE2D-4965-89FC-891C4F66429B}"/>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27BB5BC2-706D-4CD6-AC2C-F8380C34BFA6}"/>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6BB123FE-24D9-4790-9F1B-A31FDE4130A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72B52666-B628-4A08-AA78-E29420A9BA9B}"/>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38F25780-54AA-48B7-8BF4-B60092930A47}"/>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54A059CD-14D9-4138-BAE8-384C16BA7C9A}"/>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F8E4A278-C669-4056-88FD-85D978E79EF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24512510-67E9-4A77-85B5-E0B676E893D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BCA6497D-391E-47FC-A748-E5560BA54B3B}"/>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6" name="直線コネクタ 655">
          <a:extLst>
            <a:ext uri="{FF2B5EF4-FFF2-40B4-BE49-F238E27FC236}">
              <a16:creationId xmlns:a16="http://schemas.microsoft.com/office/drawing/2014/main" id="{7BD790F5-B88B-446C-B789-C00F8C077F17}"/>
            </a:ext>
          </a:extLst>
        </xdr:cNvPr>
        <xdr:cNvCxnSpPr/>
      </xdr:nvCxnSpPr>
      <xdr:spPr>
        <a:xfrm>
          <a:off x="1120394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7" name="テキスト ボックス 656">
          <a:extLst>
            <a:ext uri="{FF2B5EF4-FFF2-40B4-BE49-F238E27FC236}">
              <a16:creationId xmlns:a16="http://schemas.microsoft.com/office/drawing/2014/main" id="{352075A1-2129-429F-9188-426DC965F010}"/>
            </a:ext>
          </a:extLst>
        </xdr:cNvPr>
        <xdr:cNvSpPr txBox="1"/>
      </xdr:nvSpPr>
      <xdr:spPr>
        <a:xfrm>
          <a:off x="1080153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8" name="直線コネクタ 657">
          <a:extLst>
            <a:ext uri="{FF2B5EF4-FFF2-40B4-BE49-F238E27FC236}">
              <a16:creationId xmlns:a16="http://schemas.microsoft.com/office/drawing/2014/main" id="{08721B8A-D607-4126-9170-87ED43B3094D}"/>
            </a:ext>
          </a:extLst>
        </xdr:cNvPr>
        <xdr:cNvCxnSpPr/>
      </xdr:nvCxnSpPr>
      <xdr:spPr>
        <a:xfrm>
          <a:off x="1120394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9" name="テキスト ボックス 658">
          <a:extLst>
            <a:ext uri="{FF2B5EF4-FFF2-40B4-BE49-F238E27FC236}">
              <a16:creationId xmlns:a16="http://schemas.microsoft.com/office/drawing/2014/main" id="{D66EBAFA-FE74-4537-B296-5A7B7390CD58}"/>
            </a:ext>
          </a:extLst>
        </xdr:cNvPr>
        <xdr:cNvSpPr txBox="1"/>
      </xdr:nvSpPr>
      <xdr:spPr>
        <a:xfrm>
          <a:off x="1084279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0" name="直線コネクタ 659">
          <a:extLst>
            <a:ext uri="{FF2B5EF4-FFF2-40B4-BE49-F238E27FC236}">
              <a16:creationId xmlns:a16="http://schemas.microsoft.com/office/drawing/2014/main" id="{8356ECD2-3F6C-4E00-B9B2-F15DD9982064}"/>
            </a:ext>
          </a:extLst>
        </xdr:cNvPr>
        <xdr:cNvCxnSpPr/>
      </xdr:nvCxnSpPr>
      <xdr:spPr>
        <a:xfrm>
          <a:off x="1120394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1" name="テキスト ボックス 660">
          <a:extLst>
            <a:ext uri="{FF2B5EF4-FFF2-40B4-BE49-F238E27FC236}">
              <a16:creationId xmlns:a16="http://schemas.microsoft.com/office/drawing/2014/main" id="{3F787006-3E30-47B6-AFF9-7529935158D7}"/>
            </a:ext>
          </a:extLst>
        </xdr:cNvPr>
        <xdr:cNvSpPr txBox="1"/>
      </xdr:nvSpPr>
      <xdr:spPr>
        <a:xfrm>
          <a:off x="1084279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2" name="直線コネクタ 661">
          <a:extLst>
            <a:ext uri="{FF2B5EF4-FFF2-40B4-BE49-F238E27FC236}">
              <a16:creationId xmlns:a16="http://schemas.microsoft.com/office/drawing/2014/main" id="{0E078A5C-1EDB-4987-9A0B-A3523DE4E7F3}"/>
            </a:ext>
          </a:extLst>
        </xdr:cNvPr>
        <xdr:cNvCxnSpPr/>
      </xdr:nvCxnSpPr>
      <xdr:spPr>
        <a:xfrm>
          <a:off x="1120394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3" name="テキスト ボックス 662">
          <a:extLst>
            <a:ext uri="{FF2B5EF4-FFF2-40B4-BE49-F238E27FC236}">
              <a16:creationId xmlns:a16="http://schemas.microsoft.com/office/drawing/2014/main" id="{961860D1-066E-4F25-A1B7-538A0CACC4E2}"/>
            </a:ext>
          </a:extLst>
        </xdr:cNvPr>
        <xdr:cNvSpPr txBox="1"/>
      </xdr:nvSpPr>
      <xdr:spPr>
        <a:xfrm>
          <a:off x="1084279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D430463F-D792-45DA-B215-D68E6CAC2845}"/>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5" name="テキスト ボックス 664">
          <a:extLst>
            <a:ext uri="{FF2B5EF4-FFF2-40B4-BE49-F238E27FC236}">
              <a16:creationId xmlns:a16="http://schemas.microsoft.com/office/drawing/2014/main" id="{87CE0168-FBAA-4115-AD79-A4B5721B3F58}"/>
            </a:ext>
          </a:extLst>
        </xdr:cNvPr>
        <xdr:cNvSpPr txBox="1"/>
      </xdr:nvSpPr>
      <xdr:spPr>
        <a:xfrm>
          <a:off x="1084279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D1A044DD-0047-4DED-B88F-39834A4FF897}"/>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667" name="直線コネクタ 666">
          <a:extLst>
            <a:ext uri="{FF2B5EF4-FFF2-40B4-BE49-F238E27FC236}">
              <a16:creationId xmlns:a16="http://schemas.microsoft.com/office/drawing/2014/main" id="{9BAA56AA-2602-40F5-ABA6-7C950B21553C}"/>
            </a:ext>
          </a:extLst>
        </xdr:cNvPr>
        <xdr:cNvCxnSpPr/>
      </xdr:nvCxnSpPr>
      <xdr:spPr>
        <a:xfrm flipV="1">
          <a:off x="14703424" y="17260063"/>
          <a:ext cx="0" cy="1304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668" name="【公民館】&#10;有形固定資産減価償却率最小値テキスト">
          <a:extLst>
            <a:ext uri="{FF2B5EF4-FFF2-40B4-BE49-F238E27FC236}">
              <a16:creationId xmlns:a16="http://schemas.microsoft.com/office/drawing/2014/main" id="{FAF1D06C-BDCA-4A9E-B723-08F225E205C4}"/>
            </a:ext>
          </a:extLst>
        </xdr:cNvPr>
        <xdr:cNvSpPr txBox="1"/>
      </xdr:nvSpPr>
      <xdr:spPr>
        <a:xfrm>
          <a:off x="14742160" y="1857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669" name="直線コネクタ 668">
          <a:extLst>
            <a:ext uri="{FF2B5EF4-FFF2-40B4-BE49-F238E27FC236}">
              <a16:creationId xmlns:a16="http://schemas.microsoft.com/office/drawing/2014/main" id="{9F543212-3A12-47E8-AFA2-FDEE57918F5E}"/>
            </a:ext>
          </a:extLst>
        </xdr:cNvPr>
        <xdr:cNvCxnSpPr/>
      </xdr:nvCxnSpPr>
      <xdr:spPr>
        <a:xfrm>
          <a:off x="14611350" y="18564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670" name="【公民館】&#10;有形固定資産減価償却率最大値テキスト">
          <a:extLst>
            <a:ext uri="{FF2B5EF4-FFF2-40B4-BE49-F238E27FC236}">
              <a16:creationId xmlns:a16="http://schemas.microsoft.com/office/drawing/2014/main" id="{23F6FF12-D4A9-45CF-AF5A-3260B7D2F23B}"/>
            </a:ext>
          </a:extLst>
        </xdr:cNvPr>
        <xdr:cNvSpPr txBox="1"/>
      </xdr:nvSpPr>
      <xdr:spPr>
        <a:xfrm>
          <a:off x="14742160" y="1703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671" name="直線コネクタ 670">
          <a:extLst>
            <a:ext uri="{FF2B5EF4-FFF2-40B4-BE49-F238E27FC236}">
              <a16:creationId xmlns:a16="http://schemas.microsoft.com/office/drawing/2014/main" id="{6114F3FD-A8D5-4744-B279-809C101B141F}"/>
            </a:ext>
          </a:extLst>
        </xdr:cNvPr>
        <xdr:cNvCxnSpPr/>
      </xdr:nvCxnSpPr>
      <xdr:spPr>
        <a:xfrm>
          <a:off x="14611350" y="17260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1540</xdr:rowOff>
    </xdr:from>
    <xdr:ext cx="405111" cy="259045"/>
    <xdr:sp macro="" textlink="">
      <xdr:nvSpPr>
        <xdr:cNvPr id="672" name="【公民館】&#10;有形固定資産減価償却率平均値テキスト">
          <a:extLst>
            <a:ext uri="{FF2B5EF4-FFF2-40B4-BE49-F238E27FC236}">
              <a16:creationId xmlns:a16="http://schemas.microsoft.com/office/drawing/2014/main" id="{2026E32E-D72B-4951-9078-9D1D3CC8883C}"/>
            </a:ext>
          </a:extLst>
        </xdr:cNvPr>
        <xdr:cNvSpPr txBox="1"/>
      </xdr:nvSpPr>
      <xdr:spPr>
        <a:xfrm>
          <a:off x="14742160" y="178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673" name="フローチャート: 判断 672">
          <a:extLst>
            <a:ext uri="{FF2B5EF4-FFF2-40B4-BE49-F238E27FC236}">
              <a16:creationId xmlns:a16="http://schemas.microsoft.com/office/drawing/2014/main" id="{AB145EED-F746-4720-8BD6-7D4016C571DC}"/>
            </a:ext>
          </a:extLst>
        </xdr:cNvPr>
        <xdr:cNvSpPr/>
      </xdr:nvSpPr>
      <xdr:spPr>
        <a:xfrm>
          <a:off x="14649450" y="1785010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674" name="フローチャート: 判断 673">
          <a:extLst>
            <a:ext uri="{FF2B5EF4-FFF2-40B4-BE49-F238E27FC236}">
              <a16:creationId xmlns:a16="http://schemas.microsoft.com/office/drawing/2014/main" id="{B6D4DB15-0119-428E-A653-AF89E483B333}"/>
            </a:ext>
          </a:extLst>
        </xdr:cNvPr>
        <xdr:cNvSpPr/>
      </xdr:nvSpPr>
      <xdr:spPr>
        <a:xfrm>
          <a:off x="13887450" y="1785658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xdr:rowOff>
    </xdr:from>
    <xdr:to>
      <xdr:col>76</xdr:col>
      <xdr:colOff>165100</xdr:colOff>
      <xdr:row>104</xdr:row>
      <xdr:rowOff>110998</xdr:rowOff>
    </xdr:to>
    <xdr:sp macro="" textlink="">
      <xdr:nvSpPr>
        <xdr:cNvPr id="675" name="フローチャート: 判断 674">
          <a:extLst>
            <a:ext uri="{FF2B5EF4-FFF2-40B4-BE49-F238E27FC236}">
              <a16:creationId xmlns:a16="http://schemas.microsoft.com/office/drawing/2014/main" id="{AD5E4904-D8FA-4940-893F-09FFFD1A8DCD}"/>
            </a:ext>
          </a:extLst>
        </xdr:cNvPr>
        <xdr:cNvSpPr/>
      </xdr:nvSpPr>
      <xdr:spPr>
        <a:xfrm>
          <a:off x="13089890" y="1784210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676" name="フローチャート: 判断 675">
          <a:extLst>
            <a:ext uri="{FF2B5EF4-FFF2-40B4-BE49-F238E27FC236}">
              <a16:creationId xmlns:a16="http://schemas.microsoft.com/office/drawing/2014/main" id="{991814FA-2879-4E56-99A4-1C536E497D0F}"/>
            </a:ext>
          </a:extLst>
        </xdr:cNvPr>
        <xdr:cNvSpPr/>
      </xdr:nvSpPr>
      <xdr:spPr>
        <a:xfrm>
          <a:off x="12303760" y="177952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112268</xdr:rowOff>
    </xdr:from>
    <xdr:to>
      <xdr:col>67</xdr:col>
      <xdr:colOff>101600</xdr:colOff>
      <xdr:row>104</xdr:row>
      <xdr:rowOff>42418</xdr:rowOff>
    </xdr:to>
    <xdr:sp macro="" textlink="">
      <xdr:nvSpPr>
        <xdr:cNvPr id="677" name="フローチャート: 判断 676">
          <a:extLst>
            <a:ext uri="{FF2B5EF4-FFF2-40B4-BE49-F238E27FC236}">
              <a16:creationId xmlns:a16="http://schemas.microsoft.com/office/drawing/2014/main" id="{8F5AEC5B-3CD8-4566-AB69-A1A6369DD8E9}"/>
            </a:ext>
          </a:extLst>
        </xdr:cNvPr>
        <xdr:cNvSpPr/>
      </xdr:nvSpPr>
      <xdr:spPr>
        <a:xfrm>
          <a:off x="11487150" y="177716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1A78133-1F34-40B9-94C1-0DD8E95B45E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EC28038-5121-4640-BF3F-EDE558687B2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D9F78BE-093D-4885-A47F-B7B05E0D78D7}"/>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C3E0BCD-0DF3-4C33-8B40-1005A000717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3C35D5E-EB5B-49D3-BFF5-BBB4F89E203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148844</xdr:rowOff>
    </xdr:from>
    <xdr:to>
      <xdr:col>85</xdr:col>
      <xdr:colOff>177800</xdr:colOff>
      <xdr:row>104</xdr:row>
      <xdr:rowOff>78994</xdr:rowOff>
    </xdr:to>
    <xdr:sp macro="" textlink="">
      <xdr:nvSpPr>
        <xdr:cNvPr id="683" name="楕円 682">
          <a:extLst>
            <a:ext uri="{FF2B5EF4-FFF2-40B4-BE49-F238E27FC236}">
              <a16:creationId xmlns:a16="http://schemas.microsoft.com/office/drawing/2014/main" id="{DE36DE86-562C-4306-B8BF-038E894B479B}"/>
            </a:ext>
          </a:extLst>
        </xdr:cNvPr>
        <xdr:cNvSpPr/>
      </xdr:nvSpPr>
      <xdr:spPr>
        <a:xfrm>
          <a:off x="14649450" y="1780819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271</xdr:rowOff>
    </xdr:from>
    <xdr:ext cx="405111" cy="259045"/>
    <xdr:sp macro="" textlink="">
      <xdr:nvSpPr>
        <xdr:cNvPr id="684" name="【公民館】&#10;有形固定資産減価償却率該当値テキスト">
          <a:extLst>
            <a:ext uri="{FF2B5EF4-FFF2-40B4-BE49-F238E27FC236}">
              <a16:creationId xmlns:a16="http://schemas.microsoft.com/office/drawing/2014/main" id="{7EAFD25E-67BE-4BDA-8F54-1B106E3814CC}"/>
            </a:ext>
          </a:extLst>
        </xdr:cNvPr>
        <xdr:cNvSpPr txBox="1"/>
      </xdr:nvSpPr>
      <xdr:spPr>
        <a:xfrm>
          <a:off x="14742160" y="176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685" name="楕円 684">
          <a:extLst>
            <a:ext uri="{FF2B5EF4-FFF2-40B4-BE49-F238E27FC236}">
              <a16:creationId xmlns:a16="http://schemas.microsoft.com/office/drawing/2014/main" id="{9C56D696-1356-4F30-BAE9-DD744EC26F68}"/>
            </a:ext>
          </a:extLst>
        </xdr:cNvPr>
        <xdr:cNvSpPr/>
      </xdr:nvSpPr>
      <xdr:spPr>
        <a:xfrm>
          <a:off x="13887450" y="177628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28194</xdr:rowOff>
    </xdr:to>
    <xdr:cxnSp macro="">
      <xdr:nvCxnSpPr>
        <xdr:cNvPr id="686" name="直線コネクタ 685">
          <a:extLst>
            <a:ext uri="{FF2B5EF4-FFF2-40B4-BE49-F238E27FC236}">
              <a16:creationId xmlns:a16="http://schemas.microsoft.com/office/drawing/2014/main" id="{9453667C-4FBF-4395-838C-BD2D1EFDF158}"/>
            </a:ext>
          </a:extLst>
        </xdr:cNvPr>
        <xdr:cNvCxnSpPr/>
      </xdr:nvCxnSpPr>
      <xdr:spPr>
        <a:xfrm>
          <a:off x="13942060" y="17817466"/>
          <a:ext cx="76200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687" name="楕円 686">
          <a:extLst>
            <a:ext uri="{FF2B5EF4-FFF2-40B4-BE49-F238E27FC236}">
              <a16:creationId xmlns:a16="http://schemas.microsoft.com/office/drawing/2014/main" id="{BB08C77B-7F42-43E1-AA5E-89A673F6E09B}"/>
            </a:ext>
          </a:extLst>
        </xdr:cNvPr>
        <xdr:cNvSpPr/>
      </xdr:nvSpPr>
      <xdr:spPr>
        <a:xfrm>
          <a:off x="13089890" y="1771522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156211</xdr:rowOff>
    </xdr:to>
    <xdr:cxnSp macro="">
      <xdr:nvCxnSpPr>
        <xdr:cNvPr id="688" name="直線コネクタ 687">
          <a:extLst>
            <a:ext uri="{FF2B5EF4-FFF2-40B4-BE49-F238E27FC236}">
              <a16:creationId xmlns:a16="http://schemas.microsoft.com/office/drawing/2014/main" id="{05DC713C-3675-412A-B817-709A7EFB3B5A}"/>
            </a:ext>
          </a:extLst>
        </xdr:cNvPr>
        <xdr:cNvCxnSpPr/>
      </xdr:nvCxnSpPr>
      <xdr:spPr>
        <a:xfrm>
          <a:off x="13144500" y="17767934"/>
          <a:ext cx="797560" cy="4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689" name="楕円 688">
          <a:extLst>
            <a:ext uri="{FF2B5EF4-FFF2-40B4-BE49-F238E27FC236}">
              <a16:creationId xmlns:a16="http://schemas.microsoft.com/office/drawing/2014/main" id="{C4F05C30-376F-44AE-AA83-7322EA957325}"/>
            </a:ext>
          </a:extLst>
        </xdr:cNvPr>
        <xdr:cNvSpPr/>
      </xdr:nvSpPr>
      <xdr:spPr>
        <a:xfrm>
          <a:off x="12303760" y="1770951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99061</xdr:rowOff>
    </xdr:from>
    <xdr:to>
      <xdr:col>76</xdr:col>
      <xdr:colOff>114300</xdr:colOff>
      <xdr:row>103</xdr:row>
      <xdr:rowOff>110489</xdr:rowOff>
    </xdr:to>
    <xdr:cxnSp macro="">
      <xdr:nvCxnSpPr>
        <xdr:cNvPr id="690" name="直線コネクタ 689">
          <a:extLst>
            <a:ext uri="{FF2B5EF4-FFF2-40B4-BE49-F238E27FC236}">
              <a16:creationId xmlns:a16="http://schemas.microsoft.com/office/drawing/2014/main" id="{0AC60B64-71B9-428D-8F61-410187862D37}"/>
            </a:ext>
          </a:extLst>
        </xdr:cNvPr>
        <xdr:cNvCxnSpPr/>
      </xdr:nvCxnSpPr>
      <xdr:spPr>
        <a:xfrm>
          <a:off x="12346940" y="17754601"/>
          <a:ext cx="797560" cy="1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254</xdr:rowOff>
    </xdr:from>
    <xdr:to>
      <xdr:col>67</xdr:col>
      <xdr:colOff>101600</xdr:colOff>
      <xdr:row>103</xdr:row>
      <xdr:rowOff>101854</xdr:rowOff>
    </xdr:to>
    <xdr:sp macro="" textlink="">
      <xdr:nvSpPr>
        <xdr:cNvPr id="691" name="楕円 690">
          <a:extLst>
            <a:ext uri="{FF2B5EF4-FFF2-40B4-BE49-F238E27FC236}">
              <a16:creationId xmlns:a16="http://schemas.microsoft.com/office/drawing/2014/main" id="{7749E479-0ADC-498A-8319-ACFBAF24CDBD}"/>
            </a:ext>
          </a:extLst>
        </xdr:cNvPr>
        <xdr:cNvSpPr/>
      </xdr:nvSpPr>
      <xdr:spPr>
        <a:xfrm>
          <a:off x="11487150" y="176596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51054</xdr:rowOff>
    </xdr:from>
    <xdr:to>
      <xdr:col>71</xdr:col>
      <xdr:colOff>177800</xdr:colOff>
      <xdr:row>103</xdr:row>
      <xdr:rowOff>99061</xdr:rowOff>
    </xdr:to>
    <xdr:cxnSp macro="">
      <xdr:nvCxnSpPr>
        <xdr:cNvPr id="692" name="直線コネクタ 691">
          <a:extLst>
            <a:ext uri="{FF2B5EF4-FFF2-40B4-BE49-F238E27FC236}">
              <a16:creationId xmlns:a16="http://schemas.microsoft.com/office/drawing/2014/main" id="{CCEE467A-827C-45B0-AF49-77A509926064}"/>
            </a:ext>
          </a:extLst>
        </xdr:cNvPr>
        <xdr:cNvCxnSpPr/>
      </xdr:nvCxnSpPr>
      <xdr:spPr>
        <a:xfrm>
          <a:off x="11541760" y="17714214"/>
          <a:ext cx="80518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120414</xdr:rowOff>
    </xdr:from>
    <xdr:ext cx="405111" cy="259045"/>
    <xdr:sp macro="" textlink="">
      <xdr:nvSpPr>
        <xdr:cNvPr id="693" name="n_1aveValue【公民館】&#10;有形固定資産減価償却率">
          <a:extLst>
            <a:ext uri="{FF2B5EF4-FFF2-40B4-BE49-F238E27FC236}">
              <a16:creationId xmlns:a16="http://schemas.microsoft.com/office/drawing/2014/main" id="{0AA4A008-7BCE-4FA7-9BB6-F5967EF59F94}"/>
            </a:ext>
          </a:extLst>
        </xdr:cNvPr>
        <xdr:cNvSpPr txBox="1"/>
      </xdr:nvSpPr>
      <xdr:spPr>
        <a:xfrm>
          <a:off x="13738234" y="179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102125</xdr:rowOff>
    </xdr:from>
    <xdr:ext cx="405111" cy="259045"/>
    <xdr:sp macro="" textlink="">
      <xdr:nvSpPr>
        <xdr:cNvPr id="694" name="n_2aveValue【公民館】&#10;有形固定資産減価償却率">
          <a:extLst>
            <a:ext uri="{FF2B5EF4-FFF2-40B4-BE49-F238E27FC236}">
              <a16:creationId xmlns:a16="http://schemas.microsoft.com/office/drawing/2014/main" id="{0A7572BA-676F-4A8D-9878-61EAD22AA1D8}"/>
            </a:ext>
          </a:extLst>
        </xdr:cNvPr>
        <xdr:cNvSpPr txBox="1"/>
      </xdr:nvSpPr>
      <xdr:spPr>
        <a:xfrm>
          <a:off x="12957184" y="1792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695" name="n_3aveValue【公民館】&#10;有形固定資産減価償却率">
          <a:extLst>
            <a:ext uri="{FF2B5EF4-FFF2-40B4-BE49-F238E27FC236}">
              <a16:creationId xmlns:a16="http://schemas.microsoft.com/office/drawing/2014/main" id="{5A516F90-C7AF-48B5-9CB5-53F4D9E665D7}"/>
            </a:ext>
          </a:extLst>
        </xdr:cNvPr>
        <xdr:cNvSpPr txBox="1"/>
      </xdr:nvSpPr>
      <xdr:spPr>
        <a:xfrm>
          <a:off x="12171054"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33545</xdr:rowOff>
    </xdr:from>
    <xdr:ext cx="405111" cy="259045"/>
    <xdr:sp macro="" textlink="">
      <xdr:nvSpPr>
        <xdr:cNvPr id="696" name="n_4aveValue【公民館】&#10;有形固定資産減価償却率">
          <a:extLst>
            <a:ext uri="{FF2B5EF4-FFF2-40B4-BE49-F238E27FC236}">
              <a16:creationId xmlns:a16="http://schemas.microsoft.com/office/drawing/2014/main" id="{B9AE475C-B46B-4C82-811E-9D0F96B66B6E}"/>
            </a:ext>
          </a:extLst>
        </xdr:cNvPr>
        <xdr:cNvSpPr txBox="1"/>
      </xdr:nvSpPr>
      <xdr:spPr>
        <a:xfrm>
          <a:off x="11354444" y="1786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52088</xdr:rowOff>
    </xdr:from>
    <xdr:ext cx="405111" cy="259045"/>
    <xdr:sp macro="" textlink="">
      <xdr:nvSpPr>
        <xdr:cNvPr id="697" name="n_1mainValue【公民館】&#10;有形固定資産減価償却率">
          <a:extLst>
            <a:ext uri="{FF2B5EF4-FFF2-40B4-BE49-F238E27FC236}">
              <a16:creationId xmlns:a16="http://schemas.microsoft.com/office/drawing/2014/main" id="{0A2A2452-A94F-446D-AC5A-26A85AE9E7FE}"/>
            </a:ext>
          </a:extLst>
        </xdr:cNvPr>
        <xdr:cNvSpPr txBox="1"/>
      </xdr:nvSpPr>
      <xdr:spPr>
        <a:xfrm>
          <a:off x="13738234" y="1754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6366</xdr:rowOff>
    </xdr:from>
    <xdr:ext cx="405111" cy="259045"/>
    <xdr:sp macro="" textlink="">
      <xdr:nvSpPr>
        <xdr:cNvPr id="698" name="n_2mainValue【公民館】&#10;有形固定資産減価償却率">
          <a:extLst>
            <a:ext uri="{FF2B5EF4-FFF2-40B4-BE49-F238E27FC236}">
              <a16:creationId xmlns:a16="http://schemas.microsoft.com/office/drawing/2014/main" id="{8FE628E4-65C6-4296-A67B-4A2CAE0520B8}"/>
            </a:ext>
          </a:extLst>
        </xdr:cNvPr>
        <xdr:cNvSpPr txBox="1"/>
      </xdr:nvSpPr>
      <xdr:spPr>
        <a:xfrm>
          <a:off x="12957184" y="1749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699" name="n_3mainValue【公民館】&#10;有形固定資産減価償却率">
          <a:extLst>
            <a:ext uri="{FF2B5EF4-FFF2-40B4-BE49-F238E27FC236}">
              <a16:creationId xmlns:a16="http://schemas.microsoft.com/office/drawing/2014/main" id="{FE6FAE4E-B5D5-4482-9A46-C38CD04CED99}"/>
            </a:ext>
          </a:extLst>
        </xdr:cNvPr>
        <xdr:cNvSpPr txBox="1"/>
      </xdr:nvSpPr>
      <xdr:spPr>
        <a:xfrm>
          <a:off x="12171054" y="1748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118381</xdr:rowOff>
    </xdr:from>
    <xdr:ext cx="405111" cy="259045"/>
    <xdr:sp macro="" textlink="">
      <xdr:nvSpPr>
        <xdr:cNvPr id="700" name="n_4mainValue【公民館】&#10;有形固定資産減価償却率">
          <a:extLst>
            <a:ext uri="{FF2B5EF4-FFF2-40B4-BE49-F238E27FC236}">
              <a16:creationId xmlns:a16="http://schemas.microsoft.com/office/drawing/2014/main" id="{63816F2A-A983-466E-8EA4-EBD7730BD71F}"/>
            </a:ext>
          </a:extLst>
        </xdr:cNvPr>
        <xdr:cNvSpPr txBox="1"/>
      </xdr:nvSpPr>
      <xdr:spPr>
        <a:xfrm>
          <a:off x="11354444" y="1743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4CBC1F82-FF66-4406-B431-24E9367AF98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11C7C7ED-64D2-4369-B4A6-1786AB62C89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69239FA7-05F3-427D-955B-0E48F5005227}"/>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C87DFED-D057-4279-9377-F2A50603F72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A80D6C51-78BE-4424-9B05-8BCBB48D9C37}"/>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EB639E85-8B07-4B03-8EB2-01BA6427D41B}"/>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DC373A66-55C8-4A0E-8178-C3DDD5344A36}"/>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8B683C12-3109-4A51-8785-4D874724DA78}"/>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FCF29A75-5190-48DC-9336-2AFF382F228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AE1E36B1-2E22-4A48-B7BF-B577D6112FD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id="{CCECA83B-B439-450C-84E5-58962414B26F}"/>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3075A37D-3FB2-45D6-A469-E4F810D76842}"/>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id="{7BBC3518-DE14-4E84-9718-B874E77F955C}"/>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id="{43A0E464-E9A8-4382-8085-2DC4004B533B}"/>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id="{FEF028A9-B01D-4968-B657-F7E9A0A6C5AA}"/>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id="{958715B5-D293-4505-A651-47BBB8255FF0}"/>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id="{1FCE82FA-3C37-49F5-AA83-419AF340033B}"/>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id="{909391F4-71CD-4E33-BE10-1ADE79FDEC6B}"/>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CD634BE1-0877-4291-A33C-A815654D41C2}"/>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1E0AC019-3867-4098-A3D7-307D2C65CA0B}"/>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3711BF88-448A-48AE-A298-6DB1A4A8CCAA}"/>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722" name="直線コネクタ 721">
          <a:extLst>
            <a:ext uri="{FF2B5EF4-FFF2-40B4-BE49-F238E27FC236}">
              <a16:creationId xmlns:a16="http://schemas.microsoft.com/office/drawing/2014/main" id="{BF1C0E64-C516-44D0-8E26-59FB6F56454E}"/>
            </a:ext>
          </a:extLst>
        </xdr:cNvPr>
        <xdr:cNvCxnSpPr/>
      </xdr:nvCxnSpPr>
      <xdr:spPr>
        <a:xfrm flipV="1">
          <a:off x="19947254" y="17260063"/>
          <a:ext cx="0" cy="1274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723" name="【公民館】&#10;一人当たり面積最小値テキスト">
          <a:extLst>
            <a:ext uri="{FF2B5EF4-FFF2-40B4-BE49-F238E27FC236}">
              <a16:creationId xmlns:a16="http://schemas.microsoft.com/office/drawing/2014/main" id="{67419719-FB91-4F11-9F45-3E141E114FA2}"/>
            </a:ext>
          </a:extLst>
        </xdr:cNvPr>
        <xdr:cNvSpPr txBox="1"/>
      </xdr:nvSpPr>
      <xdr:spPr>
        <a:xfrm>
          <a:off x="19985990" y="1853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724" name="直線コネクタ 723">
          <a:extLst>
            <a:ext uri="{FF2B5EF4-FFF2-40B4-BE49-F238E27FC236}">
              <a16:creationId xmlns:a16="http://schemas.microsoft.com/office/drawing/2014/main" id="{1E3F349D-63A7-4C40-96BD-B6B68BCC6B7E}"/>
            </a:ext>
          </a:extLst>
        </xdr:cNvPr>
        <xdr:cNvCxnSpPr/>
      </xdr:nvCxnSpPr>
      <xdr:spPr>
        <a:xfrm>
          <a:off x="19885660" y="18534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725" name="【公民館】&#10;一人当たり面積最大値テキスト">
          <a:extLst>
            <a:ext uri="{FF2B5EF4-FFF2-40B4-BE49-F238E27FC236}">
              <a16:creationId xmlns:a16="http://schemas.microsoft.com/office/drawing/2014/main" id="{C1D78A82-AC09-40C3-98BA-751718E1DCE2}"/>
            </a:ext>
          </a:extLst>
        </xdr:cNvPr>
        <xdr:cNvSpPr txBox="1"/>
      </xdr:nvSpPr>
      <xdr:spPr>
        <a:xfrm>
          <a:off x="19985990" y="1703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726" name="直線コネクタ 725">
          <a:extLst>
            <a:ext uri="{FF2B5EF4-FFF2-40B4-BE49-F238E27FC236}">
              <a16:creationId xmlns:a16="http://schemas.microsoft.com/office/drawing/2014/main" id="{8F5AE36E-7EAC-49D4-86C3-C11AD22EC0CC}"/>
            </a:ext>
          </a:extLst>
        </xdr:cNvPr>
        <xdr:cNvCxnSpPr/>
      </xdr:nvCxnSpPr>
      <xdr:spPr>
        <a:xfrm>
          <a:off x="19885660" y="17260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99840</xdr:rowOff>
    </xdr:from>
    <xdr:ext cx="469744" cy="259045"/>
    <xdr:sp macro="" textlink="">
      <xdr:nvSpPr>
        <xdr:cNvPr id="727" name="【公民館】&#10;一人当たり面積平均値テキスト">
          <a:extLst>
            <a:ext uri="{FF2B5EF4-FFF2-40B4-BE49-F238E27FC236}">
              <a16:creationId xmlns:a16="http://schemas.microsoft.com/office/drawing/2014/main" id="{C5511EF9-348B-4671-B620-C7F0BE9B8297}"/>
            </a:ext>
          </a:extLst>
        </xdr:cNvPr>
        <xdr:cNvSpPr txBox="1"/>
      </xdr:nvSpPr>
      <xdr:spPr>
        <a:xfrm>
          <a:off x="19985990" y="18098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728" name="フローチャート: 判断 727">
          <a:extLst>
            <a:ext uri="{FF2B5EF4-FFF2-40B4-BE49-F238E27FC236}">
              <a16:creationId xmlns:a16="http://schemas.microsoft.com/office/drawing/2014/main" id="{0E9044AC-C8B5-4C1F-910B-F5D6C3C9456D}"/>
            </a:ext>
          </a:extLst>
        </xdr:cNvPr>
        <xdr:cNvSpPr/>
      </xdr:nvSpPr>
      <xdr:spPr>
        <a:xfrm>
          <a:off x="19904710" y="181255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729" name="フローチャート: 判断 728">
          <a:extLst>
            <a:ext uri="{FF2B5EF4-FFF2-40B4-BE49-F238E27FC236}">
              <a16:creationId xmlns:a16="http://schemas.microsoft.com/office/drawing/2014/main" id="{29D93FED-E081-4EF8-BF50-0E5732807269}"/>
            </a:ext>
          </a:extLst>
        </xdr:cNvPr>
        <xdr:cNvSpPr/>
      </xdr:nvSpPr>
      <xdr:spPr>
        <a:xfrm>
          <a:off x="19161760" y="181278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730" name="フローチャート: 判断 729">
          <a:extLst>
            <a:ext uri="{FF2B5EF4-FFF2-40B4-BE49-F238E27FC236}">
              <a16:creationId xmlns:a16="http://schemas.microsoft.com/office/drawing/2014/main" id="{E84EDECC-4760-400B-8FD9-ABFD60E43E1A}"/>
            </a:ext>
          </a:extLst>
        </xdr:cNvPr>
        <xdr:cNvSpPr/>
      </xdr:nvSpPr>
      <xdr:spPr>
        <a:xfrm>
          <a:off x="18345150" y="181145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31" name="フローチャート: 判断 730">
          <a:extLst>
            <a:ext uri="{FF2B5EF4-FFF2-40B4-BE49-F238E27FC236}">
              <a16:creationId xmlns:a16="http://schemas.microsoft.com/office/drawing/2014/main" id="{9D663BDD-A3D5-4445-9FDA-C9C299F7663B}"/>
            </a:ext>
          </a:extLst>
        </xdr:cNvPr>
        <xdr:cNvSpPr/>
      </xdr:nvSpPr>
      <xdr:spPr>
        <a:xfrm>
          <a:off x="17547590" y="181255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77978</xdr:rowOff>
    </xdr:from>
    <xdr:to>
      <xdr:col>98</xdr:col>
      <xdr:colOff>38100</xdr:colOff>
      <xdr:row>106</xdr:row>
      <xdr:rowOff>8128</xdr:rowOff>
    </xdr:to>
    <xdr:sp macro="" textlink="">
      <xdr:nvSpPr>
        <xdr:cNvPr id="732" name="フローチャート: 判断 731">
          <a:extLst>
            <a:ext uri="{FF2B5EF4-FFF2-40B4-BE49-F238E27FC236}">
              <a16:creationId xmlns:a16="http://schemas.microsoft.com/office/drawing/2014/main" id="{15B0135F-4953-4158-8254-C8A100171114}"/>
            </a:ext>
          </a:extLst>
        </xdr:cNvPr>
        <xdr:cNvSpPr/>
      </xdr:nvSpPr>
      <xdr:spPr>
        <a:xfrm>
          <a:off x="16761460" y="180802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BC6D057A-3F50-4547-9133-A686CBE272A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1741ED2C-9B70-4D9E-96F1-BF0584EAFD0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615158F-6D4E-45A2-A16D-A03A78E6DC96}"/>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76D6715-88A2-49C3-ACDC-381197628CAA}"/>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773B49D4-2AD5-491C-98C2-87BF214A1590}"/>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75692</xdr:rowOff>
    </xdr:from>
    <xdr:to>
      <xdr:col>116</xdr:col>
      <xdr:colOff>114300</xdr:colOff>
      <xdr:row>104</xdr:row>
      <xdr:rowOff>5842</xdr:rowOff>
    </xdr:to>
    <xdr:sp macro="" textlink="">
      <xdr:nvSpPr>
        <xdr:cNvPr id="738" name="楕円 737">
          <a:extLst>
            <a:ext uri="{FF2B5EF4-FFF2-40B4-BE49-F238E27FC236}">
              <a16:creationId xmlns:a16="http://schemas.microsoft.com/office/drawing/2014/main" id="{82CCA347-0284-43E4-A341-7E33B6929528}"/>
            </a:ext>
          </a:extLst>
        </xdr:cNvPr>
        <xdr:cNvSpPr/>
      </xdr:nvSpPr>
      <xdr:spPr>
        <a:xfrm>
          <a:off x="19904710" y="177350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98569</xdr:rowOff>
    </xdr:from>
    <xdr:ext cx="469744" cy="259045"/>
    <xdr:sp macro="" textlink="">
      <xdr:nvSpPr>
        <xdr:cNvPr id="739" name="【公民館】&#10;一人当たり面積該当値テキスト">
          <a:extLst>
            <a:ext uri="{FF2B5EF4-FFF2-40B4-BE49-F238E27FC236}">
              <a16:creationId xmlns:a16="http://schemas.microsoft.com/office/drawing/2014/main" id="{58C19837-9B32-4532-96CE-69E982AA4D3F}"/>
            </a:ext>
          </a:extLst>
        </xdr:cNvPr>
        <xdr:cNvSpPr txBox="1"/>
      </xdr:nvSpPr>
      <xdr:spPr>
        <a:xfrm>
          <a:off x="19985990" y="1758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740" name="楕円 739">
          <a:extLst>
            <a:ext uri="{FF2B5EF4-FFF2-40B4-BE49-F238E27FC236}">
              <a16:creationId xmlns:a16="http://schemas.microsoft.com/office/drawing/2014/main" id="{D1EAF363-1904-4353-A4D1-E7F8D0526858}"/>
            </a:ext>
          </a:extLst>
        </xdr:cNvPr>
        <xdr:cNvSpPr/>
      </xdr:nvSpPr>
      <xdr:spPr>
        <a:xfrm>
          <a:off x="19161760" y="17743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126492</xdr:rowOff>
    </xdr:from>
    <xdr:to>
      <xdr:col>116</xdr:col>
      <xdr:colOff>63500</xdr:colOff>
      <xdr:row>103</xdr:row>
      <xdr:rowOff>133350</xdr:rowOff>
    </xdr:to>
    <xdr:cxnSp macro="">
      <xdr:nvCxnSpPr>
        <xdr:cNvPr id="741" name="直線コネクタ 740">
          <a:extLst>
            <a:ext uri="{FF2B5EF4-FFF2-40B4-BE49-F238E27FC236}">
              <a16:creationId xmlns:a16="http://schemas.microsoft.com/office/drawing/2014/main" id="{0E764B71-0D99-4DEF-893F-F8D719F10B41}"/>
            </a:ext>
          </a:extLst>
        </xdr:cNvPr>
        <xdr:cNvCxnSpPr/>
      </xdr:nvCxnSpPr>
      <xdr:spPr>
        <a:xfrm flipV="1">
          <a:off x="19204940" y="1778965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89408</xdr:rowOff>
    </xdr:from>
    <xdr:to>
      <xdr:col>107</xdr:col>
      <xdr:colOff>101600</xdr:colOff>
      <xdr:row>104</xdr:row>
      <xdr:rowOff>19558</xdr:rowOff>
    </xdr:to>
    <xdr:sp macro="" textlink="">
      <xdr:nvSpPr>
        <xdr:cNvPr id="742" name="楕円 741">
          <a:extLst>
            <a:ext uri="{FF2B5EF4-FFF2-40B4-BE49-F238E27FC236}">
              <a16:creationId xmlns:a16="http://schemas.microsoft.com/office/drawing/2014/main" id="{F0D9B5B8-12AF-4D19-BAAA-C252F63525A9}"/>
            </a:ext>
          </a:extLst>
        </xdr:cNvPr>
        <xdr:cNvSpPr/>
      </xdr:nvSpPr>
      <xdr:spPr>
        <a:xfrm>
          <a:off x="18345150" y="1775256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133350</xdr:rowOff>
    </xdr:from>
    <xdr:to>
      <xdr:col>111</xdr:col>
      <xdr:colOff>177800</xdr:colOff>
      <xdr:row>103</xdr:row>
      <xdr:rowOff>140208</xdr:rowOff>
    </xdr:to>
    <xdr:cxnSp macro="">
      <xdr:nvCxnSpPr>
        <xdr:cNvPr id="743" name="直線コネクタ 742">
          <a:extLst>
            <a:ext uri="{FF2B5EF4-FFF2-40B4-BE49-F238E27FC236}">
              <a16:creationId xmlns:a16="http://schemas.microsoft.com/office/drawing/2014/main" id="{621C4B45-56BC-4F77-8A3B-36BB558B787B}"/>
            </a:ext>
          </a:extLst>
        </xdr:cNvPr>
        <xdr:cNvCxnSpPr/>
      </xdr:nvCxnSpPr>
      <xdr:spPr>
        <a:xfrm flipV="1">
          <a:off x="18399760" y="17788890"/>
          <a:ext cx="80518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96265</xdr:rowOff>
    </xdr:from>
    <xdr:to>
      <xdr:col>102</xdr:col>
      <xdr:colOff>165100</xdr:colOff>
      <xdr:row>104</xdr:row>
      <xdr:rowOff>26415</xdr:rowOff>
    </xdr:to>
    <xdr:sp macro="" textlink="">
      <xdr:nvSpPr>
        <xdr:cNvPr id="744" name="楕円 743">
          <a:extLst>
            <a:ext uri="{FF2B5EF4-FFF2-40B4-BE49-F238E27FC236}">
              <a16:creationId xmlns:a16="http://schemas.microsoft.com/office/drawing/2014/main" id="{9FC52A16-7964-45CF-A8F3-2D6864A44DA5}"/>
            </a:ext>
          </a:extLst>
        </xdr:cNvPr>
        <xdr:cNvSpPr/>
      </xdr:nvSpPr>
      <xdr:spPr>
        <a:xfrm>
          <a:off x="17547590" y="1775180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140208</xdr:rowOff>
    </xdr:from>
    <xdr:to>
      <xdr:col>107</xdr:col>
      <xdr:colOff>50800</xdr:colOff>
      <xdr:row>103</xdr:row>
      <xdr:rowOff>147065</xdr:rowOff>
    </xdr:to>
    <xdr:cxnSp macro="">
      <xdr:nvCxnSpPr>
        <xdr:cNvPr id="745" name="直線コネクタ 744">
          <a:extLst>
            <a:ext uri="{FF2B5EF4-FFF2-40B4-BE49-F238E27FC236}">
              <a16:creationId xmlns:a16="http://schemas.microsoft.com/office/drawing/2014/main" id="{3F200400-CF87-4BEB-905A-DDDBE5D135B9}"/>
            </a:ext>
          </a:extLst>
        </xdr:cNvPr>
        <xdr:cNvCxnSpPr/>
      </xdr:nvCxnSpPr>
      <xdr:spPr>
        <a:xfrm flipV="1">
          <a:off x="17602200" y="17795748"/>
          <a:ext cx="79756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103124</xdr:rowOff>
    </xdr:from>
    <xdr:to>
      <xdr:col>98</xdr:col>
      <xdr:colOff>38100</xdr:colOff>
      <xdr:row>104</xdr:row>
      <xdr:rowOff>33274</xdr:rowOff>
    </xdr:to>
    <xdr:sp macro="" textlink="">
      <xdr:nvSpPr>
        <xdr:cNvPr id="746" name="楕円 745">
          <a:extLst>
            <a:ext uri="{FF2B5EF4-FFF2-40B4-BE49-F238E27FC236}">
              <a16:creationId xmlns:a16="http://schemas.microsoft.com/office/drawing/2014/main" id="{B0DF23A7-2B10-457A-9A0B-5A4BFD60B84B}"/>
            </a:ext>
          </a:extLst>
        </xdr:cNvPr>
        <xdr:cNvSpPr/>
      </xdr:nvSpPr>
      <xdr:spPr>
        <a:xfrm>
          <a:off x="16761460" y="17760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147065</xdr:rowOff>
    </xdr:from>
    <xdr:to>
      <xdr:col>102</xdr:col>
      <xdr:colOff>114300</xdr:colOff>
      <xdr:row>103</xdr:row>
      <xdr:rowOff>153924</xdr:rowOff>
    </xdr:to>
    <xdr:cxnSp macro="">
      <xdr:nvCxnSpPr>
        <xdr:cNvPr id="747" name="直線コネクタ 746">
          <a:extLst>
            <a:ext uri="{FF2B5EF4-FFF2-40B4-BE49-F238E27FC236}">
              <a16:creationId xmlns:a16="http://schemas.microsoft.com/office/drawing/2014/main" id="{FFEB21CE-B433-4718-AC00-09102BCF1A37}"/>
            </a:ext>
          </a:extLst>
        </xdr:cNvPr>
        <xdr:cNvCxnSpPr/>
      </xdr:nvCxnSpPr>
      <xdr:spPr>
        <a:xfrm flipV="1">
          <a:off x="16804640" y="17804510"/>
          <a:ext cx="79756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748" name="n_1aveValue【公民館】&#10;一人当たり面積">
          <a:extLst>
            <a:ext uri="{FF2B5EF4-FFF2-40B4-BE49-F238E27FC236}">
              <a16:creationId xmlns:a16="http://schemas.microsoft.com/office/drawing/2014/main" id="{BAE9DFA6-F293-497C-85C1-ED4D084084EF}"/>
            </a:ext>
          </a:extLst>
        </xdr:cNvPr>
        <xdr:cNvSpPr txBox="1"/>
      </xdr:nvSpPr>
      <xdr:spPr>
        <a:xfrm>
          <a:off x="18982132" y="1822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33545</xdr:rowOff>
    </xdr:from>
    <xdr:ext cx="469744" cy="259045"/>
    <xdr:sp macro="" textlink="">
      <xdr:nvSpPr>
        <xdr:cNvPr id="749" name="n_2aveValue【公民館】&#10;一人当たり面積">
          <a:extLst>
            <a:ext uri="{FF2B5EF4-FFF2-40B4-BE49-F238E27FC236}">
              <a16:creationId xmlns:a16="http://schemas.microsoft.com/office/drawing/2014/main" id="{4A10F987-C4F1-4687-9AE3-E3030B99D4FB}"/>
            </a:ext>
          </a:extLst>
        </xdr:cNvPr>
        <xdr:cNvSpPr txBox="1"/>
      </xdr:nvSpPr>
      <xdr:spPr>
        <a:xfrm>
          <a:off x="18182032" y="182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42690</xdr:rowOff>
    </xdr:from>
    <xdr:ext cx="469744" cy="259045"/>
    <xdr:sp macro="" textlink="">
      <xdr:nvSpPr>
        <xdr:cNvPr id="750" name="n_3aveValue【公民館】&#10;一人当たり面積">
          <a:extLst>
            <a:ext uri="{FF2B5EF4-FFF2-40B4-BE49-F238E27FC236}">
              <a16:creationId xmlns:a16="http://schemas.microsoft.com/office/drawing/2014/main" id="{4D65EE39-7D01-4DAA-A2CA-AD2BC1D81C7A}"/>
            </a:ext>
          </a:extLst>
        </xdr:cNvPr>
        <xdr:cNvSpPr txBox="1"/>
      </xdr:nvSpPr>
      <xdr:spPr>
        <a:xfrm>
          <a:off x="17384472" y="182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170705</xdr:rowOff>
    </xdr:from>
    <xdr:ext cx="469744" cy="259045"/>
    <xdr:sp macro="" textlink="">
      <xdr:nvSpPr>
        <xdr:cNvPr id="751" name="n_4aveValue【公民館】&#10;一人当たり面積">
          <a:extLst>
            <a:ext uri="{FF2B5EF4-FFF2-40B4-BE49-F238E27FC236}">
              <a16:creationId xmlns:a16="http://schemas.microsoft.com/office/drawing/2014/main" id="{F0DAD808-6314-4F9B-8C72-4621CF1F4B45}"/>
            </a:ext>
          </a:extLst>
        </xdr:cNvPr>
        <xdr:cNvSpPr txBox="1"/>
      </xdr:nvSpPr>
      <xdr:spPr>
        <a:xfrm>
          <a:off x="16588817" y="1817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752" name="n_1mainValue【公民館】&#10;一人当たり面積">
          <a:extLst>
            <a:ext uri="{FF2B5EF4-FFF2-40B4-BE49-F238E27FC236}">
              <a16:creationId xmlns:a16="http://schemas.microsoft.com/office/drawing/2014/main" id="{381066A8-9875-4B63-810A-0DCFA87185D3}"/>
            </a:ext>
          </a:extLst>
        </xdr:cNvPr>
        <xdr:cNvSpPr txBox="1"/>
      </xdr:nvSpPr>
      <xdr:spPr>
        <a:xfrm>
          <a:off x="18982132" y="1751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36085</xdr:rowOff>
    </xdr:from>
    <xdr:ext cx="469744" cy="259045"/>
    <xdr:sp macro="" textlink="">
      <xdr:nvSpPr>
        <xdr:cNvPr id="753" name="n_2mainValue【公民館】&#10;一人当たり面積">
          <a:extLst>
            <a:ext uri="{FF2B5EF4-FFF2-40B4-BE49-F238E27FC236}">
              <a16:creationId xmlns:a16="http://schemas.microsoft.com/office/drawing/2014/main" id="{E99C77EA-464F-4400-BD14-933772FF74B2}"/>
            </a:ext>
          </a:extLst>
        </xdr:cNvPr>
        <xdr:cNvSpPr txBox="1"/>
      </xdr:nvSpPr>
      <xdr:spPr>
        <a:xfrm>
          <a:off x="18182032" y="1752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42942</xdr:rowOff>
    </xdr:from>
    <xdr:ext cx="469744" cy="259045"/>
    <xdr:sp macro="" textlink="">
      <xdr:nvSpPr>
        <xdr:cNvPr id="754" name="n_3mainValue【公民館】&#10;一人当たり面積">
          <a:extLst>
            <a:ext uri="{FF2B5EF4-FFF2-40B4-BE49-F238E27FC236}">
              <a16:creationId xmlns:a16="http://schemas.microsoft.com/office/drawing/2014/main" id="{D9E68D15-5B4C-4976-A756-5B80D7E34497}"/>
            </a:ext>
          </a:extLst>
        </xdr:cNvPr>
        <xdr:cNvSpPr txBox="1"/>
      </xdr:nvSpPr>
      <xdr:spPr>
        <a:xfrm>
          <a:off x="17384472" y="175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49801</xdr:rowOff>
    </xdr:from>
    <xdr:ext cx="469744" cy="259045"/>
    <xdr:sp macro="" textlink="">
      <xdr:nvSpPr>
        <xdr:cNvPr id="755" name="n_4mainValue【公民館】&#10;一人当たり面積">
          <a:extLst>
            <a:ext uri="{FF2B5EF4-FFF2-40B4-BE49-F238E27FC236}">
              <a16:creationId xmlns:a16="http://schemas.microsoft.com/office/drawing/2014/main" id="{0984096C-9C4A-4532-9AD1-2371C3E92BEE}"/>
            </a:ext>
          </a:extLst>
        </xdr:cNvPr>
        <xdr:cNvSpPr txBox="1"/>
      </xdr:nvSpPr>
      <xdr:spPr>
        <a:xfrm>
          <a:off x="16588817" y="175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D050D65E-3787-4D2B-B038-A500C81A9156}"/>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9804A444-2A0B-4F7D-A386-8A4D0B1FC9FA}"/>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B9275CE9-7B8F-4969-B9CA-3F94557299D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当市の学校施設については、有形固定資産減価償却率が類似団体内平均値より</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ポイント上回り、全国及び静岡県平均よりも高く、施設の老朽化が顕著である。このため、公共施設等総合管理計画に基づき、計画的な長寿命化や建替え等の将来構想・計画の策定を検討している。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道路や橋りょう・トンネルの有形固定資産減価償却率については、類似団体内平均値よりは下回っているが、いずれも</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超えており、老朽化が進んでいる。橋りょう・トンネルの多くが高度経済成長期以降に集中して建設されたため、架替え等が集中し、財政負担が大きくなることが懸念される。対策として、伊豆の国市橋梁長寿命化修繕計画に基づき、予防保全へと転換し、コストの削減及び費用の平準化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の一人あたり面積が類似団体内、全国及び静岡県平均と比較し、いずれも大きく上回っている。このことについては、山間部や農村部等の人口密度が低い地域に、それぞれの施設を保有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公民館の管理については、公共施設等総合管理計画に基づき、将来的に地元に譲渡し、地域住民による施設の管理を想定している。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FED155-53B6-40FE-A5D6-32B7A288115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8C809D9-33B2-4C50-AB3A-E272B29AD34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14EB18-ED01-4A84-A96A-9934F3C08CC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6B40F6-293A-48B1-B365-3941DE185BF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E748DA4-9A64-4CC6-BA85-7D3155A811F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272E7D-7990-499A-BADD-45B1AFF34496}"/>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84086F-FA35-4008-8EC0-529FE076F9F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B96D77-74E7-444B-BD51-2DD6D51BF13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58245C-6F57-46F4-A349-2FEBE2722CC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053E97-9E48-4A41-91A1-C3299C44836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47,261
46,592
94.62
23,949,249
22,970,981
900,917
12,359,464
27,306,522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5FCD76-3D64-4345-86C1-0AB9FC07F829}"/>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E3AC3D-0AC0-4A21-9B0C-34777497A69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BD531F-E425-4E93-BACC-CF1C25C11D7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722C85-A50D-403A-9BD9-3E999680D7FC}"/>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CBA441-2D53-460C-A3BC-4CB83CFDE2F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A626C1B-3641-4C0E-9831-04D95BF60664}"/>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053F01-5A6C-4462-9ACB-4548A102B636}"/>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596550-44A9-41FB-925B-67BD7ACAA4F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386A56-E929-44F2-BDBA-032E3756CF6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BA3A60-243E-4257-83E3-944830D918C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A98247-9C6B-4977-8D02-8603333A9F3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E3CED0-9535-48BB-B7EE-FD777C51EB3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6728C2-5A14-4CEA-AE5E-C136DCB06C47}"/>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7A22E1-6DF2-4952-9DAD-3E1EB8C7D6BE}"/>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81CD8D-BDDD-4937-9F22-3713E4A8FCF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C9696C-3859-4931-85AD-F845CE6A44C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CB40534-D56F-48F6-A6A4-5036EEE659EF}"/>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0742E2-D939-4872-8D6B-C4EECC17615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9BBD1C-D839-462D-B1A7-C82CC698DD73}"/>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59BBD54-0092-472A-944C-0F4365DD8012}"/>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F0DDAB-571B-44F7-81E4-7E3EC1D222CA}"/>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90E3D8A-E9C1-4CD6-B489-1723789A5760}"/>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0712A3-5578-409D-80C4-7985FC450796}"/>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A2851B-88D1-415A-92F5-4DCB86D7BEDE}"/>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CE3B83-3CBB-47BC-8086-505E627B7EB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ED8575-4077-40E3-B0B0-6A4FC381649F}"/>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48B0BB-AD65-4363-835D-36DD8DC38EE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318F10E-B307-48F2-A5E4-D2806F231D64}"/>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FE5DC6C-FECC-48F6-90F2-3FAB03BD905D}"/>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BA549FD-4422-4AB7-82B5-C3877C86462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2D223BD-6B1D-4BA8-ACF9-79E4E0B0984E}"/>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DF91F0D-0F15-41EC-BFEB-D64C17D6D639}"/>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547BD57-4D8B-42DB-84AE-99D3A640EAD9}"/>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2A7182B-64AA-4641-BC41-049317947BCC}"/>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B9CA127-55B8-4AF3-A9B9-B9262FCFC6CE}"/>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9BC1889-80F1-45D9-A8E7-A7A7E76A0ADC}"/>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25090A5-08A5-4618-AEBF-F0AE44AB463E}"/>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5BF3362-A2C5-46FC-8716-616C2E7D72D4}"/>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6A7FCF5-9A85-4A72-A129-563EF1723278}"/>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200277-475B-4302-9B01-2B6FFB29EA51}"/>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7E98060-C256-43AB-B2F5-0B4CDDCBFBE2}"/>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5F348A1-1BEF-4E5A-9D43-C144BAB2447D}"/>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E6C8008-BE27-444E-8749-257F18233394}"/>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F0A56E1-A4BA-4E06-BD2A-14B604BF3C9A}"/>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C1539B2-59FF-497C-BE4F-36D1497596B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CDC616E-1509-4023-A729-8C9A76B94C7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5684860F-3D08-489C-A2B1-62A37CF36968}"/>
            </a:ext>
          </a:extLst>
        </xdr:cNvPr>
        <xdr:cNvCxnSpPr/>
      </xdr:nvCxnSpPr>
      <xdr:spPr>
        <a:xfrm flipV="1">
          <a:off x="4173855" y="5717177"/>
          <a:ext cx="0" cy="154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D3945173-14CC-412A-9BED-5474C43A11D1}"/>
            </a:ext>
          </a:extLst>
        </xdr:cNvPr>
        <xdr:cNvSpPr txBox="1"/>
      </xdr:nvSpPr>
      <xdr:spPr>
        <a:xfrm>
          <a:off x="4212590" y="72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DC31C1AF-E960-41EE-9D21-52031FEAF46E}"/>
            </a:ext>
          </a:extLst>
        </xdr:cNvPr>
        <xdr:cNvCxnSpPr/>
      </xdr:nvCxnSpPr>
      <xdr:spPr>
        <a:xfrm>
          <a:off x="4112260" y="72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DB9DFC00-7A97-44D6-9648-762A6CF08834}"/>
            </a:ext>
          </a:extLst>
        </xdr:cNvPr>
        <xdr:cNvSpPr txBox="1"/>
      </xdr:nvSpPr>
      <xdr:spPr>
        <a:xfrm>
          <a:off x="4212590" y="54981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175565A6-663B-4C23-955A-5C174730049F}"/>
            </a:ext>
          </a:extLst>
        </xdr:cNvPr>
        <xdr:cNvCxnSpPr/>
      </xdr:nvCxnSpPr>
      <xdr:spPr>
        <a:xfrm>
          <a:off x="411226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a:extLst>
            <a:ext uri="{FF2B5EF4-FFF2-40B4-BE49-F238E27FC236}">
              <a16:creationId xmlns:a16="http://schemas.microsoft.com/office/drawing/2014/main" id="{3C0C0F4F-47D8-43A5-8FDB-1EECC1185151}"/>
            </a:ext>
          </a:extLst>
        </xdr:cNvPr>
        <xdr:cNvSpPr txBox="1"/>
      </xdr:nvSpPr>
      <xdr:spPr>
        <a:xfrm>
          <a:off x="4212590" y="6360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1B25EDA0-0346-4F90-BCF6-1CD75913A77C}"/>
            </a:ext>
          </a:extLst>
        </xdr:cNvPr>
        <xdr:cNvSpPr/>
      </xdr:nvSpPr>
      <xdr:spPr>
        <a:xfrm>
          <a:off x="4131310" y="651655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14E9F7B8-7776-4B9A-AA73-B8EC23852EB3}"/>
            </a:ext>
          </a:extLst>
        </xdr:cNvPr>
        <xdr:cNvSpPr/>
      </xdr:nvSpPr>
      <xdr:spPr>
        <a:xfrm>
          <a:off x="3388360" y="65652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85816</xdr:rowOff>
    </xdr:from>
    <xdr:to>
      <xdr:col>15</xdr:col>
      <xdr:colOff>101600</xdr:colOff>
      <xdr:row>40</xdr:row>
      <xdr:rowOff>15966</xdr:rowOff>
    </xdr:to>
    <xdr:sp macro="" textlink="">
      <xdr:nvSpPr>
        <xdr:cNvPr id="66" name="フローチャート: 判断 65">
          <a:extLst>
            <a:ext uri="{FF2B5EF4-FFF2-40B4-BE49-F238E27FC236}">
              <a16:creationId xmlns:a16="http://schemas.microsoft.com/office/drawing/2014/main" id="{798218E2-1846-4616-B12A-4920CF01A01C}"/>
            </a:ext>
          </a:extLst>
        </xdr:cNvPr>
        <xdr:cNvSpPr/>
      </xdr:nvSpPr>
      <xdr:spPr>
        <a:xfrm>
          <a:off x="2571750" y="67742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27033</xdr:rowOff>
    </xdr:from>
    <xdr:to>
      <xdr:col>10</xdr:col>
      <xdr:colOff>165100</xdr:colOff>
      <xdr:row>39</xdr:row>
      <xdr:rowOff>128633</xdr:rowOff>
    </xdr:to>
    <xdr:sp macro="" textlink="">
      <xdr:nvSpPr>
        <xdr:cNvPr id="67" name="フローチャート: 判断 66">
          <a:extLst>
            <a:ext uri="{FF2B5EF4-FFF2-40B4-BE49-F238E27FC236}">
              <a16:creationId xmlns:a16="http://schemas.microsoft.com/office/drawing/2014/main" id="{2893D356-7A12-4104-874A-B807C330A56E}"/>
            </a:ext>
          </a:extLst>
        </xdr:cNvPr>
        <xdr:cNvSpPr/>
      </xdr:nvSpPr>
      <xdr:spPr>
        <a:xfrm>
          <a:off x="1774190" y="671167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a:extLst>
            <a:ext uri="{FF2B5EF4-FFF2-40B4-BE49-F238E27FC236}">
              <a16:creationId xmlns:a16="http://schemas.microsoft.com/office/drawing/2014/main" id="{7F3122F1-C8E5-4ECE-9C9A-BFD17581B14A}"/>
            </a:ext>
          </a:extLst>
        </xdr:cNvPr>
        <xdr:cNvSpPr/>
      </xdr:nvSpPr>
      <xdr:spPr>
        <a:xfrm>
          <a:off x="988060" y="6612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2C2084-DD04-4215-B031-647B6F6BF24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E2A31DA-7266-400B-A08B-6C9F2A2D89F0}"/>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0F480E9-493D-4400-873C-A6DBDD7AEDFB}"/>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B6A6743-A19F-48FF-8AFE-00CDD80D58F0}"/>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8CE7B70-CAB5-44D4-948D-F8457B84CC64}"/>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156028</xdr:rowOff>
    </xdr:from>
    <xdr:to>
      <xdr:col>24</xdr:col>
      <xdr:colOff>114300</xdr:colOff>
      <xdr:row>40</xdr:row>
      <xdr:rowOff>86178</xdr:rowOff>
    </xdr:to>
    <xdr:sp macro="" textlink="">
      <xdr:nvSpPr>
        <xdr:cNvPr id="74" name="楕円 73">
          <a:extLst>
            <a:ext uri="{FF2B5EF4-FFF2-40B4-BE49-F238E27FC236}">
              <a16:creationId xmlns:a16="http://schemas.microsoft.com/office/drawing/2014/main" id="{A956EFD0-9FE2-43E8-857D-3BE15D18F240}"/>
            </a:ext>
          </a:extLst>
        </xdr:cNvPr>
        <xdr:cNvSpPr/>
      </xdr:nvSpPr>
      <xdr:spPr>
        <a:xfrm>
          <a:off x="4131310" y="684257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2125FE8E-36E4-4850-A144-A3109951CAED}"/>
            </a:ext>
          </a:extLst>
        </xdr:cNvPr>
        <xdr:cNvSpPr txBox="1"/>
      </xdr:nvSpPr>
      <xdr:spPr>
        <a:xfrm>
          <a:off x="4212590" y="681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6" name="楕円 75">
          <a:extLst>
            <a:ext uri="{FF2B5EF4-FFF2-40B4-BE49-F238E27FC236}">
              <a16:creationId xmlns:a16="http://schemas.microsoft.com/office/drawing/2014/main" id="{ADAC3C29-E4AB-47DA-9962-9DD072FFED7B}"/>
            </a:ext>
          </a:extLst>
        </xdr:cNvPr>
        <xdr:cNvSpPr/>
      </xdr:nvSpPr>
      <xdr:spPr>
        <a:xfrm>
          <a:off x="3388360" y="682189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35378</xdr:rowOff>
    </xdr:to>
    <xdr:cxnSp macro="">
      <xdr:nvCxnSpPr>
        <xdr:cNvPr id="77" name="直線コネクタ 76">
          <a:extLst>
            <a:ext uri="{FF2B5EF4-FFF2-40B4-BE49-F238E27FC236}">
              <a16:creationId xmlns:a16="http://schemas.microsoft.com/office/drawing/2014/main" id="{70144F99-612A-4291-BB30-2A0C44B37BB3}"/>
            </a:ext>
          </a:extLst>
        </xdr:cNvPr>
        <xdr:cNvCxnSpPr/>
      </xdr:nvCxnSpPr>
      <xdr:spPr>
        <a:xfrm>
          <a:off x="3431540" y="6870790"/>
          <a:ext cx="74295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107043</xdr:rowOff>
    </xdr:from>
    <xdr:to>
      <xdr:col>15</xdr:col>
      <xdr:colOff>101600</xdr:colOff>
      <xdr:row>40</xdr:row>
      <xdr:rowOff>37193</xdr:rowOff>
    </xdr:to>
    <xdr:sp macro="" textlink="">
      <xdr:nvSpPr>
        <xdr:cNvPr id="78" name="楕円 77">
          <a:extLst>
            <a:ext uri="{FF2B5EF4-FFF2-40B4-BE49-F238E27FC236}">
              <a16:creationId xmlns:a16="http://schemas.microsoft.com/office/drawing/2014/main" id="{51CCA6A4-6E4B-4597-BAD3-FCAEFDB562DA}"/>
            </a:ext>
          </a:extLst>
        </xdr:cNvPr>
        <xdr:cNvSpPr/>
      </xdr:nvSpPr>
      <xdr:spPr>
        <a:xfrm>
          <a:off x="2571750" y="67916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157843</xdr:rowOff>
    </xdr:from>
    <xdr:to>
      <xdr:col>19</xdr:col>
      <xdr:colOff>177800</xdr:colOff>
      <xdr:row>40</xdr:row>
      <xdr:rowOff>10885</xdr:rowOff>
    </xdr:to>
    <xdr:cxnSp macro="">
      <xdr:nvCxnSpPr>
        <xdr:cNvPr id="79" name="直線コネクタ 78">
          <a:extLst>
            <a:ext uri="{FF2B5EF4-FFF2-40B4-BE49-F238E27FC236}">
              <a16:creationId xmlns:a16="http://schemas.microsoft.com/office/drawing/2014/main" id="{5C487141-0134-4D16-ADF1-8123A5A0D24D}"/>
            </a:ext>
          </a:extLst>
        </xdr:cNvPr>
        <xdr:cNvCxnSpPr/>
      </xdr:nvCxnSpPr>
      <xdr:spPr>
        <a:xfrm>
          <a:off x="2626360" y="6846298"/>
          <a:ext cx="80518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85816</xdr:rowOff>
    </xdr:from>
    <xdr:to>
      <xdr:col>10</xdr:col>
      <xdr:colOff>165100</xdr:colOff>
      <xdr:row>40</xdr:row>
      <xdr:rowOff>15966</xdr:rowOff>
    </xdr:to>
    <xdr:sp macro="" textlink="">
      <xdr:nvSpPr>
        <xdr:cNvPr id="80" name="楕円 79">
          <a:extLst>
            <a:ext uri="{FF2B5EF4-FFF2-40B4-BE49-F238E27FC236}">
              <a16:creationId xmlns:a16="http://schemas.microsoft.com/office/drawing/2014/main" id="{8282F3BC-0F46-45AF-8DD3-46A842CB0BB7}"/>
            </a:ext>
          </a:extLst>
        </xdr:cNvPr>
        <xdr:cNvSpPr/>
      </xdr:nvSpPr>
      <xdr:spPr>
        <a:xfrm>
          <a:off x="1774190" y="677427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136616</xdr:rowOff>
    </xdr:from>
    <xdr:to>
      <xdr:col>15</xdr:col>
      <xdr:colOff>50800</xdr:colOff>
      <xdr:row>39</xdr:row>
      <xdr:rowOff>157843</xdr:rowOff>
    </xdr:to>
    <xdr:cxnSp macro="">
      <xdr:nvCxnSpPr>
        <xdr:cNvPr id="81" name="直線コネクタ 80">
          <a:extLst>
            <a:ext uri="{FF2B5EF4-FFF2-40B4-BE49-F238E27FC236}">
              <a16:creationId xmlns:a16="http://schemas.microsoft.com/office/drawing/2014/main" id="{C22D9223-2C65-445C-8999-AF11065FEE39}"/>
            </a:ext>
          </a:extLst>
        </xdr:cNvPr>
        <xdr:cNvCxnSpPr/>
      </xdr:nvCxnSpPr>
      <xdr:spPr>
        <a:xfrm>
          <a:off x="1828800" y="6819356"/>
          <a:ext cx="79756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46627</xdr:rowOff>
    </xdr:from>
    <xdr:to>
      <xdr:col>6</xdr:col>
      <xdr:colOff>38100</xdr:colOff>
      <xdr:row>39</xdr:row>
      <xdr:rowOff>148227</xdr:rowOff>
    </xdr:to>
    <xdr:sp macro="" textlink="">
      <xdr:nvSpPr>
        <xdr:cNvPr id="82" name="楕円 81">
          <a:extLst>
            <a:ext uri="{FF2B5EF4-FFF2-40B4-BE49-F238E27FC236}">
              <a16:creationId xmlns:a16="http://schemas.microsoft.com/office/drawing/2014/main" id="{278C16A0-4791-4C24-A558-2EA4B4FF2146}"/>
            </a:ext>
          </a:extLst>
        </xdr:cNvPr>
        <xdr:cNvSpPr/>
      </xdr:nvSpPr>
      <xdr:spPr>
        <a:xfrm>
          <a:off x="988060" y="6735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97427</xdr:rowOff>
    </xdr:from>
    <xdr:to>
      <xdr:col>10</xdr:col>
      <xdr:colOff>114300</xdr:colOff>
      <xdr:row>39</xdr:row>
      <xdr:rowOff>136616</xdr:rowOff>
    </xdr:to>
    <xdr:cxnSp macro="">
      <xdr:nvCxnSpPr>
        <xdr:cNvPr id="83" name="直線コネクタ 82">
          <a:extLst>
            <a:ext uri="{FF2B5EF4-FFF2-40B4-BE49-F238E27FC236}">
              <a16:creationId xmlns:a16="http://schemas.microsoft.com/office/drawing/2014/main" id="{5CC5B66E-0CED-42EA-B844-F1FF56CC1904}"/>
            </a:ext>
          </a:extLst>
        </xdr:cNvPr>
        <xdr:cNvCxnSpPr/>
      </xdr:nvCxnSpPr>
      <xdr:spPr>
        <a:xfrm>
          <a:off x="1031240" y="6780167"/>
          <a:ext cx="7975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6D437A25-D04C-4318-AB74-AAF6CDEEFA4E}"/>
            </a:ext>
          </a:extLst>
        </xdr:cNvPr>
        <xdr:cNvSpPr txBox="1"/>
      </xdr:nvSpPr>
      <xdr:spPr>
        <a:xfrm>
          <a:off x="32391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2DE87595-4724-4427-8CAC-E0CFA8A3F2A6}"/>
            </a:ext>
          </a:extLst>
        </xdr:cNvPr>
        <xdr:cNvSpPr txBox="1"/>
      </xdr:nvSpPr>
      <xdr:spPr>
        <a:xfrm>
          <a:off x="2439044" y="654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86603F17-AC9C-4AB9-A6C7-2BA87D6533E0}"/>
            </a:ext>
          </a:extLst>
        </xdr:cNvPr>
        <xdr:cNvSpPr txBox="1"/>
      </xdr:nvSpPr>
      <xdr:spPr>
        <a:xfrm>
          <a:off x="1641484" y="648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id="{8BF070D6-DC15-46C5-8390-ADFA35E59DC7}"/>
            </a:ext>
          </a:extLst>
        </xdr:cNvPr>
        <xdr:cNvSpPr txBox="1"/>
      </xdr:nvSpPr>
      <xdr:spPr>
        <a:xfrm>
          <a:off x="85535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8" name="n_1mainValue【図書館】&#10;有形固定資産減価償却率">
          <a:extLst>
            <a:ext uri="{FF2B5EF4-FFF2-40B4-BE49-F238E27FC236}">
              <a16:creationId xmlns:a16="http://schemas.microsoft.com/office/drawing/2014/main" id="{9F269633-843D-4249-8471-8FC385992EB7}"/>
            </a:ext>
          </a:extLst>
        </xdr:cNvPr>
        <xdr:cNvSpPr txBox="1"/>
      </xdr:nvSpPr>
      <xdr:spPr>
        <a:xfrm>
          <a:off x="3239144" y="691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28320</xdr:rowOff>
    </xdr:from>
    <xdr:ext cx="405111" cy="259045"/>
    <xdr:sp macro="" textlink="">
      <xdr:nvSpPr>
        <xdr:cNvPr id="89" name="n_2mainValue【図書館】&#10;有形固定資産減価償却率">
          <a:extLst>
            <a:ext uri="{FF2B5EF4-FFF2-40B4-BE49-F238E27FC236}">
              <a16:creationId xmlns:a16="http://schemas.microsoft.com/office/drawing/2014/main" id="{0026D0C5-EE4E-4700-8868-7258B37B774C}"/>
            </a:ext>
          </a:extLst>
        </xdr:cNvPr>
        <xdr:cNvSpPr txBox="1"/>
      </xdr:nvSpPr>
      <xdr:spPr>
        <a:xfrm>
          <a:off x="2439044" y="688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7093</xdr:rowOff>
    </xdr:from>
    <xdr:ext cx="405111" cy="259045"/>
    <xdr:sp macro="" textlink="">
      <xdr:nvSpPr>
        <xdr:cNvPr id="90" name="n_3mainValue【図書館】&#10;有形固定資産減価償却率">
          <a:extLst>
            <a:ext uri="{FF2B5EF4-FFF2-40B4-BE49-F238E27FC236}">
              <a16:creationId xmlns:a16="http://schemas.microsoft.com/office/drawing/2014/main" id="{9A219F6A-0610-4AAB-9F32-00F5E090A708}"/>
            </a:ext>
          </a:extLst>
        </xdr:cNvPr>
        <xdr:cNvSpPr txBox="1"/>
      </xdr:nvSpPr>
      <xdr:spPr>
        <a:xfrm>
          <a:off x="1641484" y="68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139354</xdr:rowOff>
    </xdr:from>
    <xdr:ext cx="405111" cy="259045"/>
    <xdr:sp macro="" textlink="">
      <xdr:nvSpPr>
        <xdr:cNvPr id="91" name="n_4mainValue【図書館】&#10;有形固定資産減価償却率">
          <a:extLst>
            <a:ext uri="{FF2B5EF4-FFF2-40B4-BE49-F238E27FC236}">
              <a16:creationId xmlns:a16="http://schemas.microsoft.com/office/drawing/2014/main" id="{CF8F8286-D35B-43DB-844B-1F93327D6C49}"/>
            </a:ext>
          </a:extLst>
        </xdr:cNvPr>
        <xdr:cNvSpPr txBox="1"/>
      </xdr:nvSpPr>
      <xdr:spPr>
        <a:xfrm>
          <a:off x="855354" y="682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BD3EFAF-6A97-4E5E-9152-D6BB37A43693}"/>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97C16FC-E839-477D-9530-8FD201A54DCC}"/>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6006CB9-7F5C-410C-8912-AEEAA3D91D3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B9C3AC9-2D6C-4934-A328-B6C005D90E8A}"/>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BC98A4B-8950-4364-BAEF-E950BC3A6BD7}"/>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4639C4E-62EF-45C0-AD22-ABCD91EC9B85}"/>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56CF607-F005-49A7-BA7C-5E4936761636}"/>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4A87413-97B4-49FC-B3FB-EDA8E3ED3C1C}"/>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AED0D9B-A95F-43D8-BF60-861FC0243072}"/>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69DC791-6A18-4F36-8EBF-286E39A5F79C}"/>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25D0138-93AB-41C3-8899-8FF2D01C0203}"/>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98C0FBD-1111-4976-9C49-C2CF8883CC22}"/>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10354F2-3F04-4663-888B-8669F7053C09}"/>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BFE8A15-4041-4FA4-8DDA-212F704A28A2}"/>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381333B-E45C-4424-BA78-3707C30EC99E}"/>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36BE352-2DB9-4E4E-A0F2-AD0EBC425192}"/>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DDC711A-D699-4D8E-BFF9-AC2E9CC4B88B}"/>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4525B97-7E87-439B-819C-0D9A27395B1F}"/>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8EAD5F3-D593-428E-B42C-AD9444DFCE35}"/>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C76FC71-4B9E-4DCA-96BA-2BDDCC3DEBCA}"/>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19B0B1B-AE09-4AEF-8A9A-73E43E8D5CDA}"/>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AE0AC65-6AFA-487B-92BE-F47A145C0A10}"/>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D0E3427-F64B-436C-81BA-AD486987C99D}"/>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6BEDF66F-9D48-40B8-A5C3-DA80E83937DB}"/>
            </a:ext>
          </a:extLst>
        </xdr:cNvPr>
        <xdr:cNvCxnSpPr/>
      </xdr:nvCxnSpPr>
      <xdr:spPr>
        <a:xfrm flipV="1">
          <a:off x="9429115" y="563880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D5866248-47D1-47A3-93EF-0E84DCB38B8A}"/>
            </a:ext>
          </a:extLst>
        </xdr:cNvPr>
        <xdr:cNvSpPr txBox="1"/>
      </xdr:nvSpPr>
      <xdr:spPr>
        <a:xfrm>
          <a:off x="9467850"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F4004418-BC75-4A99-B2C4-4FA6CEFD600C}"/>
            </a:ext>
          </a:extLst>
        </xdr:cNvPr>
        <xdr:cNvCxnSpPr/>
      </xdr:nvCxnSpPr>
      <xdr:spPr>
        <a:xfrm>
          <a:off x="9356090" y="712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D70B2F11-8982-4C18-AB80-18759A1F1CF5}"/>
            </a:ext>
          </a:extLst>
        </xdr:cNvPr>
        <xdr:cNvSpPr txBox="1"/>
      </xdr:nvSpPr>
      <xdr:spPr>
        <a:xfrm>
          <a:off x="9467850" y="541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6A5D4BC4-E089-410B-B00B-524CF174B3D9}"/>
            </a:ext>
          </a:extLst>
        </xdr:cNvPr>
        <xdr:cNvCxnSpPr/>
      </xdr:nvCxnSpPr>
      <xdr:spPr>
        <a:xfrm>
          <a:off x="9356090" y="56388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a:extLst>
            <a:ext uri="{FF2B5EF4-FFF2-40B4-BE49-F238E27FC236}">
              <a16:creationId xmlns:a16="http://schemas.microsoft.com/office/drawing/2014/main" id="{98B4C39F-0752-4EF0-A2B0-ACB7B33F7198}"/>
            </a:ext>
          </a:extLst>
        </xdr:cNvPr>
        <xdr:cNvSpPr txBox="1"/>
      </xdr:nvSpPr>
      <xdr:spPr>
        <a:xfrm>
          <a:off x="9467850" y="6535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a:extLst>
            <a:ext uri="{FF2B5EF4-FFF2-40B4-BE49-F238E27FC236}">
              <a16:creationId xmlns:a16="http://schemas.microsoft.com/office/drawing/2014/main" id="{DEC80548-4569-4891-AACF-13AA83D794E7}"/>
            </a:ext>
          </a:extLst>
        </xdr:cNvPr>
        <xdr:cNvSpPr/>
      </xdr:nvSpPr>
      <xdr:spPr>
        <a:xfrm>
          <a:off x="9394190" y="655320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a:extLst>
            <a:ext uri="{FF2B5EF4-FFF2-40B4-BE49-F238E27FC236}">
              <a16:creationId xmlns:a16="http://schemas.microsoft.com/office/drawing/2014/main" id="{0FBCA237-0534-4E3D-8EF5-A4C6C5109B02}"/>
            </a:ext>
          </a:extLst>
        </xdr:cNvPr>
        <xdr:cNvSpPr/>
      </xdr:nvSpPr>
      <xdr:spPr>
        <a:xfrm>
          <a:off x="8632190" y="656971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8A8FBB5F-7580-40C9-8FA4-8FC481B89BA9}"/>
            </a:ext>
          </a:extLst>
        </xdr:cNvPr>
        <xdr:cNvSpPr/>
      </xdr:nvSpPr>
      <xdr:spPr>
        <a:xfrm>
          <a:off x="7846060" y="66078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macro="" textlink="">
      <xdr:nvSpPr>
        <xdr:cNvPr id="124" name="フローチャート: 判断 123">
          <a:extLst>
            <a:ext uri="{FF2B5EF4-FFF2-40B4-BE49-F238E27FC236}">
              <a16:creationId xmlns:a16="http://schemas.microsoft.com/office/drawing/2014/main" id="{5578754E-4A3B-4235-AE92-F1C1F6FA8930}"/>
            </a:ext>
          </a:extLst>
        </xdr:cNvPr>
        <xdr:cNvSpPr/>
      </xdr:nvSpPr>
      <xdr:spPr>
        <a:xfrm>
          <a:off x="7029450" y="66078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DC96B779-79E1-4160-BD1E-65172BE47C6A}"/>
            </a:ext>
          </a:extLst>
        </xdr:cNvPr>
        <xdr:cNvSpPr/>
      </xdr:nvSpPr>
      <xdr:spPr>
        <a:xfrm>
          <a:off x="6231890" y="656971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3961C34-F9E7-4E12-9A27-C6DD97FB682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3774D76-295E-4449-9F4B-680D0F8D60A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C3974E1-5254-4C13-847D-F3EF5A9AFD6A}"/>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884CB6F-4BF9-48C1-9EF3-85BA9BDBAC21}"/>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59F02FB-BB68-4327-ADC0-925A5AE1F26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50800</xdr:rowOff>
    </xdr:from>
    <xdr:to>
      <xdr:col>55</xdr:col>
      <xdr:colOff>50800</xdr:colOff>
      <xdr:row>34</xdr:row>
      <xdr:rowOff>152400</xdr:rowOff>
    </xdr:to>
    <xdr:sp macro="" textlink="">
      <xdr:nvSpPr>
        <xdr:cNvPr id="131" name="楕円 130">
          <a:extLst>
            <a:ext uri="{FF2B5EF4-FFF2-40B4-BE49-F238E27FC236}">
              <a16:creationId xmlns:a16="http://schemas.microsoft.com/office/drawing/2014/main" id="{943A1F88-04A0-484D-A121-3A82BC6FA804}"/>
            </a:ext>
          </a:extLst>
        </xdr:cNvPr>
        <xdr:cNvSpPr/>
      </xdr:nvSpPr>
      <xdr:spPr>
        <a:xfrm>
          <a:off x="9394190" y="58839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73677</xdr:rowOff>
    </xdr:from>
    <xdr:ext cx="469744" cy="259045"/>
    <xdr:sp macro="" textlink="">
      <xdr:nvSpPr>
        <xdr:cNvPr id="132" name="【図書館】&#10;一人当たり面積該当値テキスト">
          <a:extLst>
            <a:ext uri="{FF2B5EF4-FFF2-40B4-BE49-F238E27FC236}">
              <a16:creationId xmlns:a16="http://schemas.microsoft.com/office/drawing/2014/main" id="{03CC4A23-15A8-4246-A0FE-2986B798F629}"/>
            </a:ext>
          </a:extLst>
        </xdr:cNvPr>
        <xdr:cNvSpPr txBox="1"/>
      </xdr:nvSpPr>
      <xdr:spPr>
        <a:xfrm>
          <a:off x="946785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63500</xdr:rowOff>
    </xdr:from>
    <xdr:to>
      <xdr:col>50</xdr:col>
      <xdr:colOff>165100</xdr:colOff>
      <xdr:row>34</xdr:row>
      <xdr:rowOff>165100</xdr:rowOff>
    </xdr:to>
    <xdr:sp macro="" textlink="">
      <xdr:nvSpPr>
        <xdr:cNvPr id="133" name="楕円 132">
          <a:extLst>
            <a:ext uri="{FF2B5EF4-FFF2-40B4-BE49-F238E27FC236}">
              <a16:creationId xmlns:a16="http://schemas.microsoft.com/office/drawing/2014/main" id="{87210FA0-B8C3-4924-AF59-5506BD59082D}"/>
            </a:ext>
          </a:extLst>
        </xdr:cNvPr>
        <xdr:cNvSpPr/>
      </xdr:nvSpPr>
      <xdr:spPr>
        <a:xfrm>
          <a:off x="8632190" y="58889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101600</xdr:rowOff>
    </xdr:from>
    <xdr:to>
      <xdr:col>55</xdr:col>
      <xdr:colOff>0</xdr:colOff>
      <xdr:row>34</xdr:row>
      <xdr:rowOff>114300</xdr:rowOff>
    </xdr:to>
    <xdr:cxnSp macro="">
      <xdr:nvCxnSpPr>
        <xdr:cNvPr id="134" name="直線コネクタ 133">
          <a:extLst>
            <a:ext uri="{FF2B5EF4-FFF2-40B4-BE49-F238E27FC236}">
              <a16:creationId xmlns:a16="http://schemas.microsoft.com/office/drawing/2014/main" id="{F632245F-A4F6-4EFD-9DF0-C89D4A461FBF}"/>
            </a:ext>
          </a:extLst>
        </xdr:cNvPr>
        <xdr:cNvCxnSpPr/>
      </xdr:nvCxnSpPr>
      <xdr:spPr>
        <a:xfrm flipV="1">
          <a:off x="8686800" y="5927090"/>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76200</xdr:rowOff>
    </xdr:from>
    <xdr:to>
      <xdr:col>46</xdr:col>
      <xdr:colOff>38100</xdr:colOff>
      <xdr:row>35</xdr:row>
      <xdr:rowOff>6350</xdr:rowOff>
    </xdr:to>
    <xdr:sp macro="" textlink="">
      <xdr:nvSpPr>
        <xdr:cNvPr id="135" name="楕円 134">
          <a:extLst>
            <a:ext uri="{FF2B5EF4-FFF2-40B4-BE49-F238E27FC236}">
              <a16:creationId xmlns:a16="http://schemas.microsoft.com/office/drawing/2014/main" id="{5AA7A57A-2819-4F84-842A-6D59C008ABDA}"/>
            </a:ext>
          </a:extLst>
        </xdr:cNvPr>
        <xdr:cNvSpPr/>
      </xdr:nvSpPr>
      <xdr:spPr>
        <a:xfrm>
          <a:off x="7846060" y="590550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114300</xdr:rowOff>
    </xdr:from>
    <xdr:to>
      <xdr:col>50</xdr:col>
      <xdr:colOff>114300</xdr:colOff>
      <xdr:row>34</xdr:row>
      <xdr:rowOff>127000</xdr:rowOff>
    </xdr:to>
    <xdr:cxnSp macro="">
      <xdr:nvCxnSpPr>
        <xdr:cNvPr id="136" name="直線コネクタ 135">
          <a:extLst>
            <a:ext uri="{FF2B5EF4-FFF2-40B4-BE49-F238E27FC236}">
              <a16:creationId xmlns:a16="http://schemas.microsoft.com/office/drawing/2014/main" id="{0115B2C1-71B1-42D4-912A-C73C2E0BD2EC}"/>
            </a:ext>
          </a:extLst>
        </xdr:cNvPr>
        <xdr:cNvCxnSpPr/>
      </xdr:nvCxnSpPr>
      <xdr:spPr>
        <a:xfrm flipV="1">
          <a:off x="7889240" y="5943600"/>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88900</xdr:rowOff>
    </xdr:from>
    <xdr:to>
      <xdr:col>41</xdr:col>
      <xdr:colOff>101600</xdr:colOff>
      <xdr:row>35</xdr:row>
      <xdr:rowOff>19050</xdr:rowOff>
    </xdr:to>
    <xdr:sp macro="" textlink="">
      <xdr:nvSpPr>
        <xdr:cNvPr id="137" name="楕円 136">
          <a:extLst>
            <a:ext uri="{FF2B5EF4-FFF2-40B4-BE49-F238E27FC236}">
              <a16:creationId xmlns:a16="http://schemas.microsoft.com/office/drawing/2014/main" id="{23E43032-53F5-4681-A2EF-3D8AD1C844B5}"/>
            </a:ext>
          </a:extLst>
        </xdr:cNvPr>
        <xdr:cNvSpPr/>
      </xdr:nvSpPr>
      <xdr:spPr>
        <a:xfrm>
          <a:off x="7029450" y="5922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127000</xdr:rowOff>
    </xdr:from>
    <xdr:to>
      <xdr:col>45</xdr:col>
      <xdr:colOff>177800</xdr:colOff>
      <xdr:row>34</xdr:row>
      <xdr:rowOff>139700</xdr:rowOff>
    </xdr:to>
    <xdr:cxnSp macro="">
      <xdr:nvCxnSpPr>
        <xdr:cNvPr id="138" name="直線コネクタ 137">
          <a:extLst>
            <a:ext uri="{FF2B5EF4-FFF2-40B4-BE49-F238E27FC236}">
              <a16:creationId xmlns:a16="http://schemas.microsoft.com/office/drawing/2014/main" id="{4718C6DC-A2D0-4690-806B-4CF972B802DA}"/>
            </a:ext>
          </a:extLst>
        </xdr:cNvPr>
        <xdr:cNvCxnSpPr/>
      </xdr:nvCxnSpPr>
      <xdr:spPr>
        <a:xfrm flipV="1">
          <a:off x="7084060" y="5960110"/>
          <a:ext cx="80518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88900</xdr:rowOff>
    </xdr:from>
    <xdr:to>
      <xdr:col>36</xdr:col>
      <xdr:colOff>165100</xdr:colOff>
      <xdr:row>35</xdr:row>
      <xdr:rowOff>19050</xdr:rowOff>
    </xdr:to>
    <xdr:sp macro="" textlink="">
      <xdr:nvSpPr>
        <xdr:cNvPr id="139" name="楕円 138">
          <a:extLst>
            <a:ext uri="{FF2B5EF4-FFF2-40B4-BE49-F238E27FC236}">
              <a16:creationId xmlns:a16="http://schemas.microsoft.com/office/drawing/2014/main" id="{1DD02DCD-D633-4668-B8BB-CB27CFB38634}"/>
            </a:ext>
          </a:extLst>
        </xdr:cNvPr>
        <xdr:cNvSpPr/>
      </xdr:nvSpPr>
      <xdr:spPr>
        <a:xfrm>
          <a:off x="6231890" y="5922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139700</xdr:rowOff>
    </xdr:from>
    <xdr:to>
      <xdr:col>41</xdr:col>
      <xdr:colOff>50800</xdr:colOff>
      <xdr:row>34</xdr:row>
      <xdr:rowOff>139700</xdr:rowOff>
    </xdr:to>
    <xdr:cxnSp macro="">
      <xdr:nvCxnSpPr>
        <xdr:cNvPr id="140" name="直線コネクタ 139">
          <a:extLst>
            <a:ext uri="{FF2B5EF4-FFF2-40B4-BE49-F238E27FC236}">
              <a16:creationId xmlns:a16="http://schemas.microsoft.com/office/drawing/2014/main" id="{78057B70-2855-4EEE-AF93-88F1689370DD}"/>
            </a:ext>
          </a:extLst>
        </xdr:cNvPr>
        <xdr:cNvCxnSpPr/>
      </xdr:nvCxnSpPr>
      <xdr:spPr>
        <a:xfrm>
          <a:off x="6286500" y="5965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41" name="n_1aveValue【図書館】&#10;一人当たり面積">
          <a:extLst>
            <a:ext uri="{FF2B5EF4-FFF2-40B4-BE49-F238E27FC236}">
              <a16:creationId xmlns:a16="http://schemas.microsoft.com/office/drawing/2014/main" id="{20F1AAA3-599F-4FAB-B4EA-6AC175563D32}"/>
            </a:ext>
          </a:extLst>
        </xdr:cNvPr>
        <xdr:cNvSpPr txBox="1"/>
      </xdr:nvSpPr>
      <xdr:spPr>
        <a:xfrm>
          <a:off x="8454467"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2" name="n_2aveValue【図書館】&#10;一人当たり面積">
          <a:extLst>
            <a:ext uri="{FF2B5EF4-FFF2-40B4-BE49-F238E27FC236}">
              <a16:creationId xmlns:a16="http://schemas.microsoft.com/office/drawing/2014/main" id="{8C6629C6-6DF2-426A-9AFF-3DB7C0DCB7FF}"/>
            </a:ext>
          </a:extLst>
        </xdr:cNvPr>
        <xdr:cNvSpPr txBox="1"/>
      </xdr:nvSpPr>
      <xdr:spPr>
        <a:xfrm>
          <a:off x="7673417" y="669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3" name="n_3aveValue【図書館】&#10;一人当たり面積">
          <a:extLst>
            <a:ext uri="{FF2B5EF4-FFF2-40B4-BE49-F238E27FC236}">
              <a16:creationId xmlns:a16="http://schemas.microsoft.com/office/drawing/2014/main" id="{D647B861-6FAD-4DB6-8932-F8164E0B731E}"/>
            </a:ext>
          </a:extLst>
        </xdr:cNvPr>
        <xdr:cNvSpPr txBox="1"/>
      </xdr:nvSpPr>
      <xdr:spPr>
        <a:xfrm>
          <a:off x="6866332" y="669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a:extLst>
            <a:ext uri="{FF2B5EF4-FFF2-40B4-BE49-F238E27FC236}">
              <a16:creationId xmlns:a16="http://schemas.microsoft.com/office/drawing/2014/main" id="{98D841ED-2718-4E72-BF67-74F8C564571D}"/>
            </a:ext>
          </a:extLst>
        </xdr:cNvPr>
        <xdr:cNvSpPr txBox="1"/>
      </xdr:nvSpPr>
      <xdr:spPr>
        <a:xfrm>
          <a:off x="6068772"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10177</xdr:rowOff>
    </xdr:from>
    <xdr:ext cx="469744" cy="259045"/>
    <xdr:sp macro="" textlink="">
      <xdr:nvSpPr>
        <xdr:cNvPr id="145" name="n_1mainValue【図書館】&#10;一人当たり面積">
          <a:extLst>
            <a:ext uri="{FF2B5EF4-FFF2-40B4-BE49-F238E27FC236}">
              <a16:creationId xmlns:a16="http://schemas.microsoft.com/office/drawing/2014/main" id="{0853D42F-35F4-44D3-800C-077E95EED9CA}"/>
            </a:ext>
          </a:extLst>
        </xdr:cNvPr>
        <xdr:cNvSpPr txBox="1"/>
      </xdr:nvSpPr>
      <xdr:spPr>
        <a:xfrm>
          <a:off x="8454467" y="56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22877</xdr:rowOff>
    </xdr:from>
    <xdr:ext cx="469744" cy="259045"/>
    <xdr:sp macro="" textlink="">
      <xdr:nvSpPr>
        <xdr:cNvPr id="146" name="n_2mainValue【図書館】&#10;一人当たり面積">
          <a:extLst>
            <a:ext uri="{FF2B5EF4-FFF2-40B4-BE49-F238E27FC236}">
              <a16:creationId xmlns:a16="http://schemas.microsoft.com/office/drawing/2014/main" id="{7AE4135A-E4A4-4B0D-8F72-109D61D782A4}"/>
            </a:ext>
          </a:extLst>
        </xdr:cNvPr>
        <xdr:cNvSpPr txBox="1"/>
      </xdr:nvSpPr>
      <xdr:spPr>
        <a:xfrm>
          <a:off x="7673417"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35577</xdr:rowOff>
    </xdr:from>
    <xdr:ext cx="469744" cy="259045"/>
    <xdr:sp macro="" textlink="">
      <xdr:nvSpPr>
        <xdr:cNvPr id="147" name="n_3mainValue【図書館】&#10;一人当たり面積">
          <a:extLst>
            <a:ext uri="{FF2B5EF4-FFF2-40B4-BE49-F238E27FC236}">
              <a16:creationId xmlns:a16="http://schemas.microsoft.com/office/drawing/2014/main" id="{0CE5E9D8-9D5D-4973-8F31-391EFF9F5D15}"/>
            </a:ext>
          </a:extLst>
        </xdr:cNvPr>
        <xdr:cNvSpPr txBox="1"/>
      </xdr:nvSpPr>
      <xdr:spPr>
        <a:xfrm>
          <a:off x="6866332"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35577</xdr:rowOff>
    </xdr:from>
    <xdr:ext cx="469744" cy="259045"/>
    <xdr:sp macro="" textlink="">
      <xdr:nvSpPr>
        <xdr:cNvPr id="148" name="n_4mainValue【図書館】&#10;一人当たり面積">
          <a:extLst>
            <a:ext uri="{FF2B5EF4-FFF2-40B4-BE49-F238E27FC236}">
              <a16:creationId xmlns:a16="http://schemas.microsoft.com/office/drawing/2014/main" id="{8E98BC79-BAF0-4388-BB79-7F9A4444ED4A}"/>
            </a:ext>
          </a:extLst>
        </xdr:cNvPr>
        <xdr:cNvSpPr txBox="1"/>
      </xdr:nvSpPr>
      <xdr:spPr>
        <a:xfrm>
          <a:off x="6068772"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5651009-D559-4592-8B3F-0D454F749F3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9965118-40E0-4448-99B6-762F2AC29415}"/>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D58749D-23B9-4124-8825-74257B0FA330}"/>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6B497C9-841B-4982-8EF6-27CD8CF511F9}"/>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103A829-BCC9-4D42-8E99-E1D29051A688}"/>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E1690E8-3F2C-4456-8FE4-C9DB3F415DEA}"/>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4EE4B78-F3FD-4867-AE2E-EF702F0C653F}"/>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C9F6BAA-3E14-4C40-9556-DF53B00531B7}"/>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041BFBD-3019-4DE5-AD0A-3A80D9056E84}"/>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BF64EE6-861C-452A-80C4-DAA72A535CE2}"/>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699F454-66B4-4005-9678-EE2ED21B485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DFAFC348-FDE9-4963-82EB-4485D8204D0B}"/>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491B2A08-B1BB-44D4-96E8-4E59DCDE0C2D}"/>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C1B236BF-40E5-44B1-9767-B4AFAF1AE7DC}"/>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F7458725-CDCD-4F27-859E-6AE65EDD6C6E}"/>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7B6535D6-B62A-417F-B1D7-367871A657FA}"/>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AFE786EF-BD48-452E-97D4-D442E5AFF96D}"/>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D74F1CEF-C202-4CEE-AAB3-66E7ED3602EB}"/>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8F66809B-85AD-4555-96BD-2A635D24FAE3}"/>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6B508DBD-AF25-4B34-9217-1B627F88CBDC}"/>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FF0ADC2C-40D2-4627-ACD9-A73F8152C7FF}"/>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01C1735-ED0F-48A2-9C50-33FABF86A4D4}"/>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4A77325-8F7C-4F55-AAF1-BD3CD85DC93B}"/>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A55F6E88-898A-42F9-A20B-3C46509FF48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2E81784B-7B45-415C-AAED-ED0FAEC2A206}"/>
            </a:ext>
          </a:extLst>
        </xdr:cNvPr>
        <xdr:cNvCxnSpPr/>
      </xdr:nvCxnSpPr>
      <xdr:spPr>
        <a:xfrm flipV="1">
          <a:off x="4173855" y="959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6CB90384-20EB-4579-B341-32CDE1070DED}"/>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B79160A2-4876-4EE2-8D6E-13ADCD61998C}"/>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3AE80E1F-BE65-4E04-981C-B442F4ADE4BF}"/>
            </a:ext>
          </a:extLst>
        </xdr:cNvPr>
        <xdr:cNvSpPr txBox="1"/>
      </xdr:nvSpPr>
      <xdr:spPr>
        <a:xfrm>
          <a:off x="421259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a:extLst>
            <a:ext uri="{FF2B5EF4-FFF2-40B4-BE49-F238E27FC236}">
              <a16:creationId xmlns:a16="http://schemas.microsoft.com/office/drawing/2014/main" id="{A08B26D9-94A8-4C9B-94E2-E706EB72D22A}"/>
            </a:ext>
          </a:extLst>
        </xdr:cNvPr>
        <xdr:cNvCxnSpPr/>
      </xdr:nvCxnSpPr>
      <xdr:spPr>
        <a:xfrm>
          <a:off x="4112260" y="9593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AC554859-445E-4158-A572-34E6892FA68F}"/>
            </a:ext>
          </a:extLst>
        </xdr:cNvPr>
        <xdr:cNvSpPr txBox="1"/>
      </xdr:nvSpPr>
      <xdr:spPr>
        <a:xfrm>
          <a:off x="421259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a:extLst>
            <a:ext uri="{FF2B5EF4-FFF2-40B4-BE49-F238E27FC236}">
              <a16:creationId xmlns:a16="http://schemas.microsoft.com/office/drawing/2014/main" id="{9DCB12E9-6072-4D7D-9291-9F256350B0D9}"/>
            </a:ext>
          </a:extLst>
        </xdr:cNvPr>
        <xdr:cNvSpPr/>
      </xdr:nvSpPr>
      <xdr:spPr>
        <a:xfrm>
          <a:off x="4131310" y="103447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a:extLst>
            <a:ext uri="{FF2B5EF4-FFF2-40B4-BE49-F238E27FC236}">
              <a16:creationId xmlns:a16="http://schemas.microsoft.com/office/drawing/2014/main" id="{2EE35738-6CB8-40C3-8C22-BA0F71E1A5AF}"/>
            </a:ext>
          </a:extLst>
        </xdr:cNvPr>
        <xdr:cNvSpPr/>
      </xdr:nvSpPr>
      <xdr:spPr>
        <a:xfrm>
          <a:off x="3388360" y="103371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81" name="フローチャート: 判断 180">
          <a:extLst>
            <a:ext uri="{FF2B5EF4-FFF2-40B4-BE49-F238E27FC236}">
              <a16:creationId xmlns:a16="http://schemas.microsoft.com/office/drawing/2014/main" id="{D31C39A5-4656-4D6E-A154-76BC13F7C11C}"/>
            </a:ext>
          </a:extLst>
        </xdr:cNvPr>
        <xdr:cNvSpPr/>
      </xdr:nvSpPr>
      <xdr:spPr>
        <a:xfrm>
          <a:off x="2571750" y="103562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5118C88A-3B24-4641-8469-C90559D2D3E9}"/>
            </a:ext>
          </a:extLst>
        </xdr:cNvPr>
        <xdr:cNvSpPr/>
      </xdr:nvSpPr>
      <xdr:spPr>
        <a:xfrm>
          <a:off x="1774190" y="1031811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62BBBF7A-FFC1-4A86-9B08-B4BCB455AFD2}"/>
            </a:ext>
          </a:extLst>
        </xdr:cNvPr>
        <xdr:cNvSpPr/>
      </xdr:nvSpPr>
      <xdr:spPr>
        <a:xfrm>
          <a:off x="988060" y="1028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D9BDB76-D00D-4619-B49B-8A353E98F56C}"/>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DEA5221-12A3-450F-B57E-501DFA2B3D6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8808BD-CB88-4D1F-9091-C53F1ED0B11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D090EC7-6063-48B0-AD8A-235BD4CD7F29}"/>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29E9DE3-69E5-4C89-9B26-F37840C19028}"/>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65405</xdr:rowOff>
    </xdr:from>
    <xdr:to>
      <xdr:col>24</xdr:col>
      <xdr:colOff>114300</xdr:colOff>
      <xdr:row>62</xdr:row>
      <xdr:rowOff>167005</xdr:rowOff>
    </xdr:to>
    <xdr:sp macro="" textlink="">
      <xdr:nvSpPr>
        <xdr:cNvPr id="189" name="楕円 188">
          <a:extLst>
            <a:ext uri="{FF2B5EF4-FFF2-40B4-BE49-F238E27FC236}">
              <a16:creationId xmlns:a16="http://schemas.microsoft.com/office/drawing/2014/main" id="{4D180436-D151-4AFE-977A-B053836A4EEF}"/>
            </a:ext>
          </a:extLst>
        </xdr:cNvPr>
        <xdr:cNvSpPr/>
      </xdr:nvSpPr>
      <xdr:spPr>
        <a:xfrm>
          <a:off x="4131310" y="106934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43832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45F89602-9454-4638-A4D4-0E4CE8D67584}"/>
            </a:ext>
          </a:extLst>
        </xdr:cNvPr>
        <xdr:cNvSpPr txBox="1"/>
      </xdr:nvSpPr>
      <xdr:spPr>
        <a:xfrm>
          <a:off x="4212590"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33020</xdr:rowOff>
    </xdr:from>
    <xdr:to>
      <xdr:col>20</xdr:col>
      <xdr:colOff>38100</xdr:colOff>
      <xdr:row>62</xdr:row>
      <xdr:rowOff>134620</xdr:rowOff>
    </xdr:to>
    <xdr:sp macro="" textlink="">
      <xdr:nvSpPr>
        <xdr:cNvPr id="191" name="楕円 190">
          <a:extLst>
            <a:ext uri="{FF2B5EF4-FFF2-40B4-BE49-F238E27FC236}">
              <a16:creationId xmlns:a16="http://schemas.microsoft.com/office/drawing/2014/main" id="{3242EE6B-D2C4-49DB-A4CC-0D626B785A83}"/>
            </a:ext>
          </a:extLst>
        </xdr:cNvPr>
        <xdr:cNvSpPr/>
      </xdr:nvSpPr>
      <xdr:spPr>
        <a:xfrm>
          <a:off x="3388360" y="106610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83820</xdr:rowOff>
    </xdr:from>
    <xdr:to>
      <xdr:col>24</xdr:col>
      <xdr:colOff>63500</xdr:colOff>
      <xdr:row>62</xdr:row>
      <xdr:rowOff>116205</xdr:rowOff>
    </xdr:to>
    <xdr:cxnSp macro="">
      <xdr:nvCxnSpPr>
        <xdr:cNvPr id="192" name="直線コネクタ 191">
          <a:extLst>
            <a:ext uri="{FF2B5EF4-FFF2-40B4-BE49-F238E27FC236}">
              <a16:creationId xmlns:a16="http://schemas.microsoft.com/office/drawing/2014/main" id="{3A3F47FB-CF66-49C1-B44B-D919DE10162F}"/>
            </a:ext>
          </a:extLst>
        </xdr:cNvPr>
        <xdr:cNvCxnSpPr/>
      </xdr:nvCxnSpPr>
      <xdr:spPr>
        <a:xfrm>
          <a:off x="3431540" y="10715625"/>
          <a:ext cx="7429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164465</xdr:rowOff>
    </xdr:from>
    <xdr:to>
      <xdr:col>15</xdr:col>
      <xdr:colOff>101600</xdr:colOff>
      <xdr:row>62</xdr:row>
      <xdr:rowOff>94615</xdr:rowOff>
    </xdr:to>
    <xdr:sp macro="" textlink="">
      <xdr:nvSpPr>
        <xdr:cNvPr id="193" name="楕円 192">
          <a:extLst>
            <a:ext uri="{FF2B5EF4-FFF2-40B4-BE49-F238E27FC236}">
              <a16:creationId xmlns:a16="http://schemas.microsoft.com/office/drawing/2014/main" id="{5286378C-0AE7-4259-A473-54DCD15F5693}"/>
            </a:ext>
          </a:extLst>
        </xdr:cNvPr>
        <xdr:cNvSpPr/>
      </xdr:nvSpPr>
      <xdr:spPr>
        <a:xfrm>
          <a:off x="2571750" y="10626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43815</xdr:rowOff>
    </xdr:from>
    <xdr:to>
      <xdr:col>19</xdr:col>
      <xdr:colOff>177800</xdr:colOff>
      <xdr:row>62</xdr:row>
      <xdr:rowOff>83820</xdr:rowOff>
    </xdr:to>
    <xdr:cxnSp macro="">
      <xdr:nvCxnSpPr>
        <xdr:cNvPr id="194" name="直線コネクタ 193">
          <a:extLst>
            <a:ext uri="{FF2B5EF4-FFF2-40B4-BE49-F238E27FC236}">
              <a16:creationId xmlns:a16="http://schemas.microsoft.com/office/drawing/2014/main" id="{4AF4D39A-7192-4352-8BF0-7940FC2BD8A0}"/>
            </a:ext>
          </a:extLst>
        </xdr:cNvPr>
        <xdr:cNvCxnSpPr/>
      </xdr:nvCxnSpPr>
      <xdr:spPr>
        <a:xfrm>
          <a:off x="2626360" y="10675620"/>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135890</xdr:rowOff>
    </xdr:from>
    <xdr:to>
      <xdr:col>10</xdr:col>
      <xdr:colOff>165100</xdr:colOff>
      <xdr:row>62</xdr:row>
      <xdr:rowOff>66040</xdr:rowOff>
    </xdr:to>
    <xdr:sp macro="" textlink="">
      <xdr:nvSpPr>
        <xdr:cNvPr id="195" name="楕円 194">
          <a:extLst>
            <a:ext uri="{FF2B5EF4-FFF2-40B4-BE49-F238E27FC236}">
              <a16:creationId xmlns:a16="http://schemas.microsoft.com/office/drawing/2014/main" id="{7D58C851-FFA6-447F-8290-E2E53F26009C}"/>
            </a:ext>
          </a:extLst>
        </xdr:cNvPr>
        <xdr:cNvSpPr/>
      </xdr:nvSpPr>
      <xdr:spPr>
        <a:xfrm>
          <a:off x="1774190" y="105905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15240</xdr:rowOff>
    </xdr:from>
    <xdr:to>
      <xdr:col>15</xdr:col>
      <xdr:colOff>50800</xdr:colOff>
      <xdr:row>62</xdr:row>
      <xdr:rowOff>43815</xdr:rowOff>
    </xdr:to>
    <xdr:cxnSp macro="">
      <xdr:nvCxnSpPr>
        <xdr:cNvPr id="196" name="直線コネクタ 195">
          <a:extLst>
            <a:ext uri="{FF2B5EF4-FFF2-40B4-BE49-F238E27FC236}">
              <a16:creationId xmlns:a16="http://schemas.microsoft.com/office/drawing/2014/main" id="{6201AFEC-29B4-4F8F-BD7E-6D22063FB36D}"/>
            </a:ext>
          </a:extLst>
        </xdr:cNvPr>
        <xdr:cNvCxnSpPr/>
      </xdr:nvCxnSpPr>
      <xdr:spPr>
        <a:xfrm>
          <a:off x="1828800" y="10648950"/>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90170</xdr:rowOff>
    </xdr:from>
    <xdr:to>
      <xdr:col>6</xdr:col>
      <xdr:colOff>38100</xdr:colOff>
      <xdr:row>62</xdr:row>
      <xdr:rowOff>20320</xdr:rowOff>
    </xdr:to>
    <xdr:sp macro="" textlink="">
      <xdr:nvSpPr>
        <xdr:cNvPr id="197" name="楕円 196">
          <a:extLst>
            <a:ext uri="{FF2B5EF4-FFF2-40B4-BE49-F238E27FC236}">
              <a16:creationId xmlns:a16="http://schemas.microsoft.com/office/drawing/2014/main" id="{8A030935-F139-462F-9AC5-6905B878B892}"/>
            </a:ext>
          </a:extLst>
        </xdr:cNvPr>
        <xdr:cNvSpPr/>
      </xdr:nvSpPr>
      <xdr:spPr>
        <a:xfrm>
          <a:off x="988060" y="105524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140970</xdr:rowOff>
    </xdr:from>
    <xdr:to>
      <xdr:col>10</xdr:col>
      <xdr:colOff>114300</xdr:colOff>
      <xdr:row>62</xdr:row>
      <xdr:rowOff>15240</xdr:rowOff>
    </xdr:to>
    <xdr:cxnSp macro="">
      <xdr:nvCxnSpPr>
        <xdr:cNvPr id="198" name="直線コネクタ 197">
          <a:extLst>
            <a:ext uri="{FF2B5EF4-FFF2-40B4-BE49-F238E27FC236}">
              <a16:creationId xmlns:a16="http://schemas.microsoft.com/office/drawing/2014/main" id="{223BFA0B-4AD7-4DF2-BD9B-794AE1283E8D}"/>
            </a:ext>
          </a:extLst>
        </xdr:cNvPr>
        <xdr:cNvCxnSpPr/>
      </xdr:nvCxnSpPr>
      <xdr:spPr>
        <a:xfrm>
          <a:off x="1031240" y="10597515"/>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99" name="n_1aveValue【体育館・プール】&#10;有形固定資産減価償却率">
          <a:extLst>
            <a:ext uri="{FF2B5EF4-FFF2-40B4-BE49-F238E27FC236}">
              <a16:creationId xmlns:a16="http://schemas.microsoft.com/office/drawing/2014/main" id="{CA52FE9E-D7B6-46C1-A123-D708ADDDC698}"/>
            </a:ext>
          </a:extLst>
        </xdr:cNvPr>
        <xdr:cNvSpPr txBox="1"/>
      </xdr:nvSpPr>
      <xdr:spPr>
        <a:xfrm>
          <a:off x="32391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17797</xdr:rowOff>
    </xdr:from>
    <xdr:ext cx="405111" cy="259045"/>
    <xdr:sp macro="" textlink="">
      <xdr:nvSpPr>
        <xdr:cNvPr id="200" name="n_2aveValue【体育館・プール】&#10;有形固定資産減価償却率">
          <a:extLst>
            <a:ext uri="{FF2B5EF4-FFF2-40B4-BE49-F238E27FC236}">
              <a16:creationId xmlns:a16="http://schemas.microsoft.com/office/drawing/2014/main" id="{33CC4052-3A87-4012-B551-E03EB3D3644A}"/>
            </a:ext>
          </a:extLst>
        </xdr:cNvPr>
        <xdr:cNvSpPr txBox="1"/>
      </xdr:nvSpPr>
      <xdr:spPr>
        <a:xfrm>
          <a:off x="2439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3FF77E6D-EABF-4995-ACBB-5120A4EF7466}"/>
            </a:ext>
          </a:extLst>
        </xdr:cNvPr>
        <xdr:cNvSpPr txBox="1"/>
      </xdr:nvSpPr>
      <xdr:spPr>
        <a:xfrm>
          <a:off x="164148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a:extLst>
            <a:ext uri="{FF2B5EF4-FFF2-40B4-BE49-F238E27FC236}">
              <a16:creationId xmlns:a16="http://schemas.microsoft.com/office/drawing/2014/main" id="{42483818-1323-4EA4-9C5B-FCE4CF87489F}"/>
            </a:ext>
          </a:extLst>
        </xdr:cNvPr>
        <xdr:cNvSpPr txBox="1"/>
      </xdr:nvSpPr>
      <xdr:spPr>
        <a:xfrm>
          <a:off x="85535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125747</xdr:rowOff>
    </xdr:from>
    <xdr:ext cx="405111" cy="259045"/>
    <xdr:sp macro="" textlink="">
      <xdr:nvSpPr>
        <xdr:cNvPr id="203" name="n_1mainValue【体育館・プール】&#10;有形固定資産減価償却率">
          <a:extLst>
            <a:ext uri="{FF2B5EF4-FFF2-40B4-BE49-F238E27FC236}">
              <a16:creationId xmlns:a16="http://schemas.microsoft.com/office/drawing/2014/main" id="{5C91C1BD-D44F-417D-8437-E84401651681}"/>
            </a:ext>
          </a:extLst>
        </xdr:cNvPr>
        <xdr:cNvSpPr txBox="1"/>
      </xdr:nvSpPr>
      <xdr:spPr>
        <a:xfrm>
          <a:off x="32391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85742</xdr:rowOff>
    </xdr:from>
    <xdr:ext cx="405111" cy="259045"/>
    <xdr:sp macro="" textlink="">
      <xdr:nvSpPr>
        <xdr:cNvPr id="204" name="n_2mainValue【体育館・プール】&#10;有形固定資産減価償却率">
          <a:extLst>
            <a:ext uri="{FF2B5EF4-FFF2-40B4-BE49-F238E27FC236}">
              <a16:creationId xmlns:a16="http://schemas.microsoft.com/office/drawing/2014/main" id="{FE8E88F9-F6FA-4AA2-A031-3314E0454E0B}"/>
            </a:ext>
          </a:extLst>
        </xdr:cNvPr>
        <xdr:cNvSpPr txBox="1"/>
      </xdr:nvSpPr>
      <xdr:spPr>
        <a:xfrm>
          <a:off x="2439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57167</xdr:rowOff>
    </xdr:from>
    <xdr:ext cx="405111" cy="259045"/>
    <xdr:sp macro="" textlink="">
      <xdr:nvSpPr>
        <xdr:cNvPr id="205" name="n_3mainValue【体育館・プール】&#10;有形固定資産減価償却率">
          <a:extLst>
            <a:ext uri="{FF2B5EF4-FFF2-40B4-BE49-F238E27FC236}">
              <a16:creationId xmlns:a16="http://schemas.microsoft.com/office/drawing/2014/main" id="{26490721-3424-4F8F-94B6-108ADE945CEC}"/>
            </a:ext>
          </a:extLst>
        </xdr:cNvPr>
        <xdr:cNvSpPr txBox="1"/>
      </xdr:nvSpPr>
      <xdr:spPr>
        <a:xfrm>
          <a:off x="164148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11447</xdr:rowOff>
    </xdr:from>
    <xdr:ext cx="405111" cy="259045"/>
    <xdr:sp macro="" textlink="">
      <xdr:nvSpPr>
        <xdr:cNvPr id="206" name="n_4mainValue【体育館・プール】&#10;有形固定資産減価償却率">
          <a:extLst>
            <a:ext uri="{FF2B5EF4-FFF2-40B4-BE49-F238E27FC236}">
              <a16:creationId xmlns:a16="http://schemas.microsoft.com/office/drawing/2014/main" id="{10664574-1D16-4D5F-B7C0-700D64D4EE86}"/>
            </a:ext>
          </a:extLst>
        </xdr:cNvPr>
        <xdr:cNvSpPr txBox="1"/>
      </xdr:nvSpPr>
      <xdr:spPr>
        <a:xfrm>
          <a:off x="85535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E332703-D3F0-429C-A3F0-F71736829CA7}"/>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BB3BD87-02E4-4633-817C-5C13E00F1F4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20C1981-00A7-4B18-B9E6-901A2919960A}"/>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E253985-7F7F-40A5-9CD8-CB3A92A2451C}"/>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CDB7578-CE80-4C95-9373-A31A85A6F9A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9FF01AA-1806-432A-949A-C6DD7BF3AB1C}"/>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F30A1E1-A838-4329-9E69-A1D2882F7681}"/>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41BD716-2710-4FD4-937D-8060347D132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E45E730-BDFF-4DC4-B086-489008CD9BFB}"/>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660233A-1162-4C10-A382-6AE5AE82B4A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ED908EE-A276-4024-AC67-A5CA4052581A}"/>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643B0D03-0329-40FE-B9AE-AB97D8E73B6C}"/>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FD85264-12CB-4C0D-BAEB-B58D5571F5FF}"/>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AA571830-E463-4F85-A158-962140AB3865}"/>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BB99E66-9CFB-4AA7-B27D-A2BAC293985E}"/>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15BD1729-D19D-4400-B0A3-B81348DAF5BC}"/>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DA81620-77EB-4D39-B688-BE5E66CF8234}"/>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9F7D0934-46A1-4EC8-B7AC-E442AA4405BA}"/>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EFA1FB3-C88C-4EB4-A78C-18A5F45F5F45}"/>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5E9BE97F-08B6-44ED-9124-002C980DB25C}"/>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DC7B744-6043-4A0F-8FB2-28FD81EB575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59E3A846-C68C-4686-8E91-C6EB374A4466}"/>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EDD1B304-D8B3-47F6-9D0D-6BF37136C6A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AA97EEA9-03BB-424E-8802-99253ED9E82A}"/>
            </a:ext>
          </a:extLst>
        </xdr:cNvPr>
        <xdr:cNvCxnSpPr/>
      </xdr:nvCxnSpPr>
      <xdr:spPr>
        <a:xfrm flipV="1">
          <a:off x="9429115" y="9531985"/>
          <a:ext cx="0" cy="1475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1CF224F8-1B82-4781-BA58-65D005B2C4E3}"/>
            </a:ext>
          </a:extLst>
        </xdr:cNvPr>
        <xdr:cNvSpPr txBox="1"/>
      </xdr:nvSpPr>
      <xdr:spPr>
        <a:xfrm>
          <a:off x="946785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57F3B2ED-7F61-4F04-9427-5DCADB0E8024}"/>
            </a:ext>
          </a:extLst>
        </xdr:cNvPr>
        <xdr:cNvCxnSpPr/>
      </xdr:nvCxnSpPr>
      <xdr:spPr>
        <a:xfrm>
          <a:off x="9356090" y="110070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a:extLst>
            <a:ext uri="{FF2B5EF4-FFF2-40B4-BE49-F238E27FC236}">
              <a16:creationId xmlns:a16="http://schemas.microsoft.com/office/drawing/2014/main" id="{5AF762BC-4A66-4BC1-BA2E-2E4836DA3485}"/>
            </a:ext>
          </a:extLst>
        </xdr:cNvPr>
        <xdr:cNvSpPr txBox="1"/>
      </xdr:nvSpPr>
      <xdr:spPr>
        <a:xfrm>
          <a:off x="9467850"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a:extLst>
            <a:ext uri="{FF2B5EF4-FFF2-40B4-BE49-F238E27FC236}">
              <a16:creationId xmlns:a16="http://schemas.microsoft.com/office/drawing/2014/main" id="{14130AC0-EE37-482D-855C-270C9DC382F5}"/>
            </a:ext>
          </a:extLst>
        </xdr:cNvPr>
        <xdr:cNvCxnSpPr/>
      </xdr:nvCxnSpPr>
      <xdr:spPr>
        <a:xfrm>
          <a:off x="9356090" y="95319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5" name="【体育館・プール】&#10;一人当たり面積平均値テキスト">
          <a:extLst>
            <a:ext uri="{FF2B5EF4-FFF2-40B4-BE49-F238E27FC236}">
              <a16:creationId xmlns:a16="http://schemas.microsoft.com/office/drawing/2014/main" id="{83A8257E-7F66-4836-9FDA-0EED1F955B8F}"/>
            </a:ext>
          </a:extLst>
        </xdr:cNvPr>
        <xdr:cNvSpPr txBox="1"/>
      </xdr:nvSpPr>
      <xdr:spPr>
        <a:xfrm>
          <a:off x="9467850" y="10502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a:extLst>
            <a:ext uri="{FF2B5EF4-FFF2-40B4-BE49-F238E27FC236}">
              <a16:creationId xmlns:a16="http://schemas.microsoft.com/office/drawing/2014/main" id="{C7C5AA1F-45F1-41F9-83EC-CB84D9F53A37}"/>
            </a:ext>
          </a:extLst>
        </xdr:cNvPr>
        <xdr:cNvSpPr/>
      </xdr:nvSpPr>
      <xdr:spPr>
        <a:xfrm>
          <a:off x="9394190" y="10645140"/>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a:extLst>
            <a:ext uri="{FF2B5EF4-FFF2-40B4-BE49-F238E27FC236}">
              <a16:creationId xmlns:a16="http://schemas.microsoft.com/office/drawing/2014/main" id="{E1B76B97-0FD8-476E-AD44-D837F5BDB839}"/>
            </a:ext>
          </a:extLst>
        </xdr:cNvPr>
        <xdr:cNvSpPr/>
      </xdr:nvSpPr>
      <xdr:spPr>
        <a:xfrm>
          <a:off x="8632190" y="106514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238" name="フローチャート: 判断 237">
          <a:extLst>
            <a:ext uri="{FF2B5EF4-FFF2-40B4-BE49-F238E27FC236}">
              <a16:creationId xmlns:a16="http://schemas.microsoft.com/office/drawing/2014/main" id="{FEF64E58-14C8-44AF-9C61-1115715C506B}"/>
            </a:ext>
          </a:extLst>
        </xdr:cNvPr>
        <xdr:cNvSpPr/>
      </xdr:nvSpPr>
      <xdr:spPr>
        <a:xfrm>
          <a:off x="7846060" y="106165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239" name="フローチャート: 判断 238">
          <a:extLst>
            <a:ext uri="{FF2B5EF4-FFF2-40B4-BE49-F238E27FC236}">
              <a16:creationId xmlns:a16="http://schemas.microsoft.com/office/drawing/2014/main" id="{786D9A8A-3CB0-455C-B297-6A3BC15F085E}"/>
            </a:ext>
          </a:extLst>
        </xdr:cNvPr>
        <xdr:cNvSpPr/>
      </xdr:nvSpPr>
      <xdr:spPr>
        <a:xfrm>
          <a:off x="7029450" y="106229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40" name="フローチャート: 判断 239">
          <a:extLst>
            <a:ext uri="{FF2B5EF4-FFF2-40B4-BE49-F238E27FC236}">
              <a16:creationId xmlns:a16="http://schemas.microsoft.com/office/drawing/2014/main" id="{2ECA8276-566E-4B31-A912-F222B425FBCD}"/>
            </a:ext>
          </a:extLst>
        </xdr:cNvPr>
        <xdr:cNvSpPr/>
      </xdr:nvSpPr>
      <xdr:spPr>
        <a:xfrm>
          <a:off x="6231890" y="106299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CA5B1DA-3D0F-451B-9331-A7C733166C8C}"/>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5362617-63FD-45E7-8A9C-7889F43776F8}"/>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7AA3728-64FC-44FF-A077-AB92FA5564CA}"/>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8B52ECC-FB48-4DD6-8A41-BF95B9700F7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65BF878-C96A-42EB-B5D0-C17373644E19}"/>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95250</xdr:rowOff>
    </xdr:from>
    <xdr:to>
      <xdr:col>55</xdr:col>
      <xdr:colOff>50800</xdr:colOff>
      <xdr:row>63</xdr:row>
      <xdr:rowOff>25400</xdr:rowOff>
    </xdr:to>
    <xdr:sp macro="" textlink="">
      <xdr:nvSpPr>
        <xdr:cNvPr id="246" name="楕円 245">
          <a:extLst>
            <a:ext uri="{FF2B5EF4-FFF2-40B4-BE49-F238E27FC236}">
              <a16:creationId xmlns:a16="http://schemas.microsoft.com/office/drawing/2014/main" id="{C1D494EB-3F81-4DD4-A939-4F1C3B825EA6}"/>
            </a:ext>
          </a:extLst>
        </xdr:cNvPr>
        <xdr:cNvSpPr/>
      </xdr:nvSpPr>
      <xdr:spPr>
        <a:xfrm>
          <a:off x="9394190" y="1072134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73677</xdr:rowOff>
    </xdr:from>
    <xdr:ext cx="469744" cy="259045"/>
    <xdr:sp macro="" textlink="">
      <xdr:nvSpPr>
        <xdr:cNvPr id="247" name="【体育館・プール】&#10;一人当たり面積該当値テキスト">
          <a:extLst>
            <a:ext uri="{FF2B5EF4-FFF2-40B4-BE49-F238E27FC236}">
              <a16:creationId xmlns:a16="http://schemas.microsoft.com/office/drawing/2014/main" id="{94F16EF1-A929-4E66-A720-BB37E84F34BB}"/>
            </a:ext>
          </a:extLst>
        </xdr:cNvPr>
        <xdr:cNvSpPr txBox="1"/>
      </xdr:nvSpPr>
      <xdr:spPr>
        <a:xfrm>
          <a:off x="9467850" y="1070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97790</xdr:rowOff>
    </xdr:from>
    <xdr:to>
      <xdr:col>50</xdr:col>
      <xdr:colOff>165100</xdr:colOff>
      <xdr:row>63</xdr:row>
      <xdr:rowOff>27940</xdr:rowOff>
    </xdr:to>
    <xdr:sp macro="" textlink="">
      <xdr:nvSpPr>
        <xdr:cNvPr id="248" name="楕円 247">
          <a:extLst>
            <a:ext uri="{FF2B5EF4-FFF2-40B4-BE49-F238E27FC236}">
              <a16:creationId xmlns:a16="http://schemas.microsoft.com/office/drawing/2014/main" id="{5578D1B2-6DE4-4165-BB50-23CA730B1BA5}"/>
            </a:ext>
          </a:extLst>
        </xdr:cNvPr>
        <xdr:cNvSpPr/>
      </xdr:nvSpPr>
      <xdr:spPr>
        <a:xfrm>
          <a:off x="8632190" y="107238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146050</xdr:rowOff>
    </xdr:from>
    <xdr:to>
      <xdr:col>55</xdr:col>
      <xdr:colOff>0</xdr:colOff>
      <xdr:row>62</xdr:row>
      <xdr:rowOff>148590</xdr:rowOff>
    </xdr:to>
    <xdr:cxnSp macro="">
      <xdr:nvCxnSpPr>
        <xdr:cNvPr id="249" name="直線コネクタ 248">
          <a:extLst>
            <a:ext uri="{FF2B5EF4-FFF2-40B4-BE49-F238E27FC236}">
              <a16:creationId xmlns:a16="http://schemas.microsoft.com/office/drawing/2014/main" id="{5A0E230C-231C-45AD-8C89-1102ED259E0F}"/>
            </a:ext>
          </a:extLst>
        </xdr:cNvPr>
        <xdr:cNvCxnSpPr/>
      </xdr:nvCxnSpPr>
      <xdr:spPr>
        <a:xfrm flipV="1">
          <a:off x="8686800" y="10774045"/>
          <a:ext cx="74295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99060</xdr:rowOff>
    </xdr:from>
    <xdr:to>
      <xdr:col>46</xdr:col>
      <xdr:colOff>38100</xdr:colOff>
      <xdr:row>63</xdr:row>
      <xdr:rowOff>29210</xdr:rowOff>
    </xdr:to>
    <xdr:sp macro="" textlink="">
      <xdr:nvSpPr>
        <xdr:cNvPr id="250" name="楕円 249">
          <a:extLst>
            <a:ext uri="{FF2B5EF4-FFF2-40B4-BE49-F238E27FC236}">
              <a16:creationId xmlns:a16="http://schemas.microsoft.com/office/drawing/2014/main" id="{CB9B1228-B709-4654-9499-F04818445D11}"/>
            </a:ext>
          </a:extLst>
        </xdr:cNvPr>
        <xdr:cNvSpPr/>
      </xdr:nvSpPr>
      <xdr:spPr>
        <a:xfrm>
          <a:off x="7846060" y="107251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62</xdr:row>
      <xdr:rowOff>149860</xdr:rowOff>
    </xdr:to>
    <xdr:cxnSp macro="">
      <xdr:nvCxnSpPr>
        <xdr:cNvPr id="251" name="直線コネクタ 250">
          <a:extLst>
            <a:ext uri="{FF2B5EF4-FFF2-40B4-BE49-F238E27FC236}">
              <a16:creationId xmlns:a16="http://schemas.microsoft.com/office/drawing/2014/main" id="{59E39746-07E3-469D-98BA-9B864AE93F63}"/>
            </a:ext>
          </a:extLst>
        </xdr:cNvPr>
        <xdr:cNvCxnSpPr/>
      </xdr:nvCxnSpPr>
      <xdr:spPr>
        <a:xfrm flipV="1">
          <a:off x="7889240" y="10778490"/>
          <a:ext cx="79756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101600</xdr:rowOff>
    </xdr:from>
    <xdr:to>
      <xdr:col>41</xdr:col>
      <xdr:colOff>101600</xdr:colOff>
      <xdr:row>63</xdr:row>
      <xdr:rowOff>31750</xdr:rowOff>
    </xdr:to>
    <xdr:sp macro="" textlink="">
      <xdr:nvSpPr>
        <xdr:cNvPr id="252" name="楕円 251">
          <a:extLst>
            <a:ext uri="{FF2B5EF4-FFF2-40B4-BE49-F238E27FC236}">
              <a16:creationId xmlns:a16="http://schemas.microsoft.com/office/drawing/2014/main" id="{8FAEC9C3-9B1D-4566-BCFB-F395691972FB}"/>
            </a:ext>
          </a:extLst>
        </xdr:cNvPr>
        <xdr:cNvSpPr/>
      </xdr:nvSpPr>
      <xdr:spPr>
        <a:xfrm>
          <a:off x="7029450" y="107276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149860</xdr:rowOff>
    </xdr:from>
    <xdr:to>
      <xdr:col>45</xdr:col>
      <xdr:colOff>177800</xdr:colOff>
      <xdr:row>62</xdr:row>
      <xdr:rowOff>152400</xdr:rowOff>
    </xdr:to>
    <xdr:cxnSp macro="">
      <xdr:nvCxnSpPr>
        <xdr:cNvPr id="253" name="直線コネクタ 252">
          <a:extLst>
            <a:ext uri="{FF2B5EF4-FFF2-40B4-BE49-F238E27FC236}">
              <a16:creationId xmlns:a16="http://schemas.microsoft.com/office/drawing/2014/main" id="{E459E6C3-3072-4216-8C6A-569583BA12E3}"/>
            </a:ext>
          </a:extLst>
        </xdr:cNvPr>
        <xdr:cNvCxnSpPr/>
      </xdr:nvCxnSpPr>
      <xdr:spPr>
        <a:xfrm flipV="1">
          <a:off x="7084060" y="10779760"/>
          <a:ext cx="80518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104140</xdr:rowOff>
    </xdr:from>
    <xdr:to>
      <xdr:col>36</xdr:col>
      <xdr:colOff>165100</xdr:colOff>
      <xdr:row>63</xdr:row>
      <xdr:rowOff>34290</xdr:rowOff>
    </xdr:to>
    <xdr:sp macro="" textlink="">
      <xdr:nvSpPr>
        <xdr:cNvPr id="254" name="楕円 253">
          <a:extLst>
            <a:ext uri="{FF2B5EF4-FFF2-40B4-BE49-F238E27FC236}">
              <a16:creationId xmlns:a16="http://schemas.microsoft.com/office/drawing/2014/main" id="{7FD828D2-4338-44AF-9CC6-618FFAFE94C9}"/>
            </a:ext>
          </a:extLst>
        </xdr:cNvPr>
        <xdr:cNvSpPr/>
      </xdr:nvSpPr>
      <xdr:spPr>
        <a:xfrm>
          <a:off x="6231890" y="107321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152400</xdr:rowOff>
    </xdr:from>
    <xdr:to>
      <xdr:col>41</xdr:col>
      <xdr:colOff>50800</xdr:colOff>
      <xdr:row>62</xdr:row>
      <xdr:rowOff>154940</xdr:rowOff>
    </xdr:to>
    <xdr:cxnSp macro="">
      <xdr:nvCxnSpPr>
        <xdr:cNvPr id="255" name="直線コネクタ 254">
          <a:extLst>
            <a:ext uri="{FF2B5EF4-FFF2-40B4-BE49-F238E27FC236}">
              <a16:creationId xmlns:a16="http://schemas.microsoft.com/office/drawing/2014/main" id="{C4FB60A2-5737-49B1-832B-264238851BE1}"/>
            </a:ext>
          </a:extLst>
        </xdr:cNvPr>
        <xdr:cNvCxnSpPr/>
      </xdr:nvCxnSpPr>
      <xdr:spPr>
        <a:xfrm flipV="1">
          <a:off x="6286500" y="10782300"/>
          <a:ext cx="79756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256" name="n_1aveValue【体育館・プール】&#10;一人当たり面積">
          <a:extLst>
            <a:ext uri="{FF2B5EF4-FFF2-40B4-BE49-F238E27FC236}">
              <a16:creationId xmlns:a16="http://schemas.microsoft.com/office/drawing/2014/main" id="{EBCB9CEB-86C0-48DB-A94C-87B31017A5FE}"/>
            </a:ext>
          </a:extLst>
        </xdr:cNvPr>
        <xdr:cNvSpPr txBox="1"/>
      </xdr:nvSpPr>
      <xdr:spPr>
        <a:xfrm>
          <a:off x="845446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102887</xdr:rowOff>
    </xdr:from>
    <xdr:ext cx="469744" cy="259045"/>
    <xdr:sp macro="" textlink="">
      <xdr:nvSpPr>
        <xdr:cNvPr id="257" name="n_2aveValue【体育館・プール】&#10;一人当たり面積">
          <a:extLst>
            <a:ext uri="{FF2B5EF4-FFF2-40B4-BE49-F238E27FC236}">
              <a16:creationId xmlns:a16="http://schemas.microsoft.com/office/drawing/2014/main" id="{2E305D6D-9D7A-4260-BB53-D018608DF017}"/>
            </a:ext>
          </a:extLst>
        </xdr:cNvPr>
        <xdr:cNvSpPr txBox="1"/>
      </xdr:nvSpPr>
      <xdr:spPr>
        <a:xfrm>
          <a:off x="7673417" y="1038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58" name="n_3aveValue【体育館・プール】&#10;一人当たり面積">
          <a:extLst>
            <a:ext uri="{FF2B5EF4-FFF2-40B4-BE49-F238E27FC236}">
              <a16:creationId xmlns:a16="http://schemas.microsoft.com/office/drawing/2014/main" id="{E5243FF3-044C-4774-B867-CADC2E3AD1CE}"/>
            </a:ext>
          </a:extLst>
        </xdr:cNvPr>
        <xdr:cNvSpPr txBox="1"/>
      </xdr:nvSpPr>
      <xdr:spPr>
        <a:xfrm>
          <a:off x="6866332"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118127</xdr:rowOff>
    </xdr:from>
    <xdr:ext cx="469744" cy="259045"/>
    <xdr:sp macro="" textlink="">
      <xdr:nvSpPr>
        <xdr:cNvPr id="259" name="n_4aveValue【体育館・プール】&#10;一人当たり面積">
          <a:extLst>
            <a:ext uri="{FF2B5EF4-FFF2-40B4-BE49-F238E27FC236}">
              <a16:creationId xmlns:a16="http://schemas.microsoft.com/office/drawing/2014/main" id="{D1102E1F-B827-465B-AE36-25E10D997C2F}"/>
            </a:ext>
          </a:extLst>
        </xdr:cNvPr>
        <xdr:cNvSpPr txBox="1"/>
      </xdr:nvSpPr>
      <xdr:spPr>
        <a:xfrm>
          <a:off x="6068772" y="1040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19067</xdr:rowOff>
    </xdr:from>
    <xdr:ext cx="469744" cy="259045"/>
    <xdr:sp macro="" textlink="">
      <xdr:nvSpPr>
        <xdr:cNvPr id="260" name="n_1mainValue【体育館・プール】&#10;一人当たり面積">
          <a:extLst>
            <a:ext uri="{FF2B5EF4-FFF2-40B4-BE49-F238E27FC236}">
              <a16:creationId xmlns:a16="http://schemas.microsoft.com/office/drawing/2014/main" id="{4B0B495B-1685-4ABB-8A3E-8D4F98C3F276}"/>
            </a:ext>
          </a:extLst>
        </xdr:cNvPr>
        <xdr:cNvSpPr txBox="1"/>
      </xdr:nvSpPr>
      <xdr:spPr>
        <a:xfrm>
          <a:off x="845446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20337</xdr:rowOff>
    </xdr:from>
    <xdr:ext cx="469744" cy="259045"/>
    <xdr:sp macro="" textlink="">
      <xdr:nvSpPr>
        <xdr:cNvPr id="261" name="n_2mainValue【体育館・プール】&#10;一人当たり面積">
          <a:extLst>
            <a:ext uri="{FF2B5EF4-FFF2-40B4-BE49-F238E27FC236}">
              <a16:creationId xmlns:a16="http://schemas.microsoft.com/office/drawing/2014/main" id="{E4BD23ED-AC76-4A57-9EDF-18D99ABA461B}"/>
            </a:ext>
          </a:extLst>
        </xdr:cNvPr>
        <xdr:cNvSpPr txBox="1"/>
      </xdr:nvSpPr>
      <xdr:spPr>
        <a:xfrm>
          <a:off x="7673417"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22877</xdr:rowOff>
    </xdr:from>
    <xdr:ext cx="469744" cy="259045"/>
    <xdr:sp macro="" textlink="">
      <xdr:nvSpPr>
        <xdr:cNvPr id="262" name="n_3mainValue【体育館・プール】&#10;一人当たり面積">
          <a:extLst>
            <a:ext uri="{FF2B5EF4-FFF2-40B4-BE49-F238E27FC236}">
              <a16:creationId xmlns:a16="http://schemas.microsoft.com/office/drawing/2014/main" id="{522FD81A-1F77-425B-867C-99CA50E918D9}"/>
            </a:ext>
          </a:extLst>
        </xdr:cNvPr>
        <xdr:cNvSpPr txBox="1"/>
      </xdr:nvSpPr>
      <xdr:spPr>
        <a:xfrm>
          <a:off x="6866332"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25417</xdr:rowOff>
    </xdr:from>
    <xdr:ext cx="469744" cy="259045"/>
    <xdr:sp macro="" textlink="">
      <xdr:nvSpPr>
        <xdr:cNvPr id="263" name="n_4mainValue【体育館・プール】&#10;一人当たり面積">
          <a:extLst>
            <a:ext uri="{FF2B5EF4-FFF2-40B4-BE49-F238E27FC236}">
              <a16:creationId xmlns:a16="http://schemas.microsoft.com/office/drawing/2014/main" id="{6BF2A231-9983-49C2-B020-68568FDFF474}"/>
            </a:ext>
          </a:extLst>
        </xdr:cNvPr>
        <xdr:cNvSpPr txBox="1"/>
      </xdr:nvSpPr>
      <xdr:spPr>
        <a:xfrm>
          <a:off x="6068772" y="1082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A990F7F-AF20-4959-A3C3-BAFE8B21BE7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D2CC9A8-11F6-4689-B0CF-844949767345}"/>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B118F91-57E2-4796-B4EF-B65536DDEAE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363FF42-E46D-4FFA-A50A-1A0313070D2F}"/>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DC19705-3F2F-4D59-8EDD-A8505CD0804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8A37492-29DA-48A1-A747-D3BAF9D3EDC4}"/>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76124FB-07C8-4AE5-A54F-04CDBB46766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47FDCFE-06CF-434F-9F04-7F8C7D8FC2F3}"/>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62D1E6B-B72E-4DFC-B2AD-3D6F49CB953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598382B-D345-4D8D-B430-3C7D9F39395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3EDDC3E-DABD-4C01-8BCD-992410340F10}"/>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A28118A4-2D54-4458-9E40-34A92C7A1B95}"/>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9A28D7A0-3555-4ACC-85BF-571723B56C09}"/>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F95144E8-14B9-473D-9EDA-1E5743A09150}"/>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538A066B-9067-4D7B-A32C-323725858498}"/>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6A7B432D-C362-4C50-A49E-B70C52F967AC}"/>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353F230D-3BBA-45CF-9DD8-3BCB34AE4857}"/>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7887BD2C-887F-4DEF-A0FC-C572A7E03361}"/>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26C5B1E0-AFF7-440F-BD2A-241A8960AA5A}"/>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86C6579-306B-458C-82BF-CC748132160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DB8258B3-B504-4CD4-9FC1-0660A8A01B6F}"/>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85C243A-3B98-4FB6-B99D-74F2867677F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a:extLst>
            <a:ext uri="{FF2B5EF4-FFF2-40B4-BE49-F238E27FC236}">
              <a16:creationId xmlns:a16="http://schemas.microsoft.com/office/drawing/2014/main" id="{D0E6A0AA-2802-425C-B643-63D0DCD570E0}"/>
            </a:ext>
          </a:extLst>
        </xdr:cNvPr>
        <xdr:cNvCxnSpPr/>
      </xdr:nvCxnSpPr>
      <xdr:spPr>
        <a:xfrm flipV="1">
          <a:off x="4173855" y="13304139"/>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975967F0-FB1B-4539-90CA-0F45920F354F}"/>
            </a:ext>
          </a:extLst>
        </xdr:cNvPr>
        <xdr:cNvSpPr txBox="1"/>
      </xdr:nvSpPr>
      <xdr:spPr>
        <a:xfrm>
          <a:off x="421259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a:extLst>
            <a:ext uri="{FF2B5EF4-FFF2-40B4-BE49-F238E27FC236}">
              <a16:creationId xmlns:a16="http://schemas.microsoft.com/office/drawing/2014/main" id="{26EC8CB8-86B9-43F8-BDD6-BB2E0A218BF5}"/>
            </a:ext>
          </a:extLst>
        </xdr:cNvPr>
        <xdr:cNvCxnSpPr/>
      </xdr:nvCxnSpPr>
      <xdr:spPr>
        <a:xfrm>
          <a:off x="4112260" y="14716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C444D217-D53D-4933-9C81-3C4D1DAB341B}"/>
            </a:ext>
          </a:extLst>
        </xdr:cNvPr>
        <xdr:cNvSpPr txBox="1"/>
      </xdr:nvSpPr>
      <xdr:spPr>
        <a:xfrm>
          <a:off x="4212590" y="1308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a:extLst>
            <a:ext uri="{FF2B5EF4-FFF2-40B4-BE49-F238E27FC236}">
              <a16:creationId xmlns:a16="http://schemas.microsoft.com/office/drawing/2014/main" id="{FE10CDFA-90D5-4049-A40F-CBF913C1536E}"/>
            </a:ext>
          </a:extLst>
        </xdr:cNvPr>
        <xdr:cNvCxnSpPr/>
      </xdr:nvCxnSpPr>
      <xdr:spPr>
        <a:xfrm>
          <a:off x="4112260" y="13304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23892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8B786296-601B-418B-918F-535A4C56486D}"/>
            </a:ext>
          </a:extLst>
        </xdr:cNvPr>
        <xdr:cNvSpPr txBox="1"/>
      </xdr:nvSpPr>
      <xdr:spPr>
        <a:xfrm>
          <a:off x="4212590" y="137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a:extLst>
            <a:ext uri="{FF2B5EF4-FFF2-40B4-BE49-F238E27FC236}">
              <a16:creationId xmlns:a16="http://schemas.microsoft.com/office/drawing/2014/main" id="{38F982ED-6BE9-4F20-94D4-389BF57D5B4A}"/>
            </a:ext>
          </a:extLst>
        </xdr:cNvPr>
        <xdr:cNvSpPr/>
      </xdr:nvSpPr>
      <xdr:spPr>
        <a:xfrm>
          <a:off x="4131310" y="1388846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a:extLst>
            <a:ext uri="{FF2B5EF4-FFF2-40B4-BE49-F238E27FC236}">
              <a16:creationId xmlns:a16="http://schemas.microsoft.com/office/drawing/2014/main" id="{CB899F56-D1CA-4501-A0DC-57FED87ECD90}"/>
            </a:ext>
          </a:extLst>
        </xdr:cNvPr>
        <xdr:cNvSpPr/>
      </xdr:nvSpPr>
      <xdr:spPr>
        <a:xfrm>
          <a:off x="3388360" y="1385112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85598</xdr:rowOff>
    </xdr:from>
    <xdr:to>
      <xdr:col>15</xdr:col>
      <xdr:colOff>101600</xdr:colOff>
      <xdr:row>81</xdr:row>
      <xdr:rowOff>15748</xdr:rowOff>
    </xdr:to>
    <xdr:sp macro="" textlink="">
      <xdr:nvSpPr>
        <xdr:cNvPr id="294" name="フローチャート: 判断 293">
          <a:extLst>
            <a:ext uri="{FF2B5EF4-FFF2-40B4-BE49-F238E27FC236}">
              <a16:creationId xmlns:a16="http://schemas.microsoft.com/office/drawing/2014/main" id="{28764A54-2050-4BDA-A614-876B67F14522}"/>
            </a:ext>
          </a:extLst>
        </xdr:cNvPr>
        <xdr:cNvSpPr/>
      </xdr:nvSpPr>
      <xdr:spPr>
        <a:xfrm>
          <a:off x="2571750" y="138035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58165</xdr:rowOff>
    </xdr:from>
    <xdr:to>
      <xdr:col>10</xdr:col>
      <xdr:colOff>165100</xdr:colOff>
      <xdr:row>80</xdr:row>
      <xdr:rowOff>159765</xdr:rowOff>
    </xdr:to>
    <xdr:sp macro="" textlink="">
      <xdr:nvSpPr>
        <xdr:cNvPr id="295" name="フローチャート: 判断 294">
          <a:extLst>
            <a:ext uri="{FF2B5EF4-FFF2-40B4-BE49-F238E27FC236}">
              <a16:creationId xmlns:a16="http://schemas.microsoft.com/office/drawing/2014/main" id="{1E24735C-31D7-4147-8FA7-1C63E73601D6}"/>
            </a:ext>
          </a:extLst>
        </xdr:cNvPr>
        <xdr:cNvSpPr/>
      </xdr:nvSpPr>
      <xdr:spPr>
        <a:xfrm>
          <a:off x="1774190" y="1377035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44450</xdr:rowOff>
    </xdr:from>
    <xdr:to>
      <xdr:col>6</xdr:col>
      <xdr:colOff>38100</xdr:colOff>
      <xdr:row>80</xdr:row>
      <xdr:rowOff>146050</xdr:rowOff>
    </xdr:to>
    <xdr:sp macro="" textlink="">
      <xdr:nvSpPr>
        <xdr:cNvPr id="296" name="フローチャート: 判断 295">
          <a:extLst>
            <a:ext uri="{FF2B5EF4-FFF2-40B4-BE49-F238E27FC236}">
              <a16:creationId xmlns:a16="http://schemas.microsoft.com/office/drawing/2014/main" id="{D5624638-EB96-4F23-9F13-556AAC8D0244}"/>
            </a:ext>
          </a:extLst>
        </xdr:cNvPr>
        <xdr:cNvSpPr/>
      </xdr:nvSpPr>
      <xdr:spPr>
        <a:xfrm>
          <a:off x="988060" y="13762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6BF59FD-4FB2-4CA6-9E52-F548D45550D8}"/>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8E58DEB-ACAF-475A-BBA7-96DC418740BC}"/>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CCB5E85-DEC1-49FB-BF6B-974B42DA3AB4}"/>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8A93B08-0F0E-485D-94AA-EF987883FEA3}"/>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6A9C9B5-2FE6-42A3-A664-A624FB422727}"/>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49022</xdr:rowOff>
    </xdr:from>
    <xdr:to>
      <xdr:col>24</xdr:col>
      <xdr:colOff>114300</xdr:colOff>
      <xdr:row>83</xdr:row>
      <xdr:rowOff>150622</xdr:rowOff>
    </xdr:to>
    <xdr:sp macro="" textlink="">
      <xdr:nvSpPr>
        <xdr:cNvPr id="302" name="楕円 301">
          <a:extLst>
            <a:ext uri="{FF2B5EF4-FFF2-40B4-BE49-F238E27FC236}">
              <a16:creationId xmlns:a16="http://schemas.microsoft.com/office/drawing/2014/main" id="{4D727531-EA48-4BA1-A6ED-45AC3DE37F5C}"/>
            </a:ext>
          </a:extLst>
        </xdr:cNvPr>
        <xdr:cNvSpPr/>
      </xdr:nvSpPr>
      <xdr:spPr>
        <a:xfrm>
          <a:off x="4131310" y="1428127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27449</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2465ED0C-71C5-46E4-A13E-C648856B5952}"/>
            </a:ext>
          </a:extLst>
        </xdr:cNvPr>
        <xdr:cNvSpPr txBox="1"/>
      </xdr:nvSpPr>
      <xdr:spPr>
        <a:xfrm>
          <a:off x="4212590" y="142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149606</xdr:rowOff>
    </xdr:from>
    <xdr:to>
      <xdr:col>20</xdr:col>
      <xdr:colOff>38100</xdr:colOff>
      <xdr:row>83</xdr:row>
      <xdr:rowOff>79756</xdr:rowOff>
    </xdr:to>
    <xdr:sp macro="" textlink="">
      <xdr:nvSpPr>
        <xdr:cNvPr id="304" name="楕円 303">
          <a:extLst>
            <a:ext uri="{FF2B5EF4-FFF2-40B4-BE49-F238E27FC236}">
              <a16:creationId xmlns:a16="http://schemas.microsoft.com/office/drawing/2014/main" id="{23E9E831-A50C-4D00-951B-4CED297F57AC}"/>
            </a:ext>
          </a:extLst>
        </xdr:cNvPr>
        <xdr:cNvSpPr/>
      </xdr:nvSpPr>
      <xdr:spPr>
        <a:xfrm>
          <a:off x="3388360" y="142085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28956</xdr:rowOff>
    </xdr:from>
    <xdr:to>
      <xdr:col>24</xdr:col>
      <xdr:colOff>63500</xdr:colOff>
      <xdr:row>83</xdr:row>
      <xdr:rowOff>99822</xdr:rowOff>
    </xdr:to>
    <xdr:cxnSp macro="">
      <xdr:nvCxnSpPr>
        <xdr:cNvPr id="305" name="直線コネクタ 304">
          <a:extLst>
            <a:ext uri="{FF2B5EF4-FFF2-40B4-BE49-F238E27FC236}">
              <a16:creationId xmlns:a16="http://schemas.microsoft.com/office/drawing/2014/main" id="{5E9668A6-89B4-449B-9529-0CD442439487}"/>
            </a:ext>
          </a:extLst>
        </xdr:cNvPr>
        <xdr:cNvCxnSpPr/>
      </xdr:nvCxnSpPr>
      <xdr:spPr>
        <a:xfrm>
          <a:off x="3431540" y="14257401"/>
          <a:ext cx="74295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76454</xdr:rowOff>
    </xdr:from>
    <xdr:to>
      <xdr:col>15</xdr:col>
      <xdr:colOff>101600</xdr:colOff>
      <xdr:row>83</xdr:row>
      <xdr:rowOff>6604</xdr:rowOff>
    </xdr:to>
    <xdr:sp macro="" textlink="">
      <xdr:nvSpPr>
        <xdr:cNvPr id="306" name="楕円 305">
          <a:extLst>
            <a:ext uri="{FF2B5EF4-FFF2-40B4-BE49-F238E27FC236}">
              <a16:creationId xmlns:a16="http://schemas.microsoft.com/office/drawing/2014/main" id="{A7D03611-3E11-4029-A977-08D39CF93487}"/>
            </a:ext>
          </a:extLst>
        </xdr:cNvPr>
        <xdr:cNvSpPr/>
      </xdr:nvSpPr>
      <xdr:spPr>
        <a:xfrm>
          <a:off x="2571750" y="141353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127254</xdr:rowOff>
    </xdr:from>
    <xdr:to>
      <xdr:col>19</xdr:col>
      <xdr:colOff>177800</xdr:colOff>
      <xdr:row>83</xdr:row>
      <xdr:rowOff>28956</xdr:rowOff>
    </xdr:to>
    <xdr:cxnSp macro="">
      <xdr:nvCxnSpPr>
        <xdr:cNvPr id="307" name="直線コネクタ 306">
          <a:extLst>
            <a:ext uri="{FF2B5EF4-FFF2-40B4-BE49-F238E27FC236}">
              <a16:creationId xmlns:a16="http://schemas.microsoft.com/office/drawing/2014/main" id="{A693B318-B674-494C-BD27-BBA8F2DF8525}"/>
            </a:ext>
          </a:extLst>
        </xdr:cNvPr>
        <xdr:cNvCxnSpPr/>
      </xdr:nvCxnSpPr>
      <xdr:spPr>
        <a:xfrm>
          <a:off x="2626360" y="14189964"/>
          <a:ext cx="80518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xdr:rowOff>
    </xdr:from>
    <xdr:to>
      <xdr:col>10</xdr:col>
      <xdr:colOff>165100</xdr:colOff>
      <xdr:row>82</xdr:row>
      <xdr:rowOff>104902</xdr:rowOff>
    </xdr:to>
    <xdr:sp macro="" textlink="">
      <xdr:nvSpPr>
        <xdr:cNvPr id="308" name="楕円 307">
          <a:extLst>
            <a:ext uri="{FF2B5EF4-FFF2-40B4-BE49-F238E27FC236}">
              <a16:creationId xmlns:a16="http://schemas.microsoft.com/office/drawing/2014/main" id="{516093B4-E41E-4FB3-990A-2FDE3068D5C3}"/>
            </a:ext>
          </a:extLst>
        </xdr:cNvPr>
        <xdr:cNvSpPr/>
      </xdr:nvSpPr>
      <xdr:spPr>
        <a:xfrm>
          <a:off x="1774190" y="1406220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54102</xdr:rowOff>
    </xdr:from>
    <xdr:to>
      <xdr:col>15</xdr:col>
      <xdr:colOff>50800</xdr:colOff>
      <xdr:row>82</xdr:row>
      <xdr:rowOff>127254</xdr:rowOff>
    </xdr:to>
    <xdr:cxnSp macro="">
      <xdr:nvCxnSpPr>
        <xdr:cNvPr id="309" name="直線コネクタ 308">
          <a:extLst>
            <a:ext uri="{FF2B5EF4-FFF2-40B4-BE49-F238E27FC236}">
              <a16:creationId xmlns:a16="http://schemas.microsoft.com/office/drawing/2014/main" id="{ABCBB6FC-9559-4886-AF7A-E9198259CCF7}"/>
            </a:ext>
          </a:extLst>
        </xdr:cNvPr>
        <xdr:cNvCxnSpPr/>
      </xdr:nvCxnSpPr>
      <xdr:spPr>
        <a:xfrm>
          <a:off x="1828800" y="14116812"/>
          <a:ext cx="79756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103887</xdr:rowOff>
    </xdr:from>
    <xdr:to>
      <xdr:col>6</xdr:col>
      <xdr:colOff>38100</xdr:colOff>
      <xdr:row>82</xdr:row>
      <xdr:rowOff>34037</xdr:rowOff>
    </xdr:to>
    <xdr:sp macro="" textlink="">
      <xdr:nvSpPr>
        <xdr:cNvPr id="310" name="楕円 309">
          <a:extLst>
            <a:ext uri="{FF2B5EF4-FFF2-40B4-BE49-F238E27FC236}">
              <a16:creationId xmlns:a16="http://schemas.microsoft.com/office/drawing/2014/main" id="{8ED2BD13-2161-4996-BE34-36D4B2EFA81C}"/>
            </a:ext>
          </a:extLst>
        </xdr:cNvPr>
        <xdr:cNvSpPr/>
      </xdr:nvSpPr>
      <xdr:spPr>
        <a:xfrm>
          <a:off x="988060" y="139894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154687</xdr:rowOff>
    </xdr:from>
    <xdr:to>
      <xdr:col>10</xdr:col>
      <xdr:colOff>114300</xdr:colOff>
      <xdr:row>82</xdr:row>
      <xdr:rowOff>54102</xdr:rowOff>
    </xdr:to>
    <xdr:cxnSp macro="">
      <xdr:nvCxnSpPr>
        <xdr:cNvPr id="311" name="直線コネクタ 310">
          <a:extLst>
            <a:ext uri="{FF2B5EF4-FFF2-40B4-BE49-F238E27FC236}">
              <a16:creationId xmlns:a16="http://schemas.microsoft.com/office/drawing/2014/main" id="{2D530E04-25A6-4302-8658-1F150D1395CE}"/>
            </a:ext>
          </a:extLst>
        </xdr:cNvPr>
        <xdr:cNvCxnSpPr/>
      </xdr:nvCxnSpPr>
      <xdr:spPr>
        <a:xfrm>
          <a:off x="1031240" y="14042137"/>
          <a:ext cx="797560" cy="7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77995</xdr:rowOff>
    </xdr:from>
    <xdr:ext cx="405111" cy="259045"/>
    <xdr:sp macro="" textlink="">
      <xdr:nvSpPr>
        <xdr:cNvPr id="312" name="n_1aveValue【福祉施設】&#10;有形固定資産減価償却率">
          <a:extLst>
            <a:ext uri="{FF2B5EF4-FFF2-40B4-BE49-F238E27FC236}">
              <a16:creationId xmlns:a16="http://schemas.microsoft.com/office/drawing/2014/main" id="{AC1FA8EA-9239-48F5-B8A9-C13BF6D70C92}"/>
            </a:ext>
          </a:extLst>
        </xdr:cNvPr>
        <xdr:cNvSpPr txBox="1"/>
      </xdr:nvSpPr>
      <xdr:spPr>
        <a:xfrm>
          <a:off x="32391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32275</xdr:rowOff>
    </xdr:from>
    <xdr:ext cx="405111" cy="259045"/>
    <xdr:sp macro="" textlink="">
      <xdr:nvSpPr>
        <xdr:cNvPr id="313" name="n_2aveValue【福祉施設】&#10;有形固定資産減価償却率">
          <a:extLst>
            <a:ext uri="{FF2B5EF4-FFF2-40B4-BE49-F238E27FC236}">
              <a16:creationId xmlns:a16="http://schemas.microsoft.com/office/drawing/2014/main" id="{ABDB6E5E-B4A7-4D06-835B-A24D015D1D1D}"/>
            </a:ext>
          </a:extLst>
        </xdr:cNvPr>
        <xdr:cNvSpPr txBox="1"/>
      </xdr:nvSpPr>
      <xdr:spPr>
        <a:xfrm>
          <a:off x="2439044" y="135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4842</xdr:rowOff>
    </xdr:from>
    <xdr:ext cx="405111" cy="259045"/>
    <xdr:sp macro="" textlink="">
      <xdr:nvSpPr>
        <xdr:cNvPr id="314" name="n_3aveValue【福祉施設】&#10;有形固定資産減価償却率">
          <a:extLst>
            <a:ext uri="{FF2B5EF4-FFF2-40B4-BE49-F238E27FC236}">
              <a16:creationId xmlns:a16="http://schemas.microsoft.com/office/drawing/2014/main" id="{58490E7F-AD15-4B87-A1F0-0FD31B281264}"/>
            </a:ext>
          </a:extLst>
        </xdr:cNvPr>
        <xdr:cNvSpPr txBox="1"/>
      </xdr:nvSpPr>
      <xdr:spPr>
        <a:xfrm>
          <a:off x="1641484" y="135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15" name="n_4aveValue【福祉施設】&#10;有形固定資産減価償却率">
          <a:extLst>
            <a:ext uri="{FF2B5EF4-FFF2-40B4-BE49-F238E27FC236}">
              <a16:creationId xmlns:a16="http://schemas.microsoft.com/office/drawing/2014/main" id="{D8593CD7-46EC-4164-AAB3-22716CBFB00D}"/>
            </a:ext>
          </a:extLst>
        </xdr:cNvPr>
        <xdr:cNvSpPr txBox="1"/>
      </xdr:nvSpPr>
      <xdr:spPr>
        <a:xfrm>
          <a:off x="85535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70883</xdr:rowOff>
    </xdr:from>
    <xdr:ext cx="405111" cy="259045"/>
    <xdr:sp macro="" textlink="">
      <xdr:nvSpPr>
        <xdr:cNvPr id="316" name="n_1mainValue【福祉施設】&#10;有形固定資産減価償却率">
          <a:extLst>
            <a:ext uri="{FF2B5EF4-FFF2-40B4-BE49-F238E27FC236}">
              <a16:creationId xmlns:a16="http://schemas.microsoft.com/office/drawing/2014/main" id="{18DA330B-FE59-4C19-9BAD-26D70EF4F8FE}"/>
            </a:ext>
          </a:extLst>
        </xdr:cNvPr>
        <xdr:cNvSpPr txBox="1"/>
      </xdr:nvSpPr>
      <xdr:spPr>
        <a:xfrm>
          <a:off x="3239144" y="1429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169181</xdr:rowOff>
    </xdr:from>
    <xdr:ext cx="405111" cy="259045"/>
    <xdr:sp macro="" textlink="">
      <xdr:nvSpPr>
        <xdr:cNvPr id="317" name="n_2mainValue【福祉施設】&#10;有形固定資産減価償却率">
          <a:extLst>
            <a:ext uri="{FF2B5EF4-FFF2-40B4-BE49-F238E27FC236}">
              <a16:creationId xmlns:a16="http://schemas.microsoft.com/office/drawing/2014/main" id="{C3CE237A-5757-467C-A677-9DE556E4BF40}"/>
            </a:ext>
          </a:extLst>
        </xdr:cNvPr>
        <xdr:cNvSpPr txBox="1"/>
      </xdr:nvSpPr>
      <xdr:spPr>
        <a:xfrm>
          <a:off x="2439044" y="142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96029</xdr:rowOff>
    </xdr:from>
    <xdr:ext cx="405111" cy="259045"/>
    <xdr:sp macro="" textlink="">
      <xdr:nvSpPr>
        <xdr:cNvPr id="318" name="n_3mainValue【福祉施設】&#10;有形固定資産減価償却率">
          <a:extLst>
            <a:ext uri="{FF2B5EF4-FFF2-40B4-BE49-F238E27FC236}">
              <a16:creationId xmlns:a16="http://schemas.microsoft.com/office/drawing/2014/main" id="{54643913-6BC3-4920-AB7D-4458DF7A732D}"/>
            </a:ext>
          </a:extLst>
        </xdr:cNvPr>
        <xdr:cNvSpPr txBox="1"/>
      </xdr:nvSpPr>
      <xdr:spPr>
        <a:xfrm>
          <a:off x="1641484" y="1415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25164</xdr:rowOff>
    </xdr:from>
    <xdr:ext cx="405111" cy="259045"/>
    <xdr:sp macro="" textlink="">
      <xdr:nvSpPr>
        <xdr:cNvPr id="319" name="n_4mainValue【福祉施設】&#10;有形固定資産減価償却率">
          <a:extLst>
            <a:ext uri="{FF2B5EF4-FFF2-40B4-BE49-F238E27FC236}">
              <a16:creationId xmlns:a16="http://schemas.microsoft.com/office/drawing/2014/main" id="{E0426E75-85F5-451B-986C-603F3E0782A9}"/>
            </a:ext>
          </a:extLst>
        </xdr:cNvPr>
        <xdr:cNvSpPr txBox="1"/>
      </xdr:nvSpPr>
      <xdr:spPr>
        <a:xfrm>
          <a:off x="855354" y="1408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68DDC73-1BDF-4A9D-98CC-44E7E5802CA4}"/>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DBA2261-92D3-4A4A-9B98-7D9EF4FB0C5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35392B7-EE9A-4A66-8758-51AE3E52EB6F}"/>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1E48F98-09D9-4BEC-8A73-AF5A2BCB6486}"/>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6A031D9-284C-4635-BBE9-01CDA4166D5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DA251675-420C-4F97-8CCB-2235D47DBCE7}"/>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9AB7714-0AF8-4475-870B-65D9F657ECC0}"/>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E34E67D-8006-40DD-9245-3C3BC467B04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2A41D4C-064C-4D7B-98BD-13B59D57E74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C8F6F99-A1C2-443F-88E6-325201F5B83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583AFDD0-D6A9-40F2-8429-73C7558026E6}"/>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5D25AE0B-33F1-4789-ACE8-4EAB32436D37}"/>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5D1D75B4-CF45-4F13-948A-686EF0B29069}"/>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B9291EEE-CE3E-4907-89A2-2141863CB6AD}"/>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21F69AAD-A973-4223-BCF9-7DC509FC779B}"/>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65C59BD9-DD3F-492B-B6B2-E3F950BFDF42}"/>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6A3C31D7-08A9-42FC-BADB-F96C40F79FC4}"/>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7E5D901C-CA42-49AA-85D1-734DC2F97636}"/>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4A0AB909-659B-49E4-B634-FDFFB1439F4F}"/>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FD311498-FDC2-465B-B046-90F4325026AC}"/>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3C32C4A1-4AAA-43E0-B7FB-46CD936C3DC2}"/>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55A25B16-88D3-4CF0-B108-BF7CBBE88D81}"/>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3521865-9C02-4958-8EDB-BE4AF461441D}"/>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A8509D17-7D39-4D45-A8B8-096D6214A721}"/>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A3DBA236-D977-42CD-A191-4B57CCD11BC1}"/>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a:extLst>
            <a:ext uri="{FF2B5EF4-FFF2-40B4-BE49-F238E27FC236}">
              <a16:creationId xmlns:a16="http://schemas.microsoft.com/office/drawing/2014/main" id="{01E27653-3AD8-4163-AE7B-52B28A868E8C}"/>
            </a:ext>
          </a:extLst>
        </xdr:cNvPr>
        <xdr:cNvCxnSpPr/>
      </xdr:nvCxnSpPr>
      <xdr:spPr>
        <a:xfrm flipV="1">
          <a:off x="9429115" y="13446034"/>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a:extLst>
            <a:ext uri="{FF2B5EF4-FFF2-40B4-BE49-F238E27FC236}">
              <a16:creationId xmlns:a16="http://schemas.microsoft.com/office/drawing/2014/main" id="{15D08EC9-1AA2-4A77-AC0E-872F07723547}"/>
            </a:ext>
          </a:extLst>
        </xdr:cNvPr>
        <xdr:cNvSpPr txBox="1"/>
      </xdr:nvSpPr>
      <xdr:spPr>
        <a:xfrm>
          <a:off x="946785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a:extLst>
            <a:ext uri="{FF2B5EF4-FFF2-40B4-BE49-F238E27FC236}">
              <a16:creationId xmlns:a16="http://schemas.microsoft.com/office/drawing/2014/main" id="{B905E808-2D14-4813-8D8D-A5B2DD33F606}"/>
            </a:ext>
          </a:extLst>
        </xdr:cNvPr>
        <xdr:cNvCxnSpPr/>
      </xdr:nvCxnSpPr>
      <xdr:spPr>
        <a:xfrm>
          <a:off x="9356090" y="148886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a:extLst>
            <a:ext uri="{FF2B5EF4-FFF2-40B4-BE49-F238E27FC236}">
              <a16:creationId xmlns:a16="http://schemas.microsoft.com/office/drawing/2014/main" id="{92D27009-34A5-4826-B147-A46868A4AF96}"/>
            </a:ext>
          </a:extLst>
        </xdr:cNvPr>
        <xdr:cNvSpPr txBox="1"/>
      </xdr:nvSpPr>
      <xdr:spPr>
        <a:xfrm>
          <a:off x="9467850" y="1321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a:extLst>
            <a:ext uri="{FF2B5EF4-FFF2-40B4-BE49-F238E27FC236}">
              <a16:creationId xmlns:a16="http://schemas.microsoft.com/office/drawing/2014/main" id="{A56240C1-8537-4AF5-A21F-87F50EEDDBB0}"/>
            </a:ext>
          </a:extLst>
        </xdr:cNvPr>
        <xdr:cNvCxnSpPr/>
      </xdr:nvCxnSpPr>
      <xdr:spPr>
        <a:xfrm>
          <a:off x="9356090" y="134460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350" name="【福祉施設】&#10;一人当たり面積平均値テキスト">
          <a:extLst>
            <a:ext uri="{FF2B5EF4-FFF2-40B4-BE49-F238E27FC236}">
              <a16:creationId xmlns:a16="http://schemas.microsoft.com/office/drawing/2014/main" id="{770EC84D-0ABD-4870-8201-506BF1FD7C6F}"/>
            </a:ext>
          </a:extLst>
        </xdr:cNvPr>
        <xdr:cNvSpPr txBox="1"/>
      </xdr:nvSpPr>
      <xdr:spPr>
        <a:xfrm>
          <a:off x="9467850" y="1455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a:extLst>
            <a:ext uri="{FF2B5EF4-FFF2-40B4-BE49-F238E27FC236}">
              <a16:creationId xmlns:a16="http://schemas.microsoft.com/office/drawing/2014/main" id="{650123B2-5CD1-4E5C-ABA3-5D3014FA2FF3}"/>
            </a:ext>
          </a:extLst>
        </xdr:cNvPr>
        <xdr:cNvSpPr/>
      </xdr:nvSpPr>
      <xdr:spPr>
        <a:xfrm>
          <a:off x="9394190" y="14704241"/>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a:extLst>
            <a:ext uri="{FF2B5EF4-FFF2-40B4-BE49-F238E27FC236}">
              <a16:creationId xmlns:a16="http://schemas.microsoft.com/office/drawing/2014/main" id="{CEEDD2A4-012C-4C7F-A287-E99521655111}"/>
            </a:ext>
          </a:extLst>
        </xdr:cNvPr>
        <xdr:cNvSpPr/>
      </xdr:nvSpPr>
      <xdr:spPr>
        <a:xfrm>
          <a:off x="8632190" y="1470859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167458</xdr:rowOff>
    </xdr:from>
    <xdr:to>
      <xdr:col>46</xdr:col>
      <xdr:colOff>38100</xdr:colOff>
      <xdr:row>86</xdr:row>
      <xdr:rowOff>97608</xdr:rowOff>
    </xdr:to>
    <xdr:sp macro="" textlink="">
      <xdr:nvSpPr>
        <xdr:cNvPr id="353" name="フローチャート: 判断 352">
          <a:extLst>
            <a:ext uri="{FF2B5EF4-FFF2-40B4-BE49-F238E27FC236}">
              <a16:creationId xmlns:a16="http://schemas.microsoft.com/office/drawing/2014/main" id="{76A87890-5ACF-4DCC-80E5-1025AF9A45A7}"/>
            </a:ext>
          </a:extLst>
        </xdr:cNvPr>
        <xdr:cNvSpPr/>
      </xdr:nvSpPr>
      <xdr:spPr>
        <a:xfrm>
          <a:off x="7846060" y="1474451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11249</xdr:rowOff>
    </xdr:from>
    <xdr:to>
      <xdr:col>41</xdr:col>
      <xdr:colOff>101600</xdr:colOff>
      <xdr:row>86</xdr:row>
      <xdr:rowOff>112849</xdr:rowOff>
    </xdr:to>
    <xdr:sp macro="" textlink="">
      <xdr:nvSpPr>
        <xdr:cNvPr id="354" name="フローチャート: 判断 353">
          <a:extLst>
            <a:ext uri="{FF2B5EF4-FFF2-40B4-BE49-F238E27FC236}">
              <a16:creationId xmlns:a16="http://schemas.microsoft.com/office/drawing/2014/main" id="{ADA4F23B-9A92-4B06-BF8E-B8A8B7100141}"/>
            </a:ext>
          </a:extLst>
        </xdr:cNvPr>
        <xdr:cNvSpPr/>
      </xdr:nvSpPr>
      <xdr:spPr>
        <a:xfrm>
          <a:off x="7029450" y="1475785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1451</xdr:rowOff>
    </xdr:from>
    <xdr:to>
      <xdr:col>36</xdr:col>
      <xdr:colOff>165100</xdr:colOff>
      <xdr:row>86</xdr:row>
      <xdr:rowOff>103051</xdr:rowOff>
    </xdr:to>
    <xdr:sp macro="" textlink="">
      <xdr:nvSpPr>
        <xdr:cNvPr id="355" name="フローチャート: 判断 354">
          <a:extLst>
            <a:ext uri="{FF2B5EF4-FFF2-40B4-BE49-F238E27FC236}">
              <a16:creationId xmlns:a16="http://schemas.microsoft.com/office/drawing/2014/main" id="{CD89F81E-7ABF-4594-ACA0-89FA28635CCB}"/>
            </a:ext>
          </a:extLst>
        </xdr:cNvPr>
        <xdr:cNvSpPr/>
      </xdr:nvSpPr>
      <xdr:spPr>
        <a:xfrm>
          <a:off x="6231890" y="1474615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386CA33-D4C9-44F2-81AB-E6A863694742}"/>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A3B3B6E-C1FB-40E2-BB3C-372F04AB309C}"/>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FDAC7F9-C563-4243-BDF9-30F3E4A655B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2D9CE9D-9D8B-4E72-82E7-F15B7B1A384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655379F-3471-430C-9464-717A1A5FEE41}"/>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40639</xdr:rowOff>
    </xdr:from>
    <xdr:to>
      <xdr:col>55</xdr:col>
      <xdr:colOff>50800</xdr:colOff>
      <xdr:row>86</xdr:row>
      <xdr:rowOff>142239</xdr:rowOff>
    </xdr:to>
    <xdr:sp macro="" textlink="">
      <xdr:nvSpPr>
        <xdr:cNvPr id="361" name="楕円 360">
          <a:extLst>
            <a:ext uri="{FF2B5EF4-FFF2-40B4-BE49-F238E27FC236}">
              <a16:creationId xmlns:a16="http://schemas.microsoft.com/office/drawing/2014/main" id="{4306199A-9B38-4323-804F-B673714B50F6}"/>
            </a:ext>
          </a:extLst>
        </xdr:cNvPr>
        <xdr:cNvSpPr/>
      </xdr:nvSpPr>
      <xdr:spPr>
        <a:xfrm>
          <a:off x="9394190" y="14785339"/>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127016</xdr:rowOff>
    </xdr:from>
    <xdr:ext cx="469744" cy="259045"/>
    <xdr:sp macro="" textlink="">
      <xdr:nvSpPr>
        <xdr:cNvPr id="362" name="【福祉施設】&#10;一人当たり面積該当値テキスト">
          <a:extLst>
            <a:ext uri="{FF2B5EF4-FFF2-40B4-BE49-F238E27FC236}">
              <a16:creationId xmlns:a16="http://schemas.microsoft.com/office/drawing/2014/main" id="{A90D9482-B3CE-4ACC-9AC7-BDC38389C127}"/>
            </a:ext>
          </a:extLst>
        </xdr:cNvPr>
        <xdr:cNvSpPr txBox="1"/>
      </xdr:nvSpPr>
      <xdr:spPr>
        <a:xfrm>
          <a:off x="9467850" y="1470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41729</xdr:rowOff>
    </xdr:from>
    <xdr:to>
      <xdr:col>50</xdr:col>
      <xdr:colOff>165100</xdr:colOff>
      <xdr:row>86</xdr:row>
      <xdr:rowOff>143329</xdr:rowOff>
    </xdr:to>
    <xdr:sp macro="" textlink="">
      <xdr:nvSpPr>
        <xdr:cNvPr id="363" name="楕円 362">
          <a:extLst>
            <a:ext uri="{FF2B5EF4-FFF2-40B4-BE49-F238E27FC236}">
              <a16:creationId xmlns:a16="http://schemas.microsoft.com/office/drawing/2014/main" id="{01A994AE-98A9-4758-948C-03B99FB70B22}"/>
            </a:ext>
          </a:extLst>
        </xdr:cNvPr>
        <xdr:cNvSpPr/>
      </xdr:nvSpPr>
      <xdr:spPr>
        <a:xfrm>
          <a:off x="8632190" y="1478642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91439</xdr:rowOff>
    </xdr:from>
    <xdr:to>
      <xdr:col>55</xdr:col>
      <xdr:colOff>0</xdr:colOff>
      <xdr:row>86</xdr:row>
      <xdr:rowOff>92529</xdr:rowOff>
    </xdr:to>
    <xdr:cxnSp macro="">
      <xdr:nvCxnSpPr>
        <xdr:cNvPr id="364" name="直線コネクタ 363">
          <a:extLst>
            <a:ext uri="{FF2B5EF4-FFF2-40B4-BE49-F238E27FC236}">
              <a16:creationId xmlns:a16="http://schemas.microsoft.com/office/drawing/2014/main" id="{55DFCF24-5231-4724-B9AD-76CA9850C041}"/>
            </a:ext>
          </a:extLst>
        </xdr:cNvPr>
        <xdr:cNvCxnSpPr/>
      </xdr:nvCxnSpPr>
      <xdr:spPr>
        <a:xfrm flipV="1">
          <a:off x="8686800" y="14839949"/>
          <a:ext cx="74295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41729</xdr:rowOff>
    </xdr:from>
    <xdr:to>
      <xdr:col>46</xdr:col>
      <xdr:colOff>38100</xdr:colOff>
      <xdr:row>86</xdr:row>
      <xdr:rowOff>143329</xdr:rowOff>
    </xdr:to>
    <xdr:sp macro="" textlink="">
      <xdr:nvSpPr>
        <xdr:cNvPr id="365" name="楕円 364">
          <a:extLst>
            <a:ext uri="{FF2B5EF4-FFF2-40B4-BE49-F238E27FC236}">
              <a16:creationId xmlns:a16="http://schemas.microsoft.com/office/drawing/2014/main" id="{7A306315-6E20-4919-892E-4FE5E2BF94FB}"/>
            </a:ext>
          </a:extLst>
        </xdr:cNvPr>
        <xdr:cNvSpPr/>
      </xdr:nvSpPr>
      <xdr:spPr>
        <a:xfrm>
          <a:off x="7846060" y="1478642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92529</xdr:rowOff>
    </xdr:from>
    <xdr:to>
      <xdr:col>50</xdr:col>
      <xdr:colOff>114300</xdr:colOff>
      <xdr:row>86</xdr:row>
      <xdr:rowOff>92529</xdr:rowOff>
    </xdr:to>
    <xdr:cxnSp macro="">
      <xdr:nvCxnSpPr>
        <xdr:cNvPr id="366" name="直線コネクタ 365">
          <a:extLst>
            <a:ext uri="{FF2B5EF4-FFF2-40B4-BE49-F238E27FC236}">
              <a16:creationId xmlns:a16="http://schemas.microsoft.com/office/drawing/2014/main" id="{50809FCD-63B6-44AC-B436-099E77758AFB}"/>
            </a:ext>
          </a:extLst>
        </xdr:cNvPr>
        <xdr:cNvCxnSpPr/>
      </xdr:nvCxnSpPr>
      <xdr:spPr>
        <a:xfrm>
          <a:off x="7889240" y="148410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42818</xdr:rowOff>
    </xdr:from>
    <xdr:to>
      <xdr:col>41</xdr:col>
      <xdr:colOff>101600</xdr:colOff>
      <xdr:row>86</xdr:row>
      <xdr:rowOff>144418</xdr:rowOff>
    </xdr:to>
    <xdr:sp macro="" textlink="">
      <xdr:nvSpPr>
        <xdr:cNvPr id="367" name="楕円 366">
          <a:extLst>
            <a:ext uri="{FF2B5EF4-FFF2-40B4-BE49-F238E27FC236}">
              <a16:creationId xmlns:a16="http://schemas.microsoft.com/office/drawing/2014/main" id="{E2D995E7-85BA-41A5-8A3A-ED000280A2E7}"/>
            </a:ext>
          </a:extLst>
        </xdr:cNvPr>
        <xdr:cNvSpPr/>
      </xdr:nvSpPr>
      <xdr:spPr>
        <a:xfrm>
          <a:off x="7029450" y="1478942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92529</xdr:rowOff>
    </xdr:from>
    <xdr:to>
      <xdr:col>45</xdr:col>
      <xdr:colOff>177800</xdr:colOff>
      <xdr:row>86</xdr:row>
      <xdr:rowOff>93618</xdr:rowOff>
    </xdr:to>
    <xdr:cxnSp macro="">
      <xdr:nvCxnSpPr>
        <xdr:cNvPr id="368" name="直線コネクタ 367">
          <a:extLst>
            <a:ext uri="{FF2B5EF4-FFF2-40B4-BE49-F238E27FC236}">
              <a16:creationId xmlns:a16="http://schemas.microsoft.com/office/drawing/2014/main" id="{AA51FB32-B1F2-4BF3-BC21-4AEC5CA8A283}"/>
            </a:ext>
          </a:extLst>
        </xdr:cNvPr>
        <xdr:cNvCxnSpPr/>
      </xdr:nvCxnSpPr>
      <xdr:spPr>
        <a:xfrm flipV="1">
          <a:off x="7084060" y="14841039"/>
          <a:ext cx="80518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43906</xdr:rowOff>
    </xdr:from>
    <xdr:to>
      <xdr:col>36</xdr:col>
      <xdr:colOff>165100</xdr:colOff>
      <xdr:row>86</xdr:row>
      <xdr:rowOff>145506</xdr:rowOff>
    </xdr:to>
    <xdr:sp macro="" textlink="">
      <xdr:nvSpPr>
        <xdr:cNvPr id="369" name="楕円 368">
          <a:extLst>
            <a:ext uri="{FF2B5EF4-FFF2-40B4-BE49-F238E27FC236}">
              <a16:creationId xmlns:a16="http://schemas.microsoft.com/office/drawing/2014/main" id="{A60CDEEF-50FC-401B-B444-E9C2146CC4C0}"/>
            </a:ext>
          </a:extLst>
        </xdr:cNvPr>
        <xdr:cNvSpPr/>
      </xdr:nvSpPr>
      <xdr:spPr>
        <a:xfrm>
          <a:off x="6231890" y="1479051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93618</xdr:rowOff>
    </xdr:from>
    <xdr:to>
      <xdr:col>41</xdr:col>
      <xdr:colOff>50800</xdr:colOff>
      <xdr:row>86</xdr:row>
      <xdr:rowOff>94706</xdr:rowOff>
    </xdr:to>
    <xdr:cxnSp macro="">
      <xdr:nvCxnSpPr>
        <xdr:cNvPr id="370" name="直線コネクタ 369">
          <a:extLst>
            <a:ext uri="{FF2B5EF4-FFF2-40B4-BE49-F238E27FC236}">
              <a16:creationId xmlns:a16="http://schemas.microsoft.com/office/drawing/2014/main" id="{61F7084D-43BB-4F77-B995-14BD93490F43}"/>
            </a:ext>
          </a:extLst>
        </xdr:cNvPr>
        <xdr:cNvCxnSpPr/>
      </xdr:nvCxnSpPr>
      <xdr:spPr>
        <a:xfrm flipV="1">
          <a:off x="6286500" y="14842128"/>
          <a:ext cx="79756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71" name="n_1aveValue【福祉施設】&#10;一人当たり面積">
          <a:extLst>
            <a:ext uri="{FF2B5EF4-FFF2-40B4-BE49-F238E27FC236}">
              <a16:creationId xmlns:a16="http://schemas.microsoft.com/office/drawing/2014/main" id="{B4DF3F82-E79A-43A9-99F3-C9ED76C962C6}"/>
            </a:ext>
          </a:extLst>
        </xdr:cNvPr>
        <xdr:cNvSpPr txBox="1"/>
      </xdr:nvSpPr>
      <xdr:spPr>
        <a:xfrm>
          <a:off x="845446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114135</xdr:rowOff>
    </xdr:from>
    <xdr:ext cx="469744" cy="259045"/>
    <xdr:sp macro="" textlink="">
      <xdr:nvSpPr>
        <xdr:cNvPr id="372" name="n_2aveValue【福祉施設】&#10;一人当たり面積">
          <a:extLst>
            <a:ext uri="{FF2B5EF4-FFF2-40B4-BE49-F238E27FC236}">
              <a16:creationId xmlns:a16="http://schemas.microsoft.com/office/drawing/2014/main" id="{A699BC8A-6D19-48F1-A230-EC029D09FECF}"/>
            </a:ext>
          </a:extLst>
        </xdr:cNvPr>
        <xdr:cNvSpPr txBox="1"/>
      </xdr:nvSpPr>
      <xdr:spPr>
        <a:xfrm>
          <a:off x="767341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129376</xdr:rowOff>
    </xdr:from>
    <xdr:ext cx="469744" cy="259045"/>
    <xdr:sp macro="" textlink="">
      <xdr:nvSpPr>
        <xdr:cNvPr id="373" name="n_3aveValue【福祉施設】&#10;一人当たり面積">
          <a:extLst>
            <a:ext uri="{FF2B5EF4-FFF2-40B4-BE49-F238E27FC236}">
              <a16:creationId xmlns:a16="http://schemas.microsoft.com/office/drawing/2014/main" id="{9FEEA58F-9335-4429-A7E2-C0EA0FA50512}"/>
            </a:ext>
          </a:extLst>
        </xdr:cNvPr>
        <xdr:cNvSpPr txBox="1"/>
      </xdr:nvSpPr>
      <xdr:spPr>
        <a:xfrm>
          <a:off x="6866332" y="1453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119578</xdr:rowOff>
    </xdr:from>
    <xdr:ext cx="469744" cy="259045"/>
    <xdr:sp macro="" textlink="">
      <xdr:nvSpPr>
        <xdr:cNvPr id="374" name="n_4aveValue【福祉施設】&#10;一人当たり面積">
          <a:extLst>
            <a:ext uri="{FF2B5EF4-FFF2-40B4-BE49-F238E27FC236}">
              <a16:creationId xmlns:a16="http://schemas.microsoft.com/office/drawing/2014/main" id="{9CC19B5F-B735-46DD-B5BF-F40DDC2E15A6}"/>
            </a:ext>
          </a:extLst>
        </xdr:cNvPr>
        <xdr:cNvSpPr txBox="1"/>
      </xdr:nvSpPr>
      <xdr:spPr>
        <a:xfrm>
          <a:off x="6068772" y="145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134456</xdr:rowOff>
    </xdr:from>
    <xdr:ext cx="469744" cy="259045"/>
    <xdr:sp macro="" textlink="">
      <xdr:nvSpPr>
        <xdr:cNvPr id="375" name="n_1mainValue【福祉施設】&#10;一人当たり面積">
          <a:extLst>
            <a:ext uri="{FF2B5EF4-FFF2-40B4-BE49-F238E27FC236}">
              <a16:creationId xmlns:a16="http://schemas.microsoft.com/office/drawing/2014/main" id="{5B9164B5-5E43-4AB9-8066-A18792C909A6}"/>
            </a:ext>
          </a:extLst>
        </xdr:cNvPr>
        <xdr:cNvSpPr txBox="1"/>
      </xdr:nvSpPr>
      <xdr:spPr>
        <a:xfrm>
          <a:off x="8454467"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134456</xdr:rowOff>
    </xdr:from>
    <xdr:ext cx="469744" cy="259045"/>
    <xdr:sp macro="" textlink="">
      <xdr:nvSpPr>
        <xdr:cNvPr id="376" name="n_2mainValue【福祉施設】&#10;一人当たり面積">
          <a:extLst>
            <a:ext uri="{FF2B5EF4-FFF2-40B4-BE49-F238E27FC236}">
              <a16:creationId xmlns:a16="http://schemas.microsoft.com/office/drawing/2014/main" id="{B4C96FA9-AAD8-48E5-91F4-F1681073925D}"/>
            </a:ext>
          </a:extLst>
        </xdr:cNvPr>
        <xdr:cNvSpPr txBox="1"/>
      </xdr:nvSpPr>
      <xdr:spPr>
        <a:xfrm>
          <a:off x="7673417"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135545</xdr:rowOff>
    </xdr:from>
    <xdr:ext cx="469744" cy="259045"/>
    <xdr:sp macro="" textlink="">
      <xdr:nvSpPr>
        <xdr:cNvPr id="377" name="n_3mainValue【福祉施設】&#10;一人当たり面積">
          <a:extLst>
            <a:ext uri="{FF2B5EF4-FFF2-40B4-BE49-F238E27FC236}">
              <a16:creationId xmlns:a16="http://schemas.microsoft.com/office/drawing/2014/main" id="{4A97FAFC-899D-4A44-A0D6-A34E16DD0389}"/>
            </a:ext>
          </a:extLst>
        </xdr:cNvPr>
        <xdr:cNvSpPr txBox="1"/>
      </xdr:nvSpPr>
      <xdr:spPr>
        <a:xfrm>
          <a:off x="6866332" y="1487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136633</xdr:rowOff>
    </xdr:from>
    <xdr:ext cx="469744" cy="259045"/>
    <xdr:sp macro="" textlink="">
      <xdr:nvSpPr>
        <xdr:cNvPr id="378" name="n_4mainValue【福祉施設】&#10;一人当たり面積">
          <a:extLst>
            <a:ext uri="{FF2B5EF4-FFF2-40B4-BE49-F238E27FC236}">
              <a16:creationId xmlns:a16="http://schemas.microsoft.com/office/drawing/2014/main" id="{82A89BCF-183F-4F1D-8D28-036BE26A84B3}"/>
            </a:ext>
          </a:extLst>
        </xdr:cNvPr>
        <xdr:cNvSpPr txBox="1"/>
      </xdr:nvSpPr>
      <xdr:spPr>
        <a:xfrm>
          <a:off x="6068772" y="148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6FE7CA7-FF9B-483E-9EC2-E74B4F986061}"/>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2D6D965-ACD4-45DA-9664-844B57AFB026}"/>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3B4043E-EBDD-4270-AA03-2B08353E56A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BDC58C82-236E-4D0F-88D1-A0EE957C5584}"/>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E494489-83ED-4756-84E4-8E3B1994438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3067804-D333-4C3A-A75A-8BF21C769FD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2D0F226-8037-4D75-AD54-A4B377E8FF8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5202DC3-50D0-4EFF-8646-FB1EB97DD0E2}"/>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576777D1-E325-46F4-A973-AF6EC940F608}"/>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32F7F2E1-45F3-4197-A5FD-F611FBCE2438}"/>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B0A2C2D6-0455-452B-A419-60B124E39906}"/>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B7559EC0-1166-4F03-AB56-2CD466739F16}"/>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AE824D6F-8714-44BA-A96D-28B042122650}"/>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A4B6D8F6-E230-4190-9639-029956679B86}"/>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D18BA331-FDA8-4422-AB71-674FFBC8A394}"/>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5A1E4BBA-DFE6-4B63-BE87-46E100628B21}"/>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D31B76D5-2960-4DBB-8DB3-2488C1E1194E}"/>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D07570A2-D2D5-4DBB-8A02-708F920DCA3B}"/>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5845A9B0-9F44-448A-B947-45330BDF559C}"/>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2D014C4A-72C8-49D5-AAEA-9F31B8AD37B3}"/>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B7CCB7CF-350B-4758-9622-220AF73A1AA7}"/>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20BD03D7-1EC0-4BAA-9E46-BC92E0292F83}"/>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483B96BA-DDEE-454F-B1E4-8416633CA9D7}"/>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BBA2594-9FAE-4C4D-8C33-9A22A151660B}"/>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743E633A-2A6B-4F66-8D79-80CB5CBEAC86}"/>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865FA7FA-9994-4EFE-B2B1-2E445E10F76C}"/>
            </a:ext>
          </a:extLst>
        </xdr:cNvPr>
        <xdr:cNvCxnSpPr/>
      </xdr:nvCxnSpPr>
      <xdr:spPr>
        <a:xfrm flipV="1">
          <a:off x="4173855" y="17182012"/>
          <a:ext cx="0" cy="153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47F75B44-C020-477C-BBCD-FC7E02625564}"/>
            </a:ext>
          </a:extLst>
        </xdr:cNvPr>
        <xdr:cNvSpPr txBox="1"/>
      </xdr:nvSpPr>
      <xdr:spPr>
        <a:xfrm>
          <a:off x="4212590" y="1871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18FA34F1-E535-40FE-89E2-824D77D287FC}"/>
            </a:ext>
          </a:extLst>
        </xdr:cNvPr>
        <xdr:cNvCxnSpPr/>
      </xdr:nvCxnSpPr>
      <xdr:spPr>
        <a:xfrm>
          <a:off x="4112260" y="18714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2929CFA0-9927-4EF5-AADD-5A236212D75B}"/>
            </a:ext>
          </a:extLst>
        </xdr:cNvPr>
        <xdr:cNvSpPr txBox="1"/>
      </xdr:nvSpPr>
      <xdr:spPr>
        <a:xfrm>
          <a:off x="421259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08" name="直線コネクタ 407">
          <a:extLst>
            <a:ext uri="{FF2B5EF4-FFF2-40B4-BE49-F238E27FC236}">
              <a16:creationId xmlns:a16="http://schemas.microsoft.com/office/drawing/2014/main" id="{4E8E8C89-FE30-42DA-871D-B4BA2FF85EA4}"/>
            </a:ext>
          </a:extLst>
        </xdr:cNvPr>
        <xdr:cNvCxnSpPr/>
      </xdr:nvCxnSpPr>
      <xdr:spPr>
        <a:xfrm>
          <a:off x="4112260" y="171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125021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679763A9-45CB-4F62-A198-A84F8F89F94E}"/>
            </a:ext>
          </a:extLst>
        </xdr:cNvPr>
        <xdr:cNvSpPr txBox="1"/>
      </xdr:nvSpPr>
      <xdr:spPr>
        <a:xfrm>
          <a:off x="4212590" y="17786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0" name="フローチャート: 判断 409">
          <a:extLst>
            <a:ext uri="{FF2B5EF4-FFF2-40B4-BE49-F238E27FC236}">
              <a16:creationId xmlns:a16="http://schemas.microsoft.com/office/drawing/2014/main" id="{51A077CC-D694-432F-A3D9-651D1DE9B582}"/>
            </a:ext>
          </a:extLst>
        </xdr:cNvPr>
        <xdr:cNvSpPr/>
      </xdr:nvSpPr>
      <xdr:spPr>
        <a:xfrm>
          <a:off x="4131310" y="179291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1" name="フローチャート: 判断 410">
          <a:extLst>
            <a:ext uri="{FF2B5EF4-FFF2-40B4-BE49-F238E27FC236}">
              <a16:creationId xmlns:a16="http://schemas.microsoft.com/office/drawing/2014/main" id="{2E097F28-FAF0-4F88-8611-33BE39072D16}"/>
            </a:ext>
          </a:extLst>
        </xdr:cNvPr>
        <xdr:cNvSpPr/>
      </xdr:nvSpPr>
      <xdr:spPr>
        <a:xfrm>
          <a:off x="3388360" y="1792586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167458</xdr:rowOff>
    </xdr:from>
    <xdr:to>
      <xdr:col>15</xdr:col>
      <xdr:colOff>101600</xdr:colOff>
      <xdr:row>105</xdr:row>
      <xdr:rowOff>97608</xdr:rowOff>
    </xdr:to>
    <xdr:sp macro="" textlink="">
      <xdr:nvSpPr>
        <xdr:cNvPr id="412" name="フローチャート: 判断 411">
          <a:extLst>
            <a:ext uri="{FF2B5EF4-FFF2-40B4-BE49-F238E27FC236}">
              <a16:creationId xmlns:a16="http://schemas.microsoft.com/office/drawing/2014/main" id="{4E5683E1-011B-4199-A003-F979A2963226}"/>
            </a:ext>
          </a:extLst>
        </xdr:cNvPr>
        <xdr:cNvSpPr/>
      </xdr:nvSpPr>
      <xdr:spPr>
        <a:xfrm>
          <a:off x="2571750" y="1800206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413" name="フローチャート: 判断 412">
          <a:extLst>
            <a:ext uri="{FF2B5EF4-FFF2-40B4-BE49-F238E27FC236}">
              <a16:creationId xmlns:a16="http://schemas.microsoft.com/office/drawing/2014/main" id="{FB298D30-5C10-4782-9367-D29D38ABF73C}"/>
            </a:ext>
          </a:extLst>
        </xdr:cNvPr>
        <xdr:cNvSpPr/>
      </xdr:nvSpPr>
      <xdr:spPr>
        <a:xfrm>
          <a:off x="1774190" y="180682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14" name="フローチャート: 判断 413">
          <a:extLst>
            <a:ext uri="{FF2B5EF4-FFF2-40B4-BE49-F238E27FC236}">
              <a16:creationId xmlns:a16="http://schemas.microsoft.com/office/drawing/2014/main" id="{5ECB09D0-C796-49D5-8954-8846095BA7BC}"/>
            </a:ext>
          </a:extLst>
        </xdr:cNvPr>
        <xdr:cNvSpPr/>
      </xdr:nvSpPr>
      <xdr:spPr>
        <a:xfrm>
          <a:off x="988060" y="180423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13E356A-A9A1-42A0-9581-B1C76FBC552A}"/>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A82EF16-9F15-4DC8-85D1-68F8DE296F81}"/>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58B0095-0057-4F69-A436-0FE50A4E0920}"/>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DB712F7-2E97-4ED7-A41B-362F407749EE}"/>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989263F-E871-450A-8A90-42ED40A80E2D}"/>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74386</xdr:rowOff>
    </xdr:from>
    <xdr:to>
      <xdr:col>24</xdr:col>
      <xdr:colOff>114300</xdr:colOff>
      <xdr:row>106</xdr:row>
      <xdr:rowOff>4536</xdr:rowOff>
    </xdr:to>
    <xdr:sp macro="" textlink="">
      <xdr:nvSpPr>
        <xdr:cNvPr id="420" name="楕円 419">
          <a:extLst>
            <a:ext uri="{FF2B5EF4-FFF2-40B4-BE49-F238E27FC236}">
              <a16:creationId xmlns:a16="http://schemas.microsoft.com/office/drawing/2014/main" id="{16531783-968B-4E47-8FE5-3C7EAC152421}"/>
            </a:ext>
          </a:extLst>
        </xdr:cNvPr>
        <xdr:cNvSpPr/>
      </xdr:nvSpPr>
      <xdr:spPr>
        <a:xfrm>
          <a:off x="4131310" y="180766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52813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982759CA-5A18-470C-B862-24975DDFD53B}"/>
            </a:ext>
          </a:extLst>
        </xdr:cNvPr>
        <xdr:cNvSpPr txBox="1"/>
      </xdr:nvSpPr>
      <xdr:spPr>
        <a:xfrm>
          <a:off x="4212590" y="180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41729</xdr:rowOff>
    </xdr:from>
    <xdr:to>
      <xdr:col>20</xdr:col>
      <xdr:colOff>38100</xdr:colOff>
      <xdr:row>105</xdr:row>
      <xdr:rowOff>143329</xdr:rowOff>
    </xdr:to>
    <xdr:sp macro="" textlink="">
      <xdr:nvSpPr>
        <xdr:cNvPr id="422" name="楕円 421">
          <a:extLst>
            <a:ext uri="{FF2B5EF4-FFF2-40B4-BE49-F238E27FC236}">
              <a16:creationId xmlns:a16="http://schemas.microsoft.com/office/drawing/2014/main" id="{EEE13645-FB57-4C62-AB51-C3D0F0D45F7F}"/>
            </a:ext>
          </a:extLst>
        </xdr:cNvPr>
        <xdr:cNvSpPr/>
      </xdr:nvSpPr>
      <xdr:spPr>
        <a:xfrm>
          <a:off x="3388360" y="1804397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92529</xdr:rowOff>
    </xdr:from>
    <xdr:to>
      <xdr:col>24</xdr:col>
      <xdr:colOff>63500</xdr:colOff>
      <xdr:row>105</xdr:row>
      <xdr:rowOff>125186</xdr:rowOff>
    </xdr:to>
    <xdr:cxnSp macro="">
      <xdr:nvCxnSpPr>
        <xdr:cNvPr id="423" name="直線コネクタ 422">
          <a:extLst>
            <a:ext uri="{FF2B5EF4-FFF2-40B4-BE49-F238E27FC236}">
              <a16:creationId xmlns:a16="http://schemas.microsoft.com/office/drawing/2014/main" id="{2200EFFE-668D-4C1E-B86E-A5FA609665F4}"/>
            </a:ext>
          </a:extLst>
        </xdr:cNvPr>
        <xdr:cNvCxnSpPr/>
      </xdr:nvCxnSpPr>
      <xdr:spPr>
        <a:xfrm>
          <a:off x="3431540" y="18098589"/>
          <a:ext cx="74295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7438</xdr:rowOff>
    </xdr:from>
    <xdr:to>
      <xdr:col>15</xdr:col>
      <xdr:colOff>101600</xdr:colOff>
      <xdr:row>105</xdr:row>
      <xdr:rowOff>109038</xdr:rowOff>
    </xdr:to>
    <xdr:sp macro="" textlink="">
      <xdr:nvSpPr>
        <xdr:cNvPr id="424" name="楕円 423">
          <a:extLst>
            <a:ext uri="{FF2B5EF4-FFF2-40B4-BE49-F238E27FC236}">
              <a16:creationId xmlns:a16="http://schemas.microsoft.com/office/drawing/2014/main" id="{9F1191A8-E11E-4130-AD90-7DCBE9026E86}"/>
            </a:ext>
          </a:extLst>
        </xdr:cNvPr>
        <xdr:cNvSpPr/>
      </xdr:nvSpPr>
      <xdr:spPr>
        <a:xfrm>
          <a:off x="2571750" y="1801159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58238</xdr:rowOff>
    </xdr:from>
    <xdr:to>
      <xdr:col>19</xdr:col>
      <xdr:colOff>177800</xdr:colOff>
      <xdr:row>105</xdr:row>
      <xdr:rowOff>92529</xdr:rowOff>
    </xdr:to>
    <xdr:cxnSp macro="">
      <xdr:nvCxnSpPr>
        <xdr:cNvPr id="425" name="直線コネクタ 424">
          <a:extLst>
            <a:ext uri="{FF2B5EF4-FFF2-40B4-BE49-F238E27FC236}">
              <a16:creationId xmlns:a16="http://schemas.microsoft.com/office/drawing/2014/main" id="{A7112C59-AE24-43E2-AF33-06ADB70E5BDA}"/>
            </a:ext>
          </a:extLst>
        </xdr:cNvPr>
        <xdr:cNvCxnSpPr/>
      </xdr:nvCxnSpPr>
      <xdr:spPr>
        <a:xfrm>
          <a:off x="2626360" y="18056678"/>
          <a:ext cx="80518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142966</xdr:rowOff>
    </xdr:from>
    <xdr:to>
      <xdr:col>10</xdr:col>
      <xdr:colOff>165100</xdr:colOff>
      <xdr:row>105</xdr:row>
      <xdr:rowOff>73116</xdr:rowOff>
    </xdr:to>
    <xdr:sp macro="" textlink="">
      <xdr:nvSpPr>
        <xdr:cNvPr id="426" name="楕円 425">
          <a:extLst>
            <a:ext uri="{FF2B5EF4-FFF2-40B4-BE49-F238E27FC236}">
              <a16:creationId xmlns:a16="http://schemas.microsoft.com/office/drawing/2014/main" id="{30F4DF15-43BC-4429-B2C2-F7AD883D9267}"/>
            </a:ext>
          </a:extLst>
        </xdr:cNvPr>
        <xdr:cNvSpPr/>
      </xdr:nvSpPr>
      <xdr:spPr>
        <a:xfrm>
          <a:off x="1774190" y="179718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22316</xdr:rowOff>
    </xdr:from>
    <xdr:to>
      <xdr:col>15</xdr:col>
      <xdr:colOff>50800</xdr:colOff>
      <xdr:row>105</xdr:row>
      <xdr:rowOff>58238</xdr:rowOff>
    </xdr:to>
    <xdr:cxnSp macro="">
      <xdr:nvCxnSpPr>
        <xdr:cNvPr id="427" name="直線コネクタ 426">
          <a:extLst>
            <a:ext uri="{FF2B5EF4-FFF2-40B4-BE49-F238E27FC236}">
              <a16:creationId xmlns:a16="http://schemas.microsoft.com/office/drawing/2014/main" id="{B113036B-9D82-488A-A7AB-DFA95FF8BEFC}"/>
            </a:ext>
          </a:extLst>
        </xdr:cNvPr>
        <xdr:cNvCxnSpPr/>
      </xdr:nvCxnSpPr>
      <xdr:spPr>
        <a:xfrm>
          <a:off x="1828800" y="18020756"/>
          <a:ext cx="7975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28" name="楕円 427">
          <a:extLst>
            <a:ext uri="{FF2B5EF4-FFF2-40B4-BE49-F238E27FC236}">
              <a16:creationId xmlns:a16="http://schemas.microsoft.com/office/drawing/2014/main" id="{54DF9654-FB9B-40EF-93C4-70F868407048}"/>
            </a:ext>
          </a:extLst>
        </xdr:cNvPr>
        <xdr:cNvSpPr/>
      </xdr:nvSpPr>
      <xdr:spPr>
        <a:xfrm>
          <a:off x="988060" y="1793430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156211</xdr:rowOff>
    </xdr:from>
    <xdr:to>
      <xdr:col>10</xdr:col>
      <xdr:colOff>114300</xdr:colOff>
      <xdr:row>105</xdr:row>
      <xdr:rowOff>22316</xdr:rowOff>
    </xdr:to>
    <xdr:cxnSp macro="">
      <xdr:nvCxnSpPr>
        <xdr:cNvPr id="429" name="直線コネクタ 428">
          <a:extLst>
            <a:ext uri="{FF2B5EF4-FFF2-40B4-BE49-F238E27FC236}">
              <a16:creationId xmlns:a16="http://schemas.microsoft.com/office/drawing/2014/main" id="{FC24A0E5-0945-462A-A2C2-CD78EEE400FB}"/>
            </a:ext>
          </a:extLst>
        </xdr:cNvPr>
        <xdr:cNvCxnSpPr/>
      </xdr:nvCxnSpPr>
      <xdr:spPr>
        <a:xfrm>
          <a:off x="1031240" y="17988916"/>
          <a:ext cx="79756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45556</xdr:rowOff>
    </xdr:from>
    <xdr:ext cx="405111" cy="259045"/>
    <xdr:sp macro="" textlink="">
      <xdr:nvSpPr>
        <xdr:cNvPr id="430" name="n_1aveValue【市民会館】&#10;有形固定資産減価償却率">
          <a:extLst>
            <a:ext uri="{FF2B5EF4-FFF2-40B4-BE49-F238E27FC236}">
              <a16:creationId xmlns:a16="http://schemas.microsoft.com/office/drawing/2014/main" id="{FAC8FC9F-74C6-4556-AFC2-AF02F481F8B3}"/>
            </a:ext>
          </a:extLst>
        </xdr:cNvPr>
        <xdr:cNvSpPr txBox="1"/>
      </xdr:nvSpPr>
      <xdr:spPr>
        <a:xfrm>
          <a:off x="3239144" y="1770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114135</xdr:rowOff>
    </xdr:from>
    <xdr:ext cx="405111" cy="259045"/>
    <xdr:sp macro="" textlink="">
      <xdr:nvSpPr>
        <xdr:cNvPr id="431" name="n_2aveValue【市民会館】&#10;有形固定資産減価償却率">
          <a:extLst>
            <a:ext uri="{FF2B5EF4-FFF2-40B4-BE49-F238E27FC236}">
              <a16:creationId xmlns:a16="http://schemas.microsoft.com/office/drawing/2014/main" id="{3B48AC51-F84F-441E-A863-A117CAFE2D94}"/>
            </a:ext>
          </a:extLst>
        </xdr:cNvPr>
        <xdr:cNvSpPr txBox="1"/>
      </xdr:nvSpPr>
      <xdr:spPr>
        <a:xfrm>
          <a:off x="2439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160582</xdr:rowOff>
    </xdr:from>
    <xdr:ext cx="405111" cy="259045"/>
    <xdr:sp macro="" textlink="">
      <xdr:nvSpPr>
        <xdr:cNvPr id="432" name="n_3aveValue【市民会館】&#10;有形固定資産減価償却率">
          <a:extLst>
            <a:ext uri="{FF2B5EF4-FFF2-40B4-BE49-F238E27FC236}">
              <a16:creationId xmlns:a16="http://schemas.microsoft.com/office/drawing/2014/main" id="{E561F84F-70D0-48AA-A0A9-B98F639085CB}"/>
            </a:ext>
          </a:extLst>
        </xdr:cNvPr>
        <xdr:cNvSpPr txBox="1"/>
      </xdr:nvSpPr>
      <xdr:spPr>
        <a:xfrm>
          <a:off x="1641484" y="1816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132822</xdr:rowOff>
    </xdr:from>
    <xdr:ext cx="405111" cy="259045"/>
    <xdr:sp macro="" textlink="">
      <xdr:nvSpPr>
        <xdr:cNvPr id="433" name="n_4aveValue【市民会館】&#10;有形固定資産減価償却率">
          <a:extLst>
            <a:ext uri="{FF2B5EF4-FFF2-40B4-BE49-F238E27FC236}">
              <a16:creationId xmlns:a16="http://schemas.microsoft.com/office/drawing/2014/main" id="{7A7A12D0-D5AA-4DC0-ADD8-4086BB880F1B}"/>
            </a:ext>
          </a:extLst>
        </xdr:cNvPr>
        <xdr:cNvSpPr txBox="1"/>
      </xdr:nvSpPr>
      <xdr:spPr>
        <a:xfrm>
          <a:off x="855354" y="181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134456</xdr:rowOff>
    </xdr:from>
    <xdr:ext cx="405111" cy="259045"/>
    <xdr:sp macro="" textlink="">
      <xdr:nvSpPr>
        <xdr:cNvPr id="434" name="n_1mainValue【市民会館】&#10;有形固定資産減価償却率">
          <a:extLst>
            <a:ext uri="{FF2B5EF4-FFF2-40B4-BE49-F238E27FC236}">
              <a16:creationId xmlns:a16="http://schemas.microsoft.com/office/drawing/2014/main" id="{0D034FDD-DA34-43E4-A6BA-D8C65CF56275}"/>
            </a:ext>
          </a:extLst>
        </xdr:cNvPr>
        <xdr:cNvSpPr txBox="1"/>
      </xdr:nvSpPr>
      <xdr:spPr>
        <a:xfrm>
          <a:off x="3239144" y="1813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100165</xdr:rowOff>
    </xdr:from>
    <xdr:ext cx="405111" cy="259045"/>
    <xdr:sp macro="" textlink="">
      <xdr:nvSpPr>
        <xdr:cNvPr id="435" name="n_2mainValue【市民会館】&#10;有形固定資産減価償却率">
          <a:extLst>
            <a:ext uri="{FF2B5EF4-FFF2-40B4-BE49-F238E27FC236}">
              <a16:creationId xmlns:a16="http://schemas.microsoft.com/office/drawing/2014/main" id="{9E0242C5-5D6B-4C6D-9DBF-915DCC116837}"/>
            </a:ext>
          </a:extLst>
        </xdr:cNvPr>
        <xdr:cNvSpPr txBox="1"/>
      </xdr:nvSpPr>
      <xdr:spPr>
        <a:xfrm>
          <a:off x="2439044" y="1809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89643</xdr:rowOff>
    </xdr:from>
    <xdr:ext cx="405111" cy="259045"/>
    <xdr:sp macro="" textlink="">
      <xdr:nvSpPr>
        <xdr:cNvPr id="436" name="n_3mainValue【市民会館】&#10;有形固定資産減価償却率">
          <a:extLst>
            <a:ext uri="{FF2B5EF4-FFF2-40B4-BE49-F238E27FC236}">
              <a16:creationId xmlns:a16="http://schemas.microsoft.com/office/drawing/2014/main" id="{98027BED-9265-4383-B2BD-86D0346F5036}"/>
            </a:ext>
          </a:extLst>
        </xdr:cNvPr>
        <xdr:cNvSpPr txBox="1"/>
      </xdr:nvSpPr>
      <xdr:spPr>
        <a:xfrm>
          <a:off x="1641484" y="1775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37" name="n_4mainValue【市民会館】&#10;有形固定資産減価償却率">
          <a:extLst>
            <a:ext uri="{FF2B5EF4-FFF2-40B4-BE49-F238E27FC236}">
              <a16:creationId xmlns:a16="http://schemas.microsoft.com/office/drawing/2014/main" id="{3EC3CAA2-6287-44E0-818E-0459FAFCD99B}"/>
            </a:ext>
          </a:extLst>
        </xdr:cNvPr>
        <xdr:cNvSpPr txBox="1"/>
      </xdr:nvSpPr>
      <xdr:spPr>
        <a:xfrm>
          <a:off x="855354" y="17715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880EF95E-2A38-4965-B221-EDBE9DC35D35}"/>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E274FFC5-D02D-456F-8A09-CF63E573D1C7}"/>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CC8509F1-4C0A-44F3-805F-65CD24E5ABB8}"/>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4E58FE90-5929-4896-BC47-BDF4B4CB4D50}"/>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B35DFF17-A952-4577-B94D-F0FB275A0FE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4A83CBFD-A347-4D8F-AA22-3D092C713C7F}"/>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220F56F-52C9-46CE-99C1-90184718AFAA}"/>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DF7ACEE3-1FE4-4BF4-B3A4-AF85B2C2379A}"/>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D26C1C71-765E-48DA-8180-39080BD18886}"/>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18AEFF80-67C7-4374-A368-80BE800EFDAA}"/>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F1DC1702-D28D-49B7-AA94-8F1FA159D6AC}"/>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A07C0604-16D7-4323-8D6D-1F68E7B29E16}"/>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D073B20-DEA1-4B0A-A94C-275BF6855884}"/>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7881ABD6-42EA-4428-9A3E-438B9C2A2D7D}"/>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DFB3E025-201B-4C7C-AD89-02C8006522D2}"/>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392F163D-9D96-45CB-B5CA-4DB9A1A2483A}"/>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1BF3880-82E3-4505-9FA5-F09DDEEE5151}"/>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A44D884F-49A8-4EE2-A154-BED8B5B36474}"/>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190754D6-20F3-47E6-87C3-4A0F93B89645}"/>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A415C956-E1E8-421F-AF8D-0D53FA594B4B}"/>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8092EDD-42F9-4EF2-BF62-C23F9687FA0A}"/>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85BF040A-1C38-43F3-BC1B-736BD2B957B5}"/>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CD01D993-DE33-4742-8406-2DBCFB1604BA}"/>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61" name="直線コネクタ 460">
          <a:extLst>
            <a:ext uri="{FF2B5EF4-FFF2-40B4-BE49-F238E27FC236}">
              <a16:creationId xmlns:a16="http://schemas.microsoft.com/office/drawing/2014/main" id="{D8630521-2F6D-4D98-9326-D807244D3FBB}"/>
            </a:ext>
          </a:extLst>
        </xdr:cNvPr>
        <xdr:cNvCxnSpPr/>
      </xdr:nvCxnSpPr>
      <xdr:spPr>
        <a:xfrm flipV="1">
          <a:off x="9429115" y="17305655"/>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2" name="【市民会館】&#10;一人当たり面積最小値テキスト">
          <a:extLst>
            <a:ext uri="{FF2B5EF4-FFF2-40B4-BE49-F238E27FC236}">
              <a16:creationId xmlns:a16="http://schemas.microsoft.com/office/drawing/2014/main" id="{458E9D46-AE2F-48D0-9149-61C1C3B4FF35}"/>
            </a:ext>
          </a:extLst>
        </xdr:cNvPr>
        <xdr:cNvSpPr txBox="1"/>
      </xdr:nvSpPr>
      <xdr:spPr>
        <a:xfrm>
          <a:off x="9467850" y="1864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3" name="直線コネクタ 462">
          <a:extLst>
            <a:ext uri="{FF2B5EF4-FFF2-40B4-BE49-F238E27FC236}">
              <a16:creationId xmlns:a16="http://schemas.microsoft.com/office/drawing/2014/main" id="{61C354FB-FE17-4A53-B101-DB25B7348FE3}"/>
            </a:ext>
          </a:extLst>
        </xdr:cNvPr>
        <xdr:cNvCxnSpPr/>
      </xdr:nvCxnSpPr>
      <xdr:spPr>
        <a:xfrm>
          <a:off x="9356090" y="1864169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64" name="【市民会館】&#10;一人当たり面積最大値テキスト">
          <a:extLst>
            <a:ext uri="{FF2B5EF4-FFF2-40B4-BE49-F238E27FC236}">
              <a16:creationId xmlns:a16="http://schemas.microsoft.com/office/drawing/2014/main" id="{E93B90A2-F72E-4168-8452-A004221F625F}"/>
            </a:ext>
          </a:extLst>
        </xdr:cNvPr>
        <xdr:cNvSpPr txBox="1"/>
      </xdr:nvSpPr>
      <xdr:spPr>
        <a:xfrm>
          <a:off x="9467850" y="1707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5" name="直線コネクタ 464">
          <a:extLst>
            <a:ext uri="{FF2B5EF4-FFF2-40B4-BE49-F238E27FC236}">
              <a16:creationId xmlns:a16="http://schemas.microsoft.com/office/drawing/2014/main" id="{4B4114D9-3A28-4BEA-B192-D4B847A4C432}"/>
            </a:ext>
          </a:extLst>
        </xdr:cNvPr>
        <xdr:cNvCxnSpPr/>
      </xdr:nvCxnSpPr>
      <xdr:spPr>
        <a:xfrm>
          <a:off x="9356090" y="173056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21607</xdr:rowOff>
    </xdr:from>
    <xdr:ext cx="469744" cy="259045"/>
    <xdr:sp macro="" textlink="">
      <xdr:nvSpPr>
        <xdr:cNvPr id="466" name="【市民会館】&#10;一人当たり面積平均値テキスト">
          <a:extLst>
            <a:ext uri="{FF2B5EF4-FFF2-40B4-BE49-F238E27FC236}">
              <a16:creationId xmlns:a16="http://schemas.microsoft.com/office/drawing/2014/main" id="{1A7B9885-1673-475F-A4C8-556441E8023A}"/>
            </a:ext>
          </a:extLst>
        </xdr:cNvPr>
        <xdr:cNvSpPr txBox="1"/>
      </xdr:nvSpPr>
      <xdr:spPr>
        <a:xfrm>
          <a:off x="9467850" y="18362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7" name="フローチャート: 判断 466">
          <a:extLst>
            <a:ext uri="{FF2B5EF4-FFF2-40B4-BE49-F238E27FC236}">
              <a16:creationId xmlns:a16="http://schemas.microsoft.com/office/drawing/2014/main" id="{2C77E087-F4EC-43FF-BB1C-8E90A2F4E43B}"/>
            </a:ext>
          </a:extLst>
        </xdr:cNvPr>
        <xdr:cNvSpPr/>
      </xdr:nvSpPr>
      <xdr:spPr>
        <a:xfrm>
          <a:off x="9394190" y="1839023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68" name="フローチャート: 判断 467">
          <a:extLst>
            <a:ext uri="{FF2B5EF4-FFF2-40B4-BE49-F238E27FC236}">
              <a16:creationId xmlns:a16="http://schemas.microsoft.com/office/drawing/2014/main" id="{9EC8F3F8-CA6F-4A41-9B71-89BBEB2B2748}"/>
            </a:ext>
          </a:extLst>
        </xdr:cNvPr>
        <xdr:cNvSpPr/>
      </xdr:nvSpPr>
      <xdr:spPr>
        <a:xfrm>
          <a:off x="8632190" y="1838896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16511</xdr:rowOff>
    </xdr:from>
    <xdr:to>
      <xdr:col>46</xdr:col>
      <xdr:colOff>38100</xdr:colOff>
      <xdr:row>107</xdr:row>
      <xdr:rowOff>118111</xdr:rowOff>
    </xdr:to>
    <xdr:sp macro="" textlink="">
      <xdr:nvSpPr>
        <xdr:cNvPr id="469" name="フローチャート: 判断 468">
          <a:extLst>
            <a:ext uri="{FF2B5EF4-FFF2-40B4-BE49-F238E27FC236}">
              <a16:creationId xmlns:a16="http://schemas.microsoft.com/office/drawing/2014/main" id="{33C26D78-1D4D-4122-87A1-A14CCDDD76C0}"/>
            </a:ext>
          </a:extLst>
        </xdr:cNvPr>
        <xdr:cNvSpPr/>
      </xdr:nvSpPr>
      <xdr:spPr>
        <a:xfrm>
          <a:off x="7846060" y="1836547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48261</xdr:rowOff>
    </xdr:from>
    <xdr:to>
      <xdr:col>41</xdr:col>
      <xdr:colOff>101600</xdr:colOff>
      <xdr:row>107</xdr:row>
      <xdr:rowOff>149861</xdr:rowOff>
    </xdr:to>
    <xdr:sp macro="" textlink="">
      <xdr:nvSpPr>
        <xdr:cNvPr id="470" name="フローチャート: 判断 469">
          <a:extLst>
            <a:ext uri="{FF2B5EF4-FFF2-40B4-BE49-F238E27FC236}">
              <a16:creationId xmlns:a16="http://schemas.microsoft.com/office/drawing/2014/main" id="{96E2F3D9-6DE5-40A1-BF3F-905B0416F4A8}"/>
            </a:ext>
          </a:extLst>
        </xdr:cNvPr>
        <xdr:cNvSpPr/>
      </xdr:nvSpPr>
      <xdr:spPr>
        <a:xfrm>
          <a:off x="7029450" y="183953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49530</xdr:rowOff>
    </xdr:from>
    <xdr:to>
      <xdr:col>36</xdr:col>
      <xdr:colOff>165100</xdr:colOff>
      <xdr:row>107</xdr:row>
      <xdr:rowOff>151130</xdr:rowOff>
    </xdr:to>
    <xdr:sp macro="" textlink="">
      <xdr:nvSpPr>
        <xdr:cNvPr id="471" name="フローチャート: 判断 470">
          <a:extLst>
            <a:ext uri="{FF2B5EF4-FFF2-40B4-BE49-F238E27FC236}">
              <a16:creationId xmlns:a16="http://schemas.microsoft.com/office/drawing/2014/main" id="{F62B99BD-BFEA-4306-B8EE-5B688D73ECF4}"/>
            </a:ext>
          </a:extLst>
        </xdr:cNvPr>
        <xdr:cNvSpPr/>
      </xdr:nvSpPr>
      <xdr:spPr>
        <a:xfrm>
          <a:off x="6231890" y="1839849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677C82E-E011-47ED-A573-4E3330CD14FC}"/>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5A790CC-E26E-455C-93FC-9C32EBD391C4}"/>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4076F28-8730-40FD-9DE1-045E1B5B8DD8}"/>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33334F1-BD09-4AFC-8484-04FDEEF1EB2F}"/>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1C1BF2F-2046-4D40-A9B3-61168E8E0F7A}"/>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1270</xdr:rowOff>
    </xdr:from>
    <xdr:to>
      <xdr:col>55</xdr:col>
      <xdr:colOff>50800</xdr:colOff>
      <xdr:row>107</xdr:row>
      <xdr:rowOff>102870</xdr:rowOff>
    </xdr:to>
    <xdr:sp macro="" textlink="">
      <xdr:nvSpPr>
        <xdr:cNvPr id="477" name="楕円 476">
          <a:extLst>
            <a:ext uri="{FF2B5EF4-FFF2-40B4-BE49-F238E27FC236}">
              <a16:creationId xmlns:a16="http://schemas.microsoft.com/office/drawing/2014/main" id="{82A4E6D5-72AE-4C51-984B-9770DFE472F0}"/>
            </a:ext>
          </a:extLst>
        </xdr:cNvPr>
        <xdr:cNvSpPr/>
      </xdr:nvSpPr>
      <xdr:spPr>
        <a:xfrm>
          <a:off x="9394190" y="1834642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24147</xdr:rowOff>
    </xdr:from>
    <xdr:ext cx="469744" cy="259045"/>
    <xdr:sp macro="" textlink="">
      <xdr:nvSpPr>
        <xdr:cNvPr id="478" name="【市民会館】&#10;一人当たり面積該当値テキスト">
          <a:extLst>
            <a:ext uri="{FF2B5EF4-FFF2-40B4-BE49-F238E27FC236}">
              <a16:creationId xmlns:a16="http://schemas.microsoft.com/office/drawing/2014/main" id="{A8341DF2-86F7-403E-AA46-CCAB4F596517}"/>
            </a:ext>
          </a:extLst>
        </xdr:cNvPr>
        <xdr:cNvSpPr txBox="1"/>
      </xdr:nvSpPr>
      <xdr:spPr>
        <a:xfrm>
          <a:off x="9467850" y="181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3811</xdr:rowOff>
    </xdr:from>
    <xdr:to>
      <xdr:col>50</xdr:col>
      <xdr:colOff>165100</xdr:colOff>
      <xdr:row>107</xdr:row>
      <xdr:rowOff>105411</xdr:rowOff>
    </xdr:to>
    <xdr:sp macro="" textlink="">
      <xdr:nvSpPr>
        <xdr:cNvPr id="479" name="楕円 478">
          <a:extLst>
            <a:ext uri="{FF2B5EF4-FFF2-40B4-BE49-F238E27FC236}">
              <a16:creationId xmlns:a16="http://schemas.microsoft.com/office/drawing/2014/main" id="{8EA7E723-3B03-432A-9E1A-C62508EA6C3E}"/>
            </a:ext>
          </a:extLst>
        </xdr:cNvPr>
        <xdr:cNvSpPr/>
      </xdr:nvSpPr>
      <xdr:spPr>
        <a:xfrm>
          <a:off x="8632190" y="1835086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52070</xdr:rowOff>
    </xdr:from>
    <xdr:to>
      <xdr:col>55</xdr:col>
      <xdr:colOff>0</xdr:colOff>
      <xdr:row>107</xdr:row>
      <xdr:rowOff>54611</xdr:rowOff>
    </xdr:to>
    <xdr:cxnSp macro="">
      <xdr:nvCxnSpPr>
        <xdr:cNvPr id="480" name="直線コネクタ 479">
          <a:extLst>
            <a:ext uri="{FF2B5EF4-FFF2-40B4-BE49-F238E27FC236}">
              <a16:creationId xmlns:a16="http://schemas.microsoft.com/office/drawing/2014/main" id="{AD2E08D4-B699-47C3-9A60-9DC236B9C80C}"/>
            </a:ext>
          </a:extLst>
        </xdr:cNvPr>
        <xdr:cNvCxnSpPr/>
      </xdr:nvCxnSpPr>
      <xdr:spPr>
        <a:xfrm flipV="1">
          <a:off x="8686800" y="18401030"/>
          <a:ext cx="74295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81" name="楕円 480">
          <a:extLst>
            <a:ext uri="{FF2B5EF4-FFF2-40B4-BE49-F238E27FC236}">
              <a16:creationId xmlns:a16="http://schemas.microsoft.com/office/drawing/2014/main" id="{4BBFD068-0D0B-407C-BD4A-B56C51B092B6}"/>
            </a:ext>
          </a:extLst>
        </xdr:cNvPr>
        <xdr:cNvSpPr/>
      </xdr:nvSpPr>
      <xdr:spPr>
        <a:xfrm>
          <a:off x="7846060" y="18353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54611</xdr:rowOff>
    </xdr:from>
    <xdr:to>
      <xdr:col>50</xdr:col>
      <xdr:colOff>114300</xdr:colOff>
      <xdr:row>107</xdr:row>
      <xdr:rowOff>57150</xdr:rowOff>
    </xdr:to>
    <xdr:cxnSp macro="">
      <xdr:nvCxnSpPr>
        <xdr:cNvPr id="482" name="直線コネクタ 481">
          <a:extLst>
            <a:ext uri="{FF2B5EF4-FFF2-40B4-BE49-F238E27FC236}">
              <a16:creationId xmlns:a16="http://schemas.microsoft.com/office/drawing/2014/main" id="{60E107D1-2F98-402F-A9A5-C38917C94D43}"/>
            </a:ext>
          </a:extLst>
        </xdr:cNvPr>
        <xdr:cNvCxnSpPr/>
      </xdr:nvCxnSpPr>
      <xdr:spPr>
        <a:xfrm flipV="1">
          <a:off x="7889240" y="1840357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8889</xdr:rowOff>
    </xdr:from>
    <xdr:to>
      <xdr:col>41</xdr:col>
      <xdr:colOff>101600</xdr:colOff>
      <xdr:row>107</xdr:row>
      <xdr:rowOff>110489</xdr:rowOff>
    </xdr:to>
    <xdr:sp macro="" textlink="">
      <xdr:nvSpPr>
        <xdr:cNvPr id="483" name="楕円 482">
          <a:extLst>
            <a:ext uri="{FF2B5EF4-FFF2-40B4-BE49-F238E27FC236}">
              <a16:creationId xmlns:a16="http://schemas.microsoft.com/office/drawing/2014/main" id="{4567D0E1-E673-458A-B98F-15BBE84FB903}"/>
            </a:ext>
          </a:extLst>
        </xdr:cNvPr>
        <xdr:cNvSpPr/>
      </xdr:nvSpPr>
      <xdr:spPr>
        <a:xfrm>
          <a:off x="7029450" y="183559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57150</xdr:rowOff>
    </xdr:from>
    <xdr:to>
      <xdr:col>45</xdr:col>
      <xdr:colOff>177800</xdr:colOff>
      <xdr:row>107</xdr:row>
      <xdr:rowOff>59689</xdr:rowOff>
    </xdr:to>
    <xdr:cxnSp macro="">
      <xdr:nvCxnSpPr>
        <xdr:cNvPr id="484" name="直線コネクタ 483">
          <a:extLst>
            <a:ext uri="{FF2B5EF4-FFF2-40B4-BE49-F238E27FC236}">
              <a16:creationId xmlns:a16="http://schemas.microsoft.com/office/drawing/2014/main" id="{D2A06E85-F97B-4F44-8052-589EBF96DD0D}"/>
            </a:ext>
          </a:extLst>
        </xdr:cNvPr>
        <xdr:cNvCxnSpPr/>
      </xdr:nvCxnSpPr>
      <xdr:spPr>
        <a:xfrm flipV="1">
          <a:off x="7084060" y="18398490"/>
          <a:ext cx="80518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10161</xdr:rowOff>
    </xdr:from>
    <xdr:to>
      <xdr:col>36</xdr:col>
      <xdr:colOff>165100</xdr:colOff>
      <xdr:row>107</xdr:row>
      <xdr:rowOff>111761</xdr:rowOff>
    </xdr:to>
    <xdr:sp macro="" textlink="">
      <xdr:nvSpPr>
        <xdr:cNvPr id="485" name="楕円 484">
          <a:extLst>
            <a:ext uri="{FF2B5EF4-FFF2-40B4-BE49-F238E27FC236}">
              <a16:creationId xmlns:a16="http://schemas.microsoft.com/office/drawing/2014/main" id="{032A8D5B-312C-406F-A5DF-979B58DA66FD}"/>
            </a:ext>
          </a:extLst>
        </xdr:cNvPr>
        <xdr:cNvSpPr/>
      </xdr:nvSpPr>
      <xdr:spPr>
        <a:xfrm>
          <a:off x="6231890" y="1835721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59689</xdr:rowOff>
    </xdr:from>
    <xdr:to>
      <xdr:col>41</xdr:col>
      <xdr:colOff>50800</xdr:colOff>
      <xdr:row>107</xdr:row>
      <xdr:rowOff>60961</xdr:rowOff>
    </xdr:to>
    <xdr:cxnSp macro="">
      <xdr:nvCxnSpPr>
        <xdr:cNvPr id="486" name="直線コネクタ 485">
          <a:extLst>
            <a:ext uri="{FF2B5EF4-FFF2-40B4-BE49-F238E27FC236}">
              <a16:creationId xmlns:a16="http://schemas.microsoft.com/office/drawing/2014/main" id="{CDC2F3E3-131B-463C-8C73-02CBED8BA1D5}"/>
            </a:ext>
          </a:extLst>
        </xdr:cNvPr>
        <xdr:cNvCxnSpPr/>
      </xdr:nvCxnSpPr>
      <xdr:spPr>
        <a:xfrm flipV="1">
          <a:off x="6286500" y="18401029"/>
          <a:ext cx="79756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487" name="n_1aveValue【市民会館】&#10;一人当たり面積">
          <a:extLst>
            <a:ext uri="{FF2B5EF4-FFF2-40B4-BE49-F238E27FC236}">
              <a16:creationId xmlns:a16="http://schemas.microsoft.com/office/drawing/2014/main" id="{97084D50-7092-4817-9F0B-F9774CDB9CB7}"/>
            </a:ext>
          </a:extLst>
        </xdr:cNvPr>
        <xdr:cNvSpPr txBox="1"/>
      </xdr:nvSpPr>
      <xdr:spPr>
        <a:xfrm>
          <a:off x="8454467" y="1847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109238</xdr:rowOff>
    </xdr:from>
    <xdr:ext cx="469744" cy="259045"/>
    <xdr:sp macro="" textlink="">
      <xdr:nvSpPr>
        <xdr:cNvPr id="488" name="n_2aveValue【市民会館】&#10;一人当たり面積">
          <a:extLst>
            <a:ext uri="{FF2B5EF4-FFF2-40B4-BE49-F238E27FC236}">
              <a16:creationId xmlns:a16="http://schemas.microsoft.com/office/drawing/2014/main" id="{3E3B4610-C50D-4331-8D8F-01F03685C461}"/>
            </a:ext>
          </a:extLst>
        </xdr:cNvPr>
        <xdr:cNvSpPr txBox="1"/>
      </xdr:nvSpPr>
      <xdr:spPr>
        <a:xfrm>
          <a:off x="7673417" y="184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89" name="n_3aveValue【市民会館】&#10;一人当たり面積">
          <a:extLst>
            <a:ext uri="{FF2B5EF4-FFF2-40B4-BE49-F238E27FC236}">
              <a16:creationId xmlns:a16="http://schemas.microsoft.com/office/drawing/2014/main" id="{8D3BA5C2-CBA7-44BA-B0CE-040410042086}"/>
            </a:ext>
          </a:extLst>
        </xdr:cNvPr>
        <xdr:cNvSpPr txBox="1"/>
      </xdr:nvSpPr>
      <xdr:spPr>
        <a:xfrm>
          <a:off x="6866332" y="184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142257</xdr:rowOff>
    </xdr:from>
    <xdr:ext cx="469744" cy="259045"/>
    <xdr:sp macro="" textlink="">
      <xdr:nvSpPr>
        <xdr:cNvPr id="490" name="n_4aveValue【市民会館】&#10;一人当たり面積">
          <a:extLst>
            <a:ext uri="{FF2B5EF4-FFF2-40B4-BE49-F238E27FC236}">
              <a16:creationId xmlns:a16="http://schemas.microsoft.com/office/drawing/2014/main" id="{873BD2AA-6465-4D11-9AF2-95CB0AF9ECE2}"/>
            </a:ext>
          </a:extLst>
        </xdr:cNvPr>
        <xdr:cNvSpPr txBox="1"/>
      </xdr:nvSpPr>
      <xdr:spPr>
        <a:xfrm>
          <a:off x="6068772" y="1848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121938</xdr:rowOff>
    </xdr:from>
    <xdr:ext cx="469744" cy="259045"/>
    <xdr:sp macro="" textlink="">
      <xdr:nvSpPr>
        <xdr:cNvPr id="491" name="n_1mainValue【市民会館】&#10;一人当たり面積">
          <a:extLst>
            <a:ext uri="{FF2B5EF4-FFF2-40B4-BE49-F238E27FC236}">
              <a16:creationId xmlns:a16="http://schemas.microsoft.com/office/drawing/2014/main" id="{2C43199E-5AC6-49F9-A4AC-0CF2CC05E363}"/>
            </a:ext>
          </a:extLst>
        </xdr:cNvPr>
        <xdr:cNvSpPr txBox="1"/>
      </xdr:nvSpPr>
      <xdr:spPr>
        <a:xfrm>
          <a:off x="8454467" y="1812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124477</xdr:rowOff>
    </xdr:from>
    <xdr:ext cx="469744" cy="259045"/>
    <xdr:sp macro="" textlink="">
      <xdr:nvSpPr>
        <xdr:cNvPr id="492" name="n_2mainValue【市民会館】&#10;一人当たり面積">
          <a:extLst>
            <a:ext uri="{FF2B5EF4-FFF2-40B4-BE49-F238E27FC236}">
              <a16:creationId xmlns:a16="http://schemas.microsoft.com/office/drawing/2014/main" id="{5C544DAD-02AB-4970-BF54-71ECC4B841FE}"/>
            </a:ext>
          </a:extLst>
        </xdr:cNvPr>
        <xdr:cNvSpPr txBox="1"/>
      </xdr:nvSpPr>
      <xdr:spPr>
        <a:xfrm>
          <a:off x="767341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127016</xdr:rowOff>
    </xdr:from>
    <xdr:ext cx="469744" cy="259045"/>
    <xdr:sp macro="" textlink="">
      <xdr:nvSpPr>
        <xdr:cNvPr id="493" name="n_3mainValue【市民会館】&#10;一人当たり面積">
          <a:extLst>
            <a:ext uri="{FF2B5EF4-FFF2-40B4-BE49-F238E27FC236}">
              <a16:creationId xmlns:a16="http://schemas.microsoft.com/office/drawing/2014/main" id="{2F3A5424-B8F1-4F03-8E04-1DE26BACC74C}"/>
            </a:ext>
          </a:extLst>
        </xdr:cNvPr>
        <xdr:cNvSpPr txBox="1"/>
      </xdr:nvSpPr>
      <xdr:spPr>
        <a:xfrm>
          <a:off x="6866332" y="1813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128288</xdr:rowOff>
    </xdr:from>
    <xdr:ext cx="469744" cy="259045"/>
    <xdr:sp macro="" textlink="">
      <xdr:nvSpPr>
        <xdr:cNvPr id="494" name="n_4mainValue【市民会館】&#10;一人当たり面積">
          <a:extLst>
            <a:ext uri="{FF2B5EF4-FFF2-40B4-BE49-F238E27FC236}">
              <a16:creationId xmlns:a16="http://schemas.microsoft.com/office/drawing/2014/main" id="{9FC365D0-290C-4C8A-BDB2-6375A4ADE395}"/>
            </a:ext>
          </a:extLst>
        </xdr:cNvPr>
        <xdr:cNvSpPr txBox="1"/>
      </xdr:nvSpPr>
      <xdr:spPr>
        <a:xfrm>
          <a:off x="6068772" y="1813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51943876-04D0-4F30-A5B2-A4D5B6529B2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F0DD8D3E-74F1-47F9-A0F0-4697D45D912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3BB079B-60BF-46B3-8C38-1B31542BC278}"/>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1BEA8761-E8C9-400F-ABFB-073ABB754124}"/>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4AEDEE17-8CE8-469A-9DA1-D5C2B8F21824}"/>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337EFE0A-AB91-496A-BE73-DBDFE9F605B5}"/>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B5EC775A-7AE1-471E-A784-741598520D9A}"/>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13E282C7-4316-4BEE-84A9-06C4D2D4A6AE}"/>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5A16937-9486-4B09-AD57-A3E53428765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25519BA2-0F1F-423B-B8F7-108835B2F3FB}"/>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511567C8-1D08-49DF-8938-10AB49CDD9FE}"/>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42371FA1-1B22-49AB-95E9-8F4D251EB05B}"/>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6F35BBB0-C134-4980-BC82-27A5C70AF877}"/>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64032FA4-4674-406D-939A-955BA42D3349}"/>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AF394596-D566-4103-AE04-C970CF97C784}"/>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4C3FD551-FEA3-403F-B622-8235460D26E1}"/>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282F0F17-F93A-496B-8C1D-1329FC640362}"/>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D42678FA-1CD7-4291-A998-9C00464DFBF4}"/>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904DA57A-D3CE-4386-81DD-12FA7F600DDA}"/>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9559ADDE-6C51-4D18-82EB-FEFD1AAE8A51}"/>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CBFAA061-3D84-40A3-830B-DE80A59C6ADE}"/>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AC31D8D8-156B-42EB-BDA3-A4C0EDBCF77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B5DF8549-DFFA-4D34-96E4-44BF4512ADBB}"/>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D9E1FEC5-9234-4B60-9D8B-FBEE6F4F22F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8AAD0126-CD95-43F8-87EF-4567B330C691}"/>
            </a:ext>
          </a:extLst>
        </xdr:cNvPr>
        <xdr:cNvCxnSpPr/>
      </xdr:nvCxnSpPr>
      <xdr:spPr>
        <a:xfrm flipV="1">
          <a:off x="1470342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B3E2653A-F5AB-4B36-AC4B-98BF1204D784}"/>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10C66F67-C7C4-4446-88A8-C4A57E8E1570}"/>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CE758305-79D7-442D-851D-37FA4806F5B8}"/>
            </a:ext>
          </a:extLst>
        </xdr:cNvPr>
        <xdr:cNvSpPr txBox="1"/>
      </xdr:nvSpPr>
      <xdr:spPr>
        <a:xfrm>
          <a:off x="1474216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3" name="直線コネクタ 522">
          <a:extLst>
            <a:ext uri="{FF2B5EF4-FFF2-40B4-BE49-F238E27FC236}">
              <a16:creationId xmlns:a16="http://schemas.microsoft.com/office/drawing/2014/main" id="{614FE521-FD88-4821-8770-A43862369C9C}"/>
            </a:ext>
          </a:extLst>
        </xdr:cNvPr>
        <xdr:cNvCxnSpPr/>
      </xdr:nvCxnSpPr>
      <xdr:spPr>
        <a:xfrm>
          <a:off x="1461135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2BFA93BD-9F5C-4E5C-B339-E4A90A2FB2CF}"/>
            </a:ext>
          </a:extLst>
        </xdr:cNvPr>
        <xdr:cNvSpPr txBox="1"/>
      </xdr:nvSpPr>
      <xdr:spPr>
        <a:xfrm>
          <a:off x="1474216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2A334C31-55E6-418E-8C03-3236D53571BB}"/>
            </a:ext>
          </a:extLst>
        </xdr:cNvPr>
        <xdr:cNvSpPr/>
      </xdr:nvSpPr>
      <xdr:spPr>
        <a:xfrm>
          <a:off x="14649450" y="651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6" name="フローチャート: 判断 525">
          <a:extLst>
            <a:ext uri="{FF2B5EF4-FFF2-40B4-BE49-F238E27FC236}">
              <a16:creationId xmlns:a16="http://schemas.microsoft.com/office/drawing/2014/main" id="{11D5CC7E-1919-4946-A9D1-250BA9C663A2}"/>
            </a:ext>
          </a:extLst>
        </xdr:cNvPr>
        <xdr:cNvSpPr/>
      </xdr:nvSpPr>
      <xdr:spPr>
        <a:xfrm>
          <a:off x="13887450" y="65081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527" name="フローチャート: 判断 526">
          <a:extLst>
            <a:ext uri="{FF2B5EF4-FFF2-40B4-BE49-F238E27FC236}">
              <a16:creationId xmlns:a16="http://schemas.microsoft.com/office/drawing/2014/main" id="{EBB1E5CB-99C4-49F7-9CA3-2DFD8DCD5D55}"/>
            </a:ext>
          </a:extLst>
        </xdr:cNvPr>
        <xdr:cNvSpPr/>
      </xdr:nvSpPr>
      <xdr:spPr>
        <a:xfrm>
          <a:off x="13089890" y="653097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28" name="フローチャート: 判断 527">
          <a:extLst>
            <a:ext uri="{FF2B5EF4-FFF2-40B4-BE49-F238E27FC236}">
              <a16:creationId xmlns:a16="http://schemas.microsoft.com/office/drawing/2014/main" id="{729226DB-8209-470A-9DF7-4BE9A0170E50}"/>
            </a:ext>
          </a:extLst>
        </xdr:cNvPr>
        <xdr:cNvSpPr/>
      </xdr:nvSpPr>
      <xdr:spPr>
        <a:xfrm>
          <a:off x="12303760" y="65081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529" name="フローチャート: 判断 528">
          <a:extLst>
            <a:ext uri="{FF2B5EF4-FFF2-40B4-BE49-F238E27FC236}">
              <a16:creationId xmlns:a16="http://schemas.microsoft.com/office/drawing/2014/main" id="{B75010FA-BDC3-4E37-A7C8-47A6D6110BCB}"/>
            </a:ext>
          </a:extLst>
        </xdr:cNvPr>
        <xdr:cNvSpPr/>
      </xdr:nvSpPr>
      <xdr:spPr>
        <a:xfrm>
          <a:off x="11487150" y="64090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42CFDC8-F1BC-438F-AA0C-52DEFE2CF85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D59F2E7-BCBB-47AE-8B95-4AC5C6A58D46}"/>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0AE205B-B297-4191-B93A-FD740978DECB}"/>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83B8833-5CBD-4426-9166-CC43C255788E}"/>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AEE83D6-7A7C-41F3-B6C7-52381BB18C3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97790</xdr:rowOff>
    </xdr:from>
    <xdr:to>
      <xdr:col>85</xdr:col>
      <xdr:colOff>177800</xdr:colOff>
      <xdr:row>34</xdr:row>
      <xdr:rowOff>27940</xdr:rowOff>
    </xdr:to>
    <xdr:sp macro="" textlink="">
      <xdr:nvSpPr>
        <xdr:cNvPr id="535" name="楕円 534">
          <a:extLst>
            <a:ext uri="{FF2B5EF4-FFF2-40B4-BE49-F238E27FC236}">
              <a16:creationId xmlns:a16="http://schemas.microsoft.com/office/drawing/2014/main" id="{E0F5C459-5466-4010-A77B-818DAA3279DC}"/>
            </a:ext>
          </a:extLst>
        </xdr:cNvPr>
        <xdr:cNvSpPr/>
      </xdr:nvSpPr>
      <xdr:spPr>
        <a:xfrm>
          <a:off x="14649450" y="57518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50817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D222C3B2-6CDC-4B17-B26B-DABDED503A4E}"/>
            </a:ext>
          </a:extLst>
        </xdr:cNvPr>
        <xdr:cNvSpPr txBox="1"/>
      </xdr:nvSpPr>
      <xdr:spPr>
        <a:xfrm>
          <a:off x="14742160"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141605</xdr:rowOff>
    </xdr:from>
    <xdr:to>
      <xdr:col>81</xdr:col>
      <xdr:colOff>101600</xdr:colOff>
      <xdr:row>36</xdr:row>
      <xdr:rowOff>71755</xdr:rowOff>
    </xdr:to>
    <xdr:sp macro="" textlink="">
      <xdr:nvSpPr>
        <xdr:cNvPr id="537" name="楕円 536">
          <a:extLst>
            <a:ext uri="{FF2B5EF4-FFF2-40B4-BE49-F238E27FC236}">
              <a16:creationId xmlns:a16="http://schemas.microsoft.com/office/drawing/2014/main" id="{2AE8BD4D-94DE-483D-81D3-6E12E481B3D1}"/>
            </a:ext>
          </a:extLst>
        </xdr:cNvPr>
        <xdr:cNvSpPr/>
      </xdr:nvSpPr>
      <xdr:spPr>
        <a:xfrm>
          <a:off x="13887450" y="61404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148590</xdr:rowOff>
    </xdr:from>
    <xdr:to>
      <xdr:col>85</xdr:col>
      <xdr:colOff>127000</xdr:colOff>
      <xdr:row>36</xdr:row>
      <xdr:rowOff>20955</xdr:rowOff>
    </xdr:to>
    <xdr:cxnSp macro="">
      <xdr:nvCxnSpPr>
        <xdr:cNvPr id="538" name="直線コネクタ 537">
          <a:extLst>
            <a:ext uri="{FF2B5EF4-FFF2-40B4-BE49-F238E27FC236}">
              <a16:creationId xmlns:a16="http://schemas.microsoft.com/office/drawing/2014/main" id="{90FD6D20-42F2-4703-B6ED-1BD7C971D576}"/>
            </a:ext>
          </a:extLst>
        </xdr:cNvPr>
        <xdr:cNvCxnSpPr/>
      </xdr:nvCxnSpPr>
      <xdr:spPr>
        <a:xfrm flipV="1">
          <a:off x="13942060" y="5806440"/>
          <a:ext cx="762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149225</xdr:rowOff>
    </xdr:from>
    <xdr:to>
      <xdr:col>76</xdr:col>
      <xdr:colOff>165100</xdr:colOff>
      <xdr:row>40</xdr:row>
      <xdr:rowOff>79375</xdr:rowOff>
    </xdr:to>
    <xdr:sp macro="" textlink="">
      <xdr:nvSpPr>
        <xdr:cNvPr id="539" name="楕円 538">
          <a:extLst>
            <a:ext uri="{FF2B5EF4-FFF2-40B4-BE49-F238E27FC236}">
              <a16:creationId xmlns:a16="http://schemas.microsoft.com/office/drawing/2014/main" id="{82553DF8-B6D8-44E9-BEBC-5028A8D43184}"/>
            </a:ext>
          </a:extLst>
        </xdr:cNvPr>
        <xdr:cNvSpPr/>
      </xdr:nvSpPr>
      <xdr:spPr>
        <a:xfrm>
          <a:off x="13089890" y="68357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20955</xdr:rowOff>
    </xdr:from>
    <xdr:to>
      <xdr:col>81</xdr:col>
      <xdr:colOff>50800</xdr:colOff>
      <xdr:row>40</xdr:row>
      <xdr:rowOff>28575</xdr:rowOff>
    </xdr:to>
    <xdr:cxnSp macro="">
      <xdr:nvCxnSpPr>
        <xdr:cNvPr id="540" name="直線コネクタ 539">
          <a:extLst>
            <a:ext uri="{FF2B5EF4-FFF2-40B4-BE49-F238E27FC236}">
              <a16:creationId xmlns:a16="http://schemas.microsoft.com/office/drawing/2014/main" id="{3679EC20-211D-4AD7-A1BA-CA0D2C49749B}"/>
            </a:ext>
          </a:extLst>
        </xdr:cNvPr>
        <xdr:cNvCxnSpPr/>
      </xdr:nvCxnSpPr>
      <xdr:spPr>
        <a:xfrm flipV="1">
          <a:off x="13144500" y="6189345"/>
          <a:ext cx="797560" cy="69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541" name="楕円 540">
          <a:extLst>
            <a:ext uri="{FF2B5EF4-FFF2-40B4-BE49-F238E27FC236}">
              <a16:creationId xmlns:a16="http://schemas.microsoft.com/office/drawing/2014/main" id="{788CF9E7-42D5-44CF-91AB-4F281F2CE812}"/>
            </a:ext>
          </a:extLst>
        </xdr:cNvPr>
        <xdr:cNvSpPr/>
      </xdr:nvSpPr>
      <xdr:spPr>
        <a:xfrm>
          <a:off x="12303760" y="68033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28575</xdr:rowOff>
    </xdr:to>
    <xdr:cxnSp macro="">
      <xdr:nvCxnSpPr>
        <xdr:cNvPr id="542" name="直線コネクタ 541">
          <a:extLst>
            <a:ext uri="{FF2B5EF4-FFF2-40B4-BE49-F238E27FC236}">
              <a16:creationId xmlns:a16="http://schemas.microsoft.com/office/drawing/2014/main" id="{439B7F92-BD21-435E-A39B-FBE181A2B973}"/>
            </a:ext>
          </a:extLst>
        </xdr:cNvPr>
        <xdr:cNvCxnSpPr/>
      </xdr:nvCxnSpPr>
      <xdr:spPr>
        <a:xfrm>
          <a:off x="12346940" y="6858000"/>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80645</xdr:rowOff>
    </xdr:from>
    <xdr:to>
      <xdr:col>67</xdr:col>
      <xdr:colOff>101600</xdr:colOff>
      <xdr:row>40</xdr:row>
      <xdr:rowOff>10795</xdr:rowOff>
    </xdr:to>
    <xdr:sp macro="" textlink="">
      <xdr:nvSpPr>
        <xdr:cNvPr id="543" name="楕円 542">
          <a:extLst>
            <a:ext uri="{FF2B5EF4-FFF2-40B4-BE49-F238E27FC236}">
              <a16:creationId xmlns:a16="http://schemas.microsoft.com/office/drawing/2014/main" id="{ED8627EB-F131-43EA-B79B-5B3CA2F66560}"/>
            </a:ext>
          </a:extLst>
        </xdr:cNvPr>
        <xdr:cNvSpPr/>
      </xdr:nvSpPr>
      <xdr:spPr>
        <a:xfrm>
          <a:off x="11487150" y="67691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131445</xdr:rowOff>
    </xdr:from>
    <xdr:to>
      <xdr:col>71</xdr:col>
      <xdr:colOff>177800</xdr:colOff>
      <xdr:row>39</xdr:row>
      <xdr:rowOff>167640</xdr:rowOff>
    </xdr:to>
    <xdr:cxnSp macro="">
      <xdr:nvCxnSpPr>
        <xdr:cNvPr id="544" name="直線コネクタ 543">
          <a:extLst>
            <a:ext uri="{FF2B5EF4-FFF2-40B4-BE49-F238E27FC236}">
              <a16:creationId xmlns:a16="http://schemas.microsoft.com/office/drawing/2014/main" id="{C7F15DFD-4A28-4D04-8856-F20A4A7971B5}"/>
            </a:ext>
          </a:extLst>
        </xdr:cNvPr>
        <xdr:cNvCxnSpPr/>
      </xdr:nvCxnSpPr>
      <xdr:spPr>
        <a:xfrm>
          <a:off x="11541760" y="6821805"/>
          <a:ext cx="80518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30537FA6-FF8A-42C2-A5AB-C6C3667D1999}"/>
            </a:ext>
          </a:extLst>
        </xdr:cNvPr>
        <xdr:cNvSpPr txBox="1"/>
      </xdr:nvSpPr>
      <xdr:spPr>
        <a:xfrm>
          <a:off x="1373823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33ACA67E-754B-48D3-8DFC-2BA211C3460F}"/>
            </a:ext>
          </a:extLst>
        </xdr:cNvPr>
        <xdr:cNvSpPr txBox="1"/>
      </xdr:nvSpPr>
      <xdr:spPr>
        <a:xfrm>
          <a:off x="1295718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43CE27D7-BCFE-4669-9BF3-4C7C008373B6}"/>
            </a:ext>
          </a:extLst>
        </xdr:cNvPr>
        <xdr:cNvSpPr txBox="1"/>
      </xdr:nvSpPr>
      <xdr:spPr>
        <a:xfrm>
          <a:off x="1217105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13987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6B647EDA-0DD0-40FE-A754-04ADE7409747}"/>
            </a:ext>
          </a:extLst>
        </xdr:cNvPr>
        <xdr:cNvSpPr txBox="1"/>
      </xdr:nvSpPr>
      <xdr:spPr>
        <a:xfrm>
          <a:off x="113544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88282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14669055-94F1-4943-B6D4-37562ACE1139}"/>
            </a:ext>
          </a:extLst>
        </xdr:cNvPr>
        <xdr:cNvSpPr txBox="1"/>
      </xdr:nvSpPr>
      <xdr:spPr>
        <a:xfrm>
          <a:off x="1373823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70502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18BE909A-A533-40EE-BA1B-D5C0E569765A}"/>
            </a:ext>
          </a:extLst>
        </xdr:cNvPr>
        <xdr:cNvSpPr txBox="1"/>
      </xdr:nvSpPr>
      <xdr:spPr>
        <a:xfrm>
          <a:off x="1295718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8A181FC1-9B93-42CC-8A3C-149779A7DEEA}"/>
            </a:ext>
          </a:extLst>
        </xdr:cNvPr>
        <xdr:cNvSpPr txBox="1"/>
      </xdr:nvSpPr>
      <xdr:spPr>
        <a:xfrm>
          <a:off x="1217105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1922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860EE3AC-95E7-48D1-A37B-2CA0D63D6A9B}"/>
            </a:ext>
          </a:extLst>
        </xdr:cNvPr>
        <xdr:cNvSpPr txBox="1"/>
      </xdr:nvSpPr>
      <xdr:spPr>
        <a:xfrm>
          <a:off x="113544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3776A809-0E14-45C1-B76E-B77E870A98E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A965D97C-65C1-452B-B697-8CE3B100819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5D34316C-D2DA-4B65-9D1A-B6E7227A06A7}"/>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B90F290-36E2-4652-BE2B-9A14276E8C0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EFBD164-AFB2-4A7A-B778-6543D348782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8B6C10BF-A568-4641-85DE-1EC4F8B9808A}"/>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33D3612A-807D-492B-9FB5-D8842FDC7EE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7CEEAF4A-B5DE-4087-A030-660ACA154BD9}"/>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2234B472-81BC-496A-8B58-DA94C662FAC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383583F3-D385-475E-A8FA-E5E83C7A7DCE}"/>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25242F2B-DC54-4CCB-B8A2-706562AFF900}"/>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D7815C3A-BD1C-4485-ABF0-5AB4D1093385}"/>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681506-FDF6-41C1-930E-5245005B3756}"/>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3E6AD4D6-641F-42D6-9652-7FAE1BF0E2FB}"/>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622F5CE1-DF73-4F87-A896-96CC877823B7}"/>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9EC0C649-43D0-49D9-B513-B88CD3432D58}"/>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197AD94-5623-44C7-A140-48A57A5B8745}"/>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65C92DCB-2893-4844-8A56-51ABFB7B6378}"/>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95D2D013-3899-4389-B6B3-C26F1A1D1E2E}"/>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89ED943-55E4-4823-A2AA-9F4E676B780B}"/>
            </a:ext>
          </a:extLst>
        </xdr:cNvPr>
        <xdr:cNvSpPr txBox="1"/>
      </xdr:nvSpPr>
      <xdr:spPr>
        <a:xfrm>
          <a:off x="15943791"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DBE7DE8B-30BD-47AF-ADFE-4BFE68E24A8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a:extLst>
            <a:ext uri="{FF2B5EF4-FFF2-40B4-BE49-F238E27FC236}">
              <a16:creationId xmlns:a16="http://schemas.microsoft.com/office/drawing/2014/main" id="{7683EE75-88E9-4AEA-8FF4-8C5EFB3F6465}"/>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D0C892AE-211B-4596-BFDF-6F93B1BE2390}"/>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76" name="直線コネクタ 575">
          <a:extLst>
            <a:ext uri="{FF2B5EF4-FFF2-40B4-BE49-F238E27FC236}">
              <a16:creationId xmlns:a16="http://schemas.microsoft.com/office/drawing/2014/main" id="{020673E5-7EA9-40F9-A353-021BA00E53FE}"/>
            </a:ext>
          </a:extLst>
        </xdr:cNvPr>
        <xdr:cNvCxnSpPr/>
      </xdr:nvCxnSpPr>
      <xdr:spPr>
        <a:xfrm flipV="1">
          <a:off x="19947254" y="5972674"/>
          <a:ext cx="0" cy="1263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CBBB1BD9-70C3-4017-BD2E-01341DB0197D}"/>
            </a:ext>
          </a:extLst>
        </xdr:cNvPr>
        <xdr:cNvSpPr txBox="1"/>
      </xdr:nvSpPr>
      <xdr:spPr>
        <a:xfrm>
          <a:off x="1998599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78" name="直線コネクタ 577">
          <a:extLst>
            <a:ext uri="{FF2B5EF4-FFF2-40B4-BE49-F238E27FC236}">
              <a16:creationId xmlns:a16="http://schemas.microsoft.com/office/drawing/2014/main" id="{B4C36CBC-0C2A-4F0D-92C5-F092AB32DB2B}"/>
            </a:ext>
          </a:extLst>
        </xdr:cNvPr>
        <xdr:cNvCxnSpPr/>
      </xdr:nvCxnSpPr>
      <xdr:spPr>
        <a:xfrm>
          <a:off x="19885660" y="723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35B2C212-5DDF-4BE4-8CEF-02C4CE16FCC7}"/>
            </a:ext>
          </a:extLst>
        </xdr:cNvPr>
        <xdr:cNvSpPr txBox="1"/>
      </xdr:nvSpPr>
      <xdr:spPr>
        <a:xfrm>
          <a:off x="19985990" y="575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80" name="直線コネクタ 579">
          <a:extLst>
            <a:ext uri="{FF2B5EF4-FFF2-40B4-BE49-F238E27FC236}">
              <a16:creationId xmlns:a16="http://schemas.microsoft.com/office/drawing/2014/main" id="{3FB43B20-F16E-464B-87BC-51E684D3FA0B}"/>
            </a:ext>
          </a:extLst>
        </xdr:cNvPr>
        <xdr:cNvCxnSpPr/>
      </xdr:nvCxnSpPr>
      <xdr:spPr>
        <a:xfrm>
          <a:off x="19885660" y="5972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67883</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525A58FE-5C07-40B3-881D-747E4BC6ED43}"/>
            </a:ext>
          </a:extLst>
        </xdr:cNvPr>
        <xdr:cNvSpPr txBox="1"/>
      </xdr:nvSpPr>
      <xdr:spPr>
        <a:xfrm>
          <a:off x="19985990" y="6923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82" name="フローチャート: 判断 581">
          <a:extLst>
            <a:ext uri="{FF2B5EF4-FFF2-40B4-BE49-F238E27FC236}">
              <a16:creationId xmlns:a16="http://schemas.microsoft.com/office/drawing/2014/main" id="{73CB1A60-FB18-4A87-A1A8-7713F136B392}"/>
            </a:ext>
          </a:extLst>
        </xdr:cNvPr>
        <xdr:cNvSpPr/>
      </xdr:nvSpPr>
      <xdr:spPr>
        <a:xfrm>
          <a:off x="19904710" y="695126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83" name="フローチャート: 判断 582">
          <a:extLst>
            <a:ext uri="{FF2B5EF4-FFF2-40B4-BE49-F238E27FC236}">
              <a16:creationId xmlns:a16="http://schemas.microsoft.com/office/drawing/2014/main" id="{EEED9C75-FD90-4717-B516-7AF93A4FD11C}"/>
            </a:ext>
          </a:extLst>
        </xdr:cNvPr>
        <xdr:cNvSpPr/>
      </xdr:nvSpPr>
      <xdr:spPr>
        <a:xfrm>
          <a:off x="19161760" y="696099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macro="" textlink="">
      <xdr:nvSpPr>
        <xdr:cNvPr id="584" name="フローチャート: 判断 583">
          <a:extLst>
            <a:ext uri="{FF2B5EF4-FFF2-40B4-BE49-F238E27FC236}">
              <a16:creationId xmlns:a16="http://schemas.microsoft.com/office/drawing/2014/main" id="{F33804DC-CA16-48F5-8C4F-0251A3BA408D}"/>
            </a:ext>
          </a:extLst>
        </xdr:cNvPr>
        <xdr:cNvSpPr/>
      </xdr:nvSpPr>
      <xdr:spPr>
        <a:xfrm>
          <a:off x="18345150" y="696207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macro="" textlink="">
      <xdr:nvSpPr>
        <xdr:cNvPr id="585" name="フローチャート: 判断 584">
          <a:extLst>
            <a:ext uri="{FF2B5EF4-FFF2-40B4-BE49-F238E27FC236}">
              <a16:creationId xmlns:a16="http://schemas.microsoft.com/office/drawing/2014/main" id="{EF02D57B-CBA6-472C-AF7B-25A6A6AEB8C1}"/>
            </a:ext>
          </a:extLst>
        </xdr:cNvPr>
        <xdr:cNvSpPr/>
      </xdr:nvSpPr>
      <xdr:spPr>
        <a:xfrm>
          <a:off x="17547590" y="69948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macro="" textlink="">
      <xdr:nvSpPr>
        <xdr:cNvPr id="586" name="フローチャート: 判断 585">
          <a:extLst>
            <a:ext uri="{FF2B5EF4-FFF2-40B4-BE49-F238E27FC236}">
              <a16:creationId xmlns:a16="http://schemas.microsoft.com/office/drawing/2014/main" id="{38B39862-DB6F-4476-BA40-2620C1F0733A}"/>
            </a:ext>
          </a:extLst>
        </xdr:cNvPr>
        <xdr:cNvSpPr/>
      </xdr:nvSpPr>
      <xdr:spPr>
        <a:xfrm>
          <a:off x="16761460" y="700188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95544AE-7F13-425F-A0AB-24C4392BDE3B}"/>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6A686FA-45B0-445B-B934-8E2760EBE349}"/>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6CA2EE8-4658-47C9-BE27-AAC922EB964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525FD69-98E3-4BD9-B7A2-7B61F8A447D6}"/>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7B3FB09-F257-4520-A862-8F3991EAAE86}"/>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59105</xdr:rowOff>
    </xdr:from>
    <xdr:to>
      <xdr:col>116</xdr:col>
      <xdr:colOff>114300</xdr:colOff>
      <xdr:row>39</xdr:row>
      <xdr:rowOff>160705</xdr:rowOff>
    </xdr:to>
    <xdr:sp macro="" textlink="">
      <xdr:nvSpPr>
        <xdr:cNvPr id="592" name="楕円 591">
          <a:extLst>
            <a:ext uri="{FF2B5EF4-FFF2-40B4-BE49-F238E27FC236}">
              <a16:creationId xmlns:a16="http://schemas.microsoft.com/office/drawing/2014/main" id="{9649EE61-59B4-4A67-B477-44C34F702C66}"/>
            </a:ext>
          </a:extLst>
        </xdr:cNvPr>
        <xdr:cNvSpPr/>
      </xdr:nvSpPr>
      <xdr:spPr>
        <a:xfrm>
          <a:off x="19904710" y="674184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81982</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EF02C384-E6A7-414A-B7C7-37FA6BF234CB}"/>
            </a:ext>
          </a:extLst>
        </xdr:cNvPr>
        <xdr:cNvSpPr txBox="1"/>
      </xdr:nvSpPr>
      <xdr:spPr>
        <a:xfrm>
          <a:off x="19985990" y="659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103187</xdr:rowOff>
    </xdr:from>
    <xdr:to>
      <xdr:col>112</xdr:col>
      <xdr:colOff>38100</xdr:colOff>
      <xdr:row>41</xdr:row>
      <xdr:rowOff>33337</xdr:rowOff>
    </xdr:to>
    <xdr:sp macro="" textlink="">
      <xdr:nvSpPr>
        <xdr:cNvPr id="594" name="楕円 593">
          <a:extLst>
            <a:ext uri="{FF2B5EF4-FFF2-40B4-BE49-F238E27FC236}">
              <a16:creationId xmlns:a16="http://schemas.microsoft.com/office/drawing/2014/main" id="{9F9F66A5-A7DA-4DD9-9D19-E67828CFDF29}"/>
            </a:ext>
          </a:extLst>
        </xdr:cNvPr>
        <xdr:cNvSpPr/>
      </xdr:nvSpPr>
      <xdr:spPr>
        <a:xfrm>
          <a:off x="19161760" y="69592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109905</xdr:rowOff>
    </xdr:from>
    <xdr:to>
      <xdr:col>116</xdr:col>
      <xdr:colOff>63500</xdr:colOff>
      <xdr:row>40</xdr:row>
      <xdr:rowOff>153987</xdr:rowOff>
    </xdr:to>
    <xdr:cxnSp macro="">
      <xdr:nvCxnSpPr>
        <xdr:cNvPr id="595" name="直線コネクタ 594">
          <a:extLst>
            <a:ext uri="{FF2B5EF4-FFF2-40B4-BE49-F238E27FC236}">
              <a16:creationId xmlns:a16="http://schemas.microsoft.com/office/drawing/2014/main" id="{CCA3F625-BAC4-4C78-B9DD-ECBEFC2F7344}"/>
            </a:ext>
          </a:extLst>
        </xdr:cNvPr>
        <xdr:cNvCxnSpPr/>
      </xdr:nvCxnSpPr>
      <xdr:spPr>
        <a:xfrm flipV="1">
          <a:off x="19204940" y="6794550"/>
          <a:ext cx="742950" cy="21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36828</xdr:rowOff>
    </xdr:from>
    <xdr:to>
      <xdr:col>107</xdr:col>
      <xdr:colOff>101600</xdr:colOff>
      <xdr:row>41</xdr:row>
      <xdr:rowOff>138428</xdr:rowOff>
    </xdr:to>
    <xdr:sp macro="" textlink="">
      <xdr:nvSpPr>
        <xdr:cNvPr id="596" name="楕円 595">
          <a:extLst>
            <a:ext uri="{FF2B5EF4-FFF2-40B4-BE49-F238E27FC236}">
              <a16:creationId xmlns:a16="http://schemas.microsoft.com/office/drawing/2014/main" id="{C2DCFD5B-CBEC-4D4D-90D4-78AD191ED471}"/>
            </a:ext>
          </a:extLst>
        </xdr:cNvPr>
        <xdr:cNvSpPr/>
      </xdr:nvSpPr>
      <xdr:spPr>
        <a:xfrm>
          <a:off x="18345150" y="70662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153987</xdr:rowOff>
    </xdr:from>
    <xdr:to>
      <xdr:col>111</xdr:col>
      <xdr:colOff>177800</xdr:colOff>
      <xdr:row>41</xdr:row>
      <xdr:rowOff>87628</xdr:rowOff>
    </xdr:to>
    <xdr:cxnSp macro="">
      <xdr:nvCxnSpPr>
        <xdr:cNvPr id="597" name="直線コネクタ 596">
          <a:extLst>
            <a:ext uri="{FF2B5EF4-FFF2-40B4-BE49-F238E27FC236}">
              <a16:creationId xmlns:a16="http://schemas.microsoft.com/office/drawing/2014/main" id="{D770F5D3-F98D-4359-ABF3-0FCB7302F3A8}"/>
            </a:ext>
          </a:extLst>
        </xdr:cNvPr>
        <xdr:cNvCxnSpPr/>
      </xdr:nvCxnSpPr>
      <xdr:spPr>
        <a:xfrm flipV="1">
          <a:off x="18399760" y="7011987"/>
          <a:ext cx="805180" cy="10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37986</xdr:rowOff>
    </xdr:from>
    <xdr:to>
      <xdr:col>102</xdr:col>
      <xdr:colOff>165100</xdr:colOff>
      <xdr:row>41</xdr:row>
      <xdr:rowOff>139586</xdr:rowOff>
    </xdr:to>
    <xdr:sp macro="" textlink="">
      <xdr:nvSpPr>
        <xdr:cNvPr id="598" name="楕円 597">
          <a:extLst>
            <a:ext uri="{FF2B5EF4-FFF2-40B4-BE49-F238E27FC236}">
              <a16:creationId xmlns:a16="http://schemas.microsoft.com/office/drawing/2014/main" id="{084EF711-9500-4B23-B665-E9DA676010F6}"/>
            </a:ext>
          </a:extLst>
        </xdr:cNvPr>
        <xdr:cNvSpPr/>
      </xdr:nvSpPr>
      <xdr:spPr>
        <a:xfrm>
          <a:off x="17547590" y="706743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87628</xdr:rowOff>
    </xdr:from>
    <xdr:to>
      <xdr:col>107</xdr:col>
      <xdr:colOff>50800</xdr:colOff>
      <xdr:row>41</xdr:row>
      <xdr:rowOff>88786</xdr:rowOff>
    </xdr:to>
    <xdr:cxnSp macro="">
      <xdr:nvCxnSpPr>
        <xdr:cNvPr id="599" name="直線コネクタ 598">
          <a:extLst>
            <a:ext uri="{FF2B5EF4-FFF2-40B4-BE49-F238E27FC236}">
              <a16:creationId xmlns:a16="http://schemas.microsoft.com/office/drawing/2014/main" id="{6B648399-DBCB-4709-8964-E9CE52DF74E4}"/>
            </a:ext>
          </a:extLst>
        </xdr:cNvPr>
        <xdr:cNvCxnSpPr/>
      </xdr:nvCxnSpPr>
      <xdr:spPr>
        <a:xfrm flipV="1">
          <a:off x="17602200" y="7118983"/>
          <a:ext cx="79756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38935</xdr:rowOff>
    </xdr:from>
    <xdr:to>
      <xdr:col>98</xdr:col>
      <xdr:colOff>38100</xdr:colOff>
      <xdr:row>41</xdr:row>
      <xdr:rowOff>140535</xdr:rowOff>
    </xdr:to>
    <xdr:sp macro="" textlink="">
      <xdr:nvSpPr>
        <xdr:cNvPr id="600" name="楕円 599">
          <a:extLst>
            <a:ext uri="{FF2B5EF4-FFF2-40B4-BE49-F238E27FC236}">
              <a16:creationId xmlns:a16="http://schemas.microsoft.com/office/drawing/2014/main" id="{787EF2FB-2D13-4DB8-9A3A-0ADC4A5C6241}"/>
            </a:ext>
          </a:extLst>
        </xdr:cNvPr>
        <xdr:cNvSpPr/>
      </xdr:nvSpPr>
      <xdr:spPr>
        <a:xfrm>
          <a:off x="16761460" y="70683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88786</xdr:rowOff>
    </xdr:from>
    <xdr:to>
      <xdr:col>102</xdr:col>
      <xdr:colOff>114300</xdr:colOff>
      <xdr:row>41</xdr:row>
      <xdr:rowOff>89735</xdr:rowOff>
    </xdr:to>
    <xdr:cxnSp macro="">
      <xdr:nvCxnSpPr>
        <xdr:cNvPr id="601" name="直線コネクタ 600">
          <a:extLst>
            <a:ext uri="{FF2B5EF4-FFF2-40B4-BE49-F238E27FC236}">
              <a16:creationId xmlns:a16="http://schemas.microsoft.com/office/drawing/2014/main" id="{3AC48437-346C-4895-8D4A-D8EDBBBBF097}"/>
            </a:ext>
          </a:extLst>
        </xdr:cNvPr>
        <xdr:cNvCxnSpPr/>
      </xdr:nvCxnSpPr>
      <xdr:spPr>
        <a:xfrm flipV="1">
          <a:off x="16804640" y="7122046"/>
          <a:ext cx="79756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26178</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FAFAD95A-7ADE-4F3E-AE2C-6E366BB74E9D}"/>
            </a:ext>
          </a:extLst>
        </xdr:cNvPr>
        <xdr:cNvSpPr txBox="1"/>
      </xdr:nvSpPr>
      <xdr:spPr>
        <a:xfrm>
          <a:off x="18919405" y="705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52657</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CB151874-40BF-45E1-AF00-586D95C8290E}"/>
            </a:ext>
          </a:extLst>
        </xdr:cNvPr>
        <xdr:cNvSpPr txBox="1"/>
      </xdr:nvSpPr>
      <xdr:spPr>
        <a:xfrm>
          <a:off x="18138355" y="67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87372</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F39F9282-2BC8-473D-A459-E8E2AF4D65BE}"/>
            </a:ext>
          </a:extLst>
        </xdr:cNvPr>
        <xdr:cNvSpPr txBox="1"/>
      </xdr:nvSpPr>
      <xdr:spPr>
        <a:xfrm>
          <a:off x="17354061" y="67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92465</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8E6D5740-FE81-44EA-B2BD-1FA4C166CB4C}"/>
            </a:ext>
          </a:extLst>
        </xdr:cNvPr>
        <xdr:cNvSpPr txBox="1"/>
      </xdr:nvSpPr>
      <xdr:spPr>
        <a:xfrm>
          <a:off x="16556501" y="678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49864</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8CCB1C1D-6FA1-40FD-9B21-DAD6A82AEA4D}"/>
            </a:ext>
          </a:extLst>
        </xdr:cNvPr>
        <xdr:cNvSpPr txBox="1"/>
      </xdr:nvSpPr>
      <xdr:spPr>
        <a:xfrm>
          <a:off x="18919405" y="674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129555</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6A8D56BD-721B-46E3-9256-5756CF7652A4}"/>
            </a:ext>
          </a:extLst>
        </xdr:cNvPr>
        <xdr:cNvSpPr txBox="1"/>
      </xdr:nvSpPr>
      <xdr:spPr>
        <a:xfrm>
          <a:off x="18170671" y="716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130713</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ABB89770-DFBC-46C3-9C9D-53B401422315}"/>
            </a:ext>
          </a:extLst>
        </xdr:cNvPr>
        <xdr:cNvSpPr txBox="1"/>
      </xdr:nvSpPr>
      <xdr:spPr>
        <a:xfrm>
          <a:off x="17354061" y="716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131662</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AFDDC783-BDF7-4F5F-A517-45720C535DF5}"/>
            </a:ext>
          </a:extLst>
        </xdr:cNvPr>
        <xdr:cNvSpPr txBox="1"/>
      </xdr:nvSpPr>
      <xdr:spPr>
        <a:xfrm>
          <a:off x="16556501" y="716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9E1B9213-FC58-4531-8E86-DC6E3A20B90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D1A0CF39-C0AC-4A53-AB58-F2C1293654CC}"/>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D992AF5F-4C8C-47D3-8AC0-5CBA676ADE4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1715D783-2E93-41C9-87C4-2FBF497A1B45}"/>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1836452F-3476-47B9-9FF8-487415C63AC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5853AA9E-1819-4DFC-BD21-F8270DF143C0}"/>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856A7D3C-A8D5-4E66-8335-6784BACA2193}"/>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BA3876EE-8561-4A45-B468-71FC0B1C5BD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DEB1FF6E-5498-44EF-944E-47B7468CE000}"/>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218F2998-8185-4A5D-9B1F-A96F0D8E5CEE}"/>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D58704E7-8821-407C-98DD-5B9AEEF64DB5}"/>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F9A88C4A-7CB2-4E89-B0A8-59AB68BBCFB8}"/>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27BD5EDD-C0D7-450E-82EB-B622DD7AE446}"/>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31C49E40-DAB5-4430-BAA5-5130D09CA714}"/>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762A07B0-F949-409F-B6CE-BAD5D31A3AC9}"/>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3B2880F3-6A75-4C4E-9A15-3612EB3B2E62}"/>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601F1FBE-43DE-4A90-AF37-2D9208498251}"/>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66C89220-1D0C-4625-B0B2-5E751E9E8C66}"/>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E8504B48-6A0B-4395-86DC-D6924AF7D9E3}"/>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865F870C-B799-45EB-BC84-C74AFA2E7AD9}"/>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D487E8B1-0AF5-4B44-8B59-1D21F7B23764}"/>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47382748-4D5D-493F-A13D-49F513AF2770}"/>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28AF0AB2-9441-4289-A339-5B5430B7DDA8}"/>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17EB56A6-F66D-4B63-A760-136D74E1D065}"/>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DFFB7DB4-6772-4206-B2E3-040EE9897529}"/>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35" name="直線コネクタ 634">
          <a:extLst>
            <a:ext uri="{FF2B5EF4-FFF2-40B4-BE49-F238E27FC236}">
              <a16:creationId xmlns:a16="http://schemas.microsoft.com/office/drawing/2014/main" id="{7E13CE04-79A2-4A74-A5B1-3DD3EA7AF7FC}"/>
            </a:ext>
          </a:extLst>
        </xdr:cNvPr>
        <xdr:cNvCxnSpPr/>
      </xdr:nvCxnSpPr>
      <xdr:spPr>
        <a:xfrm flipV="1">
          <a:off x="14703424" y="95647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86DB8A6F-229D-4581-B7BC-7802721C5B36}"/>
            </a:ext>
          </a:extLst>
        </xdr:cNvPr>
        <xdr:cNvSpPr txBox="1"/>
      </xdr:nvSpPr>
      <xdr:spPr>
        <a:xfrm>
          <a:off x="14742160" y="1106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37" name="直線コネクタ 636">
          <a:extLst>
            <a:ext uri="{FF2B5EF4-FFF2-40B4-BE49-F238E27FC236}">
              <a16:creationId xmlns:a16="http://schemas.microsoft.com/office/drawing/2014/main" id="{D83429AD-A3E6-42C3-B181-C6F9EBC1D1BC}"/>
            </a:ext>
          </a:extLst>
        </xdr:cNvPr>
        <xdr:cNvCxnSpPr/>
      </xdr:nvCxnSpPr>
      <xdr:spPr>
        <a:xfrm>
          <a:off x="14611350" y="11065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2BBA93ED-EC60-4D8D-991E-55BDF6DAB37F}"/>
            </a:ext>
          </a:extLst>
        </xdr:cNvPr>
        <xdr:cNvSpPr txBox="1"/>
      </xdr:nvSpPr>
      <xdr:spPr>
        <a:xfrm>
          <a:off x="14742160" y="9345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39" name="直線コネクタ 638">
          <a:extLst>
            <a:ext uri="{FF2B5EF4-FFF2-40B4-BE49-F238E27FC236}">
              <a16:creationId xmlns:a16="http://schemas.microsoft.com/office/drawing/2014/main" id="{499BE035-00A7-48D0-938E-AA50DCDFB315}"/>
            </a:ext>
          </a:extLst>
        </xdr:cNvPr>
        <xdr:cNvCxnSpPr/>
      </xdr:nvCxnSpPr>
      <xdr:spPr>
        <a:xfrm>
          <a:off x="14611350" y="9564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4FDCA92F-0BA5-4592-876B-3531D6F49443}"/>
            </a:ext>
          </a:extLst>
        </xdr:cNvPr>
        <xdr:cNvSpPr txBox="1"/>
      </xdr:nvSpPr>
      <xdr:spPr>
        <a:xfrm>
          <a:off x="14742160" y="10251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1" name="フローチャート: 判断 640">
          <a:extLst>
            <a:ext uri="{FF2B5EF4-FFF2-40B4-BE49-F238E27FC236}">
              <a16:creationId xmlns:a16="http://schemas.microsoft.com/office/drawing/2014/main" id="{9EDAB22E-A9C1-4990-9F15-6CCE6972E7CF}"/>
            </a:ext>
          </a:extLst>
        </xdr:cNvPr>
        <xdr:cNvSpPr/>
      </xdr:nvSpPr>
      <xdr:spPr>
        <a:xfrm>
          <a:off x="14649450" y="102688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42" name="フローチャート: 判断 641">
          <a:extLst>
            <a:ext uri="{FF2B5EF4-FFF2-40B4-BE49-F238E27FC236}">
              <a16:creationId xmlns:a16="http://schemas.microsoft.com/office/drawing/2014/main" id="{2EC52F49-862D-483F-AC3E-8CCD1044A435}"/>
            </a:ext>
          </a:extLst>
        </xdr:cNvPr>
        <xdr:cNvSpPr/>
      </xdr:nvSpPr>
      <xdr:spPr>
        <a:xfrm>
          <a:off x="13887450" y="1024817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643" name="フローチャート: 判断 642">
          <a:extLst>
            <a:ext uri="{FF2B5EF4-FFF2-40B4-BE49-F238E27FC236}">
              <a16:creationId xmlns:a16="http://schemas.microsoft.com/office/drawing/2014/main" id="{D12F464C-99AA-4EAC-83A9-1325D7B7E87E}"/>
            </a:ext>
          </a:extLst>
        </xdr:cNvPr>
        <xdr:cNvSpPr/>
      </xdr:nvSpPr>
      <xdr:spPr>
        <a:xfrm>
          <a:off x="13089890" y="1025198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4" name="フローチャート: 判断 643">
          <a:extLst>
            <a:ext uri="{FF2B5EF4-FFF2-40B4-BE49-F238E27FC236}">
              <a16:creationId xmlns:a16="http://schemas.microsoft.com/office/drawing/2014/main" id="{1484BF98-4D46-4291-A8A0-AA5529CE99C5}"/>
            </a:ext>
          </a:extLst>
        </xdr:cNvPr>
        <xdr:cNvSpPr/>
      </xdr:nvSpPr>
      <xdr:spPr>
        <a:xfrm>
          <a:off x="12303760" y="10207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AF263B02-07FC-4701-8C03-39DF5A89DCF6}"/>
            </a:ext>
          </a:extLst>
        </xdr:cNvPr>
        <xdr:cNvSpPr/>
      </xdr:nvSpPr>
      <xdr:spPr>
        <a:xfrm>
          <a:off x="11487150" y="101820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44E4C9F-83A9-4FE9-853F-5E25729BE2BA}"/>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D1503DE-BB3D-45E5-AAAA-E62349EDBA90}"/>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6F12A70-45E7-4CC8-BF80-16B100EF6281}"/>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889BD52-1C6C-447C-9958-C0552239E640}"/>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FCA65AD-84A5-4B46-96BE-B8FB3DC4F2A9}"/>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51" name="楕円 650">
          <a:extLst>
            <a:ext uri="{FF2B5EF4-FFF2-40B4-BE49-F238E27FC236}">
              <a16:creationId xmlns:a16="http://schemas.microsoft.com/office/drawing/2014/main" id="{236D57DF-1189-4DA6-AFAC-C8E796503728}"/>
            </a:ext>
          </a:extLst>
        </xdr:cNvPr>
        <xdr:cNvSpPr/>
      </xdr:nvSpPr>
      <xdr:spPr>
        <a:xfrm>
          <a:off x="14649450" y="102672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3101</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AF0F6178-1DB1-4B33-9BEF-9A85DFD5B122}"/>
            </a:ext>
          </a:extLst>
        </xdr:cNvPr>
        <xdr:cNvSpPr txBox="1"/>
      </xdr:nvSpPr>
      <xdr:spPr>
        <a:xfrm>
          <a:off x="14742160" y="1011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117384</xdr:rowOff>
    </xdr:from>
    <xdr:to>
      <xdr:col>81</xdr:col>
      <xdr:colOff>101600</xdr:colOff>
      <xdr:row>60</xdr:row>
      <xdr:rowOff>47534</xdr:rowOff>
    </xdr:to>
    <xdr:sp macro="" textlink="">
      <xdr:nvSpPr>
        <xdr:cNvPr id="653" name="楕円 652">
          <a:extLst>
            <a:ext uri="{FF2B5EF4-FFF2-40B4-BE49-F238E27FC236}">
              <a16:creationId xmlns:a16="http://schemas.microsoft.com/office/drawing/2014/main" id="{DFC85895-6FFB-47B5-850E-0A735E890B9B}"/>
            </a:ext>
          </a:extLst>
        </xdr:cNvPr>
        <xdr:cNvSpPr/>
      </xdr:nvSpPr>
      <xdr:spPr>
        <a:xfrm>
          <a:off x="13887450" y="102329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168184</xdr:rowOff>
    </xdr:from>
    <xdr:to>
      <xdr:col>85</xdr:col>
      <xdr:colOff>127000</xdr:colOff>
      <xdr:row>60</xdr:row>
      <xdr:rowOff>31024</xdr:rowOff>
    </xdr:to>
    <xdr:cxnSp macro="">
      <xdr:nvCxnSpPr>
        <xdr:cNvPr id="654" name="直線コネクタ 653">
          <a:extLst>
            <a:ext uri="{FF2B5EF4-FFF2-40B4-BE49-F238E27FC236}">
              <a16:creationId xmlns:a16="http://schemas.microsoft.com/office/drawing/2014/main" id="{C0E1C876-84A1-4866-8941-71C331E71D6E}"/>
            </a:ext>
          </a:extLst>
        </xdr:cNvPr>
        <xdr:cNvCxnSpPr/>
      </xdr:nvCxnSpPr>
      <xdr:spPr>
        <a:xfrm>
          <a:off x="13942060" y="10287544"/>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84727</xdr:rowOff>
    </xdr:from>
    <xdr:to>
      <xdr:col>76</xdr:col>
      <xdr:colOff>165100</xdr:colOff>
      <xdr:row>60</xdr:row>
      <xdr:rowOff>14877</xdr:rowOff>
    </xdr:to>
    <xdr:sp macro="" textlink="">
      <xdr:nvSpPr>
        <xdr:cNvPr id="655" name="楕円 654">
          <a:extLst>
            <a:ext uri="{FF2B5EF4-FFF2-40B4-BE49-F238E27FC236}">
              <a16:creationId xmlns:a16="http://schemas.microsoft.com/office/drawing/2014/main" id="{EA3DE30C-1C8C-47DD-9661-8AC05F338D3B}"/>
            </a:ext>
          </a:extLst>
        </xdr:cNvPr>
        <xdr:cNvSpPr/>
      </xdr:nvSpPr>
      <xdr:spPr>
        <a:xfrm>
          <a:off x="13089890" y="1020218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135527</xdr:rowOff>
    </xdr:from>
    <xdr:to>
      <xdr:col>81</xdr:col>
      <xdr:colOff>50800</xdr:colOff>
      <xdr:row>59</xdr:row>
      <xdr:rowOff>168184</xdr:rowOff>
    </xdr:to>
    <xdr:cxnSp macro="">
      <xdr:nvCxnSpPr>
        <xdr:cNvPr id="656" name="直線コネクタ 655">
          <a:extLst>
            <a:ext uri="{FF2B5EF4-FFF2-40B4-BE49-F238E27FC236}">
              <a16:creationId xmlns:a16="http://schemas.microsoft.com/office/drawing/2014/main" id="{AE1A1BF3-DF72-4ECD-ABCD-8F6CA82279DB}"/>
            </a:ext>
          </a:extLst>
        </xdr:cNvPr>
        <xdr:cNvCxnSpPr/>
      </xdr:nvCxnSpPr>
      <xdr:spPr>
        <a:xfrm>
          <a:off x="13144500" y="10247267"/>
          <a:ext cx="7975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50437</xdr:rowOff>
    </xdr:from>
    <xdr:to>
      <xdr:col>72</xdr:col>
      <xdr:colOff>38100</xdr:colOff>
      <xdr:row>59</xdr:row>
      <xdr:rowOff>152037</xdr:rowOff>
    </xdr:to>
    <xdr:sp macro="" textlink="">
      <xdr:nvSpPr>
        <xdr:cNvPr id="657" name="楕円 656">
          <a:extLst>
            <a:ext uri="{FF2B5EF4-FFF2-40B4-BE49-F238E27FC236}">
              <a16:creationId xmlns:a16="http://schemas.microsoft.com/office/drawing/2014/main" id="{6B53F544-3DC7-4646-81B3-F2AF9D43354C}"/>
            </a:ext>
          </a:extLst>
        </xdr:cNvPr>
        <xdr:cNvSpPr/>
      </xdr:nvSpPr>
      <xdr:spPr>
        <a:xfrm>
          <a:off x="12303760" y="101697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101237</xdr:rowOff>
    </xdr:from>
    <xdr:to>
      <xdr:col>76</xdr:col>
      <xdr:colOff>114300</xdr:colOff>
      <xdr:row>59</xdr:row>
      <xdr:rowOff>135527</xdr:rowOff>
    </xdr:to>
    <xdr:cxnSp macro="">
      <xdr:nvCxnSpPr>
        <xdr:cNvPr id="658" name="直線コネクタ 657">
          <a:extLst>
            <a:ext uri="{FF2B5EF4-FFF2-40B4-BE49-F238E27FC236}">
              <a16:creationId xmlns:a16="http://schemas.microsoft.com/office/drawing/2014/main" id="{7A21BEC0-6F3E-4472-9B46-2C743341AE18}"/>
            </a:ext>
          </a:extLst>
        </xdr:cNvPr>
        <xdr:cNvCxnSpPr/>
      </xdr:nvCxnSpPr>
      <xdr:spPr>
        <a:xfrm>
          <a:off x="12346940" y="10212977"/>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42273</xdr:rowOff>
    </xdr:from>
    <xdr:to>
      <xdr:col>67</xdr:col>
      <xdr:colOff>101600</xdr:colOff>
      <xdr:row>59</xdr:row>
      <xdr:rowOff>143873</xdr:rowOff>
    </xdr:to>
    <xdr:sp macro="" textlink="">
      <xdr:nvSpPr>
        <xdr:cNvPr id="659" name="楕円 658">
          <a:extLst>
            <a:ext uri="{FF2B5EF4-FFF2-40B4-BE49-F238E27FC236}">
              <a16:creationId xmlns:a16="http://schemas.microsoft.com/office/drawing/2014/main" id="{135C6907-5F41-4FCB-AE54-7B0D19AC98A2}"/>
            </a:ext>
          </a:extLst>
        </xdr:cNvPr>
        <xdr:cNvSpPr/>
      </xdr:nvSpPr>
      <xdr:spPr>
        <a:xfrm>
          <a:off x="11487150" y="101597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93073</xdr:rowOff>
    </xdr:from>
    <xdr:to>
      <xdr:col>71</xdr:col>
      <xdr:colOff>177800</xdr:colOff>
      <xdr:row>59</xdr:row>
      <xdr:rowOff>101237</xdr:rowOff>
    </xdr:to>
    <xdr:cxnSp macro="">
      <xdr:nvCxnSpPr>
        <xdr:cNvPr id="660" name="直線コネクタ 659">
          <a:extLst>
            <a:ext uri="{FF2B5EF4-FFF2-40B4-BE49-F238E27FC236}">
              <a16:creationId xmlns:a16="http://schemas.microsoft.com/office/drawing/2014/main" id="{168FAFF9-798D-469A-ABFE-F7D737B1C652}"/>
            </a:ext>
          </a:extLst>
        </xdr:cNvPr>
        <xdr:cNvCxnSpPr/>
      </xdr:nvCxnSpPr>
      <xdr:spPr>
        <a:xfrm>
          <a:off x="11541760" y="10212433"/>
          <a:ext cx="80518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50092</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ECABF292-70C7-4B5B-A67A-51388B8EB7D0}"/>
            </a:ext>
          </a:extLst>
        </xdr:cNvPr>
        <xdr:cNvSpPr txBox="1"/>
      </xdr:nvSpPr>
      <xdr:spPr>
        <a:xfrm>
          <a:off x="13738234" y="103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89762AD2-0003-4D41-A817-17A42A9F679F}"/>
            </a:ext>
          </a:extLst>
        </xdr:cNvPr>
        <xdr:cNvSpPr txBox="1"/>
      </xdr:nvSpPr>
      <xdr:spPr>
        <a:xfrm>
          <a:off x="1295718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D3AC7E02-3DCA-44F8-820F-90730636F848}"/>
            </a:ext>
          </a:extLst>
        </xdr:cNvPr>
        <xdr:cNvSpPr txBox="1"/>
      </xdr:nvSpPr>
      <xdr:spPr>
        <a:xfrm>
          <a:off x="12171054" y="1029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F983DDE0-EE3C-4A12-B843-D988A8DD8C0F}"/>
            </a:ext>
          </a:extLst>
        </xdr:cNvPr>
        <xdr:cNvSpPr txBox="1"/>
      </xdr:nvSpPr>
      <xdr:spPr>
        <a:xfrm>
          <a:off x="11354444" y="1027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64061</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B7BF35B8-B7CF-4F62-98A7-6E07E2562A09}"/>
            </a:ext>
          </a:extLst>
        </xdr:cNvPr>
        <xdr:cNvSpPr txBox="1"/>
      </xdr:nvSpPr>
      <xdr:spPr>
        <a:xfrm>
          <a:off x="13738234"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E8065DA6-6A9E-4185-A0B5-EA32242CCE79}"/>
            </a:ext>
          </a:extLst>
        </xdr:cNvPr>
        <xdr:cNvSpPr txBox="1"/>
      </xdr:nvSpPr>
      <xdr:spPr>
        <a:xfrm>
          <a:off x="12957184" y="997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168564</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F185334A-9882-4514-B2E7-BEACFDE99030}"/>
            </a:ext>
          </a:extLst>
        </xdr:cNvPr>
        <xdr:cNvSpPr txBox="1"/>
      </xdr:nvSpPr>
      <xdr:spPr>
        <a:xfrm>
          <a:off x="1217105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6CE34589-DA6F-400F-9344-595A530F07DD}"/>
            </a:ext>
          </a:extLst>
        </xdr:cNvPr>
        <xdr:cNvSpPr txBox="1"/>
      </xdr:nvSpPr>
      <xdr:spPr>
        <a:xfrm>
          <a:off x="11354444" y="9934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D30C9E87-9C22-4D7E-AD75-7C36C1046330}"/>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48B65489-26B5-440B-B97B-4ADCAFB99BC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7DA41F27-2E8A-45F1-BB36-9CC2D3E0252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4DC3B8DF-4FFC-4C8A-98EA-21F397F9D4CC}"/>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FC33067C-43AB-4144-A85F-C161F02A70EF}"/>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73B3994E-7AA3-4D33-8881-D09DD928B1F2}"/>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5957C236-8AB0-4B7B-9A1B-234E6B30F81E}"/>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24816B37-8B99-4C04-BCDD-8B2AD10E7D0E}"/>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B084F732-C5F5-486A-81B1-69D3E0837857}"/>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3A35CABE-98AF-4D28-8960-86030964C73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7C4C7464-3019-42C7-A888-7E4AD26EF752}"/>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a:extLst>
            <a:ext uri="{FF2B5EF4-FFF2-40B4-BE49-F238E27FC236}">
              <a16:creationId xmlns:a16="http://schemas.microsoft.com/office/drawing/2014/main" id="{1470EED4-DBA9-47B5-9B53-7792EBFF2F21}"/>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690CF5E4-F5FF-4B26-8CE6-E251DA811128}"/>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a:extLst>
            <a:ext uri="{FF2B5EF4-FFF2-40B4-BE49-F238E27FC236}">
              <a16:creationId xmlns:a16="http://schemas.microsoft.com/office/drawing/2014/main" id="{9BEDA48E-AE89-4B8A-93ED-A0D82A55B4D6}"/>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2F3EC65C-AC71-47AC-BF79-F576DB3650BB}"/>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a:extLst>
            <a:ext uri="{FF2B5EF4-FFF2-40B4-BE49-F238E27FC236}">
              <a16:creationId xmlns:a16="http://schemas.microsoft.com/office/drawing/2014/main" id="{97C31301-7945-47D2-BF04-EDA053D7DDCB}"/>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6EE8593D-76A9-4173-AE86-6F1CD72DC999}"/>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a:extLst>
            <a:ext uri="{FF2B5EF4-FFF2-40B4-BE49-F238E27FC236}">
              <a16:creationId xmlns:a16="http://schemas.microsoft.com/office/drawing/2014/main" id="{60E08B34-AC87-4973-BD85-3305608EC9AC}"/>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FBD128E-B962-4FF7-B5B8-8D2565CE94C8}"/>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EE0DCF38-A871-48F2-A295-515E3AFDECC5}"/>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D77F9002-C761-4E98-B793-8F8DA6E74220}"/>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90" name="直線コネクタ 689">
          <a:extLst>
            <a:ext uri="{FF2B5EF4-FFF2-40B4-BE49-F238E27FC236}">
              <a16:creationId xmlns:a16="http://schemas.microsoft.com/office/drawing/2014/main" id="{8DB7E6E4-ECBF-491B-AC87-4971AAAF6569}"/>
            </a:ext>
          </a:extLst>
        </xdr:cNvPr>
        <xdr:cNvCxnSpPr/>
      </xdr:nvCxnSpPr>
      <xdr:spPr>
        <a:xfrm flipV="1">
          <a:off x="19947254" y="9560814"/>
          <a:ext cx="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D39B156F-74E6-47AE-B118-110CBB0F412B}"/>
            </a:ext>
          </a:extLst>
        </xdr:cNvPr>
        <xdr:cNvSpPr txBox="1"/>
      </xdr:nvSpPr>
      <xdr:spPr>
        <a:xfrm>
          <a:off x="1998599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2" name="直線コネクタ 691">
          <a:extLst>
            <a:ext uri="{FF2B5EF4-FFF2-40B4-BE49-F238E27FC236}">
              <a16:creationId xmlns:a16="http://schemas.microsoft.com/office/drawing/2014/main" id="{9682BF9B-70F1-4280-AE85-C0CB30EC3754}"/>
            </a:ext>
          </a:extLst>
        </xdr:cNvPr>
        <xdr:cNvCxnSpPr/>
      </xdr:nvCxnSpPr>
      <xdr:spPr>
        <a:xfrm>
          <a:off x="19885660" y="1093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F03ECB2C-43C0-470D-8963-0813F9B9D5CE}"/>
            </a:ext>
          </a:extLst>
        </xdr:cNvPr>
        <xdr:cNvSpPr txBox="1"/>
      </xdr:nvSpPr>
      <xdr:spPr>
        <a:xfrm>
          <a:off x="19985990" y="934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4" name="直線コネクタ 693">
          <a:extLst>
            <a:ext uri="{FF2B5EF4-FFF2-40B4-BE49-F238E27FC236}">
              <a16:creationId xmlns:a16="http://schemas.microsoft.com/office/drawing/2014/main" id="{F4A6A76E-8077-428A-8A56-EC7648A8FC5E}"/>
            </a:ext>
          </a:extLst>
        </xdr:cNvPr>
        <xdr:cNvCxnSpPr/>
      </xdr:nvCxnSpPr>
      <xdr:spPr>
        <a:xfrm>
          <a:off x="19885660" y="9560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1FDAB2D8-BBDB-407C-9A47-3AEAE0195CF3}"/>
            </a:ext>
          </a:extLst>
        </xdr:cNvPr>
        <xdr:cNvSpPr txBox="1"/>
      </xdr:nvSpPr>
      <xdr:spPr>
        <a:xfrm>
          <a:off x="19985990" y="10564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96" name="フローチャート: 判断 695">
          <a:extLst>
            <a:ext uri="{FF2B5EF4-FFF2-40B4-BE49-F238E27FC236}">
              <a16:creationId xmlns:a16="http://schemas.microsoft.com/office/drawing/2014/main" id="{71AE2631-31A5-4CF7-B2BA-DFFA3F7593DE}"/>
            </a:ext>
          </a:extLst>
        </xdr:cNvPr>
        <xdr:cNvSpPr/>
      </xdr:nvSpPr>
      <xdr:spPr>
        <a:xfrm>
          <a:off x="19904710" y="1059205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7" name="フローチャート: 判断 696">
          <a:extLst>
            <a:ext uri="{FF2B5EF4-FFF2-40B4-BE49-F238E27FC236}">
              <a16:creationId xmlns:a16="http://schemas.microsoft.com/office/drawing/2014/main" id="{D655E72F-05F2-40F5-9DF1-C30046A60342}"/>
            </a:ext>
          </a:extLst>
        </xdr:cNvPr>
        <xdr:cNvSpPr/>
      </xdr:nvSpPr>
      <xdr:spPr>
        <a:xfrm>
          <a:off x="19161760" y="106000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98" name="フローチャート: 判断 697">
          <a:extLst>
            <a:ext uri="{FF2B5EF4-FFF2-40B4-BE49-F238E27FC236}">
              <a16:creationId xmlns:a16="http://schemas.microsoft.com/office/drawing/2014/main" id="{2DC17695-887C-4BAA-977E-9C744F5BEAFF}"/>
            </a:ext>
          </a:extLst>
        </xdr:cNvPr>
        <xdr:cNvSpPr/>
      </xdr:nvSpPr>
      <xdr:spPr>
        <a:xfrm>
          <a:off x="18345150" y="105699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99" name="フローチャート: 判断 698">
          <a:extLst>
            <a:ext uri="{FF2B5EF4-FFF2-40B4-BE49-F238E27FC236}">
              <a16:creationId xmlns:a16="http://schemas.microsoft.com/office/drawing/2014/main" id="{AECC147D-04A5-4A2A-B557-5DC64BEB3554}"/>
            </a:ext>
          </a:extLst>
        </xdr:cNvPr>
        <xdr:cNvSpPr/>
      </xdr:nvSpPr>
      <xdr:spPr>
        <a:xfrm>
          <a:off x="17547590" y="10581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700" name="フローチャート: 判断 699">
          <a:extLst>
            <a:ext uri="{FF2B5EF4-FFF2-40B4-BE49-F238E27FC236}">
              <a16:creationId xmlns:a16="http://schemas.microsoft.com/office/drawing/2014/main" id="{D8B8573D-D318-405B-ACC4-7830912E4A3D}"/>
            </a:ext>
          </a:extLst>
        </xdr:cNvPr>
        <xdr:cNvSpPr/>
      </xdr:nvSpPr>
      <xdr:spPr>
        <a:xfrm>
          <a:off x="16761460" y="105855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C91AE10-3C98-49E0-8B7B-A0ED0B2297C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9668881-C15B-4012-B811-1FA0A49EE66B}"/>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AC82447-0CC3-4639-BBC0-A05A682E4C7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456D1AE-1906-47D8-9DB2-8816CD803EF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D5E68F9-E211-4091-8006-EE77CE63EE25}"/>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xdr:rowOff>
    </xdr:from>
    <xdr:to>
      <xdr:col>116</xdr:col>
      <xdr:colOff>114300</xdr:colOff>
      <xdr:row>60</xdr:row>
      <xdr:rowOff>110236</xdr:rowOff>
    </xdr:to>
    <xdr:sp macro="" textlink="">
      <xdr:nvSpPr>
        <xdr:cNvPr id="706" name="楕円 705">
          <a:extLst>
            <a:ext uri="{FF2B5EF4-FFF2-40B4-BE49-F238E27FC236}">
              <a16:creationId xmlns:a16="http://schemas.microsoft.com/office/drawing/2014/main" id="{4008E44F-F2E0-4D62-AD15-0ED27DBEFC36}"/>
            </a:ext>
          </a:extLst>
        </xdr:cNvPr>
        <xdr:cNvSpPr/>
      </xdr:nvSpPr>
      <xdr:spPr>
        <a:xfrm>
          <a:off x="19904710" y="1029754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31513</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7560BFCD-8C95-4479-A513-FB25E07BC96B}"/>
            </a:ext>
          </a:extLst>
        </xdr:cNvPr>
        <xdr:cNvSpPr txBox="1"/>
      </xdr:nvSpPr>
      <xdr:spPr>
        <a:xfrm>
          <a:off x="19985990" y="1014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xdr:rowOff>
    </xdr:from>
    <xdr:to>
      <xdr:col>112</xdr:col>
      <xdr:colOff>38100</xdr:colOff>
      <xdr:row>60</xdr:row>
      <xdr:rowOff>114808</xdr:rowOff>
    </xdr:to>
    <xdr:sp macro="" textlink="">
      <xdr:nvSpPr>
        <xdr:cNvPr id="708" name="楕円 707">
          <a:extLst>
            <a:ext uri="{FF2B5EF4-FFF2-40B4-BE49-F238E27FC236}">
              <a16:creationId xmlns:a16="http://schemas.microsoft.com/office/drawing/2014/main" id="{A4C50B20-422C-4EF2-B2A2-40D0F1E5FA2C}"/>
            </a:ext>
          </a:extLst>
        </xdr:cNvPr>
        <xdr:cNvSpPr/>
      </xdr:nvSpPr>
      <xdr:spPr>
        <a:xfrm>
          <a:off x="19161760" y="10304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59436</xdr:rowOff>
    </xdr:from>
    <xdr:to>
      <xdr:col>116</xdr:col>
      <xdr:colOff>63500</xdr:colOff>
      <xdr:row>60</xdr:row>
      <xdr:rowOff>64008</xdr:rowOff>
    </xdr:to>
    <xdr:cxnSp macro="">
      <xdr:nvCxnSpPr>
        <xdr:cNvPr id="709" name="直線コネクタ 708">
          <a:extLst>
            <a:ext uri="{FF2B5EF4-FFF2-40B4-BE49-F238E27FC236}">
              <a16:creationId xmlns:a16="http://schemas.microsoft.com/office/drawing/2014/main" id="{3885604B-2CB9-49FA-9CFC-9FA9B4F2D373}"/>
            </a:ext>
          </a:extLst>
        </xdr:cNvPr>
        <xdr:cNvCxnSpPr/>
      </xdr:nvCxnSpPr>
      <xdr:spPr>
        <a:xfrm flipV="1">
          <a:off x="19204940" y="10342626"/>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102362</xdr:rowOff>
    </xdr:from>
    <xdr:to>
      <xdr:col>107</xdr:col>
      <xdr:colOff>101600</xdr:colOff>
      <xdr:row>62</xdr:row>
      <xdr:rowOff>32512</xdr:rowOff>
    </xdr:to>
    <xdr:sp macro="" textlink="">
      <xdr:nvSpPr>
        <xdr:cNvPr id="710" name="楕円 709">
          <a:extLst>
            <a:ext uri="{FF2B5EF4-FFF2-40B4-BE49-F238E27FC236}">
              <a16:creationId xmlns:a16="http://schemas.microsoft.com/office/drawing/2014/main" id="{2DF2E549-1C8E-4637-80C2-DD50F240153F}"/>
            </a:ext>
          </a:extLst>
        </xdr:cNvPr>
        <xdr:cNvSpPr/>
      </xdr:nvSpPr>
      <xdr:spPr>
        <a:xfrm>
          <a:off x="18345150" y="105570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64008</xdr:rowOff>
    </xdr:from>
    <xdr:to>
      <xdr:col>111</xdr:col>
      <xdr:colOff>177800</xdr:colOff>
      <xdr:row>61</xdr:row>
      <xdr:rowOff>153162</xdr:rowOff>
    </xdr:to>
    <xdr:cxnSp macro="">
      <xdr:nvCxnSpPr>
        <xdr:cNvPr id="711" name="直線コネクタ 710">
          <a:extLst>
            <a:ext uri="{FF2B5EF4-FFF2-40B4-BE49-F238E27FC236}">
              <a16:creationId xmlns:a16="http://schemas.microsoft.com/office/drawing/2014/main" id="{0DC63AA0-9EF6-4CAB-B7EF-4680B789C60D}"/>
            </a:ext>
          </a:extLst>
        </xdr:cNvPr>
        <xdr:cNvCxnSpPr/>
      </xdr:nvCxnSpPr>
      <xdr:spPr>
        <a:xfrm flipV="1">
          <a:off x="18399760" y="10347198"/>
          <a:ext cx="805180" cy="2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102362</xdr:rowOff>
    </xdr:from>
    <xdr:to>
      <xdr:col>102</xdr:col>
      <xdr:colOff>165100</xdr:colOff>
      <xdr:row>62</xdr:row>
      <xdr:rowOff>32512</xdr:rowOff>
    </xdr:to>
    <xdr:sp macro="" textlink="">
      <xdr:nvSpPr>
        <xdr:cNvPr id="712" name="楕円 711">
          <a:extLst>
            <a:ext uri="{FF2B5EF4-FFF2-40B4-BE49-F238E27FC236}">
              <a16:creationId xmlns:a16="http://schemas.microsoft.com/office/drawing/2014/main" id="{C6C38A6A-AB8D-46C0-A83B-F8ABC9BD6B3D}"/>
            </a:ext>
          </a:extLst>
        </xdr:cNvPr>
        <xdr:cNvSpPr/>
      </xdr:nvSpPr>
      <xdr:spPr>
        <a:xfrm>
          <a:off x="17547590" y="1055700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153162</xdr:rowOff>
    </xdr:from>
    <xdr:to>
      <xdr:col>107</xdr:col>
      <xdr:colOff>50800</xdr:colOff>
      <xdr:row>61</xdr:row>
      <xdr:rowOff>153162</xdr:rowOff>
    </xdr:to>
    <xdr:cxnSp macro="">
      <xdr:nvCxnSpPr>
        <xdr:cNvPr id="713" name="直線コネクタ 712">
          <a:extLst>
            <a:ext uri="{FF2B5EF4-FFF2-40B4-BE49-F238E27FC236}">
              <a16:creationId xmlns:a16="http://schemas.microsoft.com/office/drawing/2014/main" id="{ADD21447-8C9D-4233-9661-32AE776139A0}"/>
            </a:ext>
          </a:extLst>
        </xdr:cNvPr>
        <xdr:cNvCxnSpPr/>
      </xdr:nvCxnSpPr>
      <xdr:spPr>
        <a:xfrm>
          <a:off x="17602200" y="1061161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106934</xdr:rowOff>
    </xdr:from>
    <xdr:to>
      <xdr:col>98</xdr:col>
      <xdr:colOff>38100</xdr:colOff>
      <xdr:row>62</xdr:row>
      <xdr:rowOff>37084</xdr:rowOff>
    </xdr:to>
    <xdr:sp macro="" textlink="">
      <xdr:nvSpPr>
        <xdr:cNvPr id="714" name="楕円 713">
          <a:extLst>
            <a:ext uri="{FF2B5EF4-FFF2-40B4-BE49-F238E27FC236}">
              <a16:creationId xmlns:a16="http://schemas.microsoft.com/office/drawing/2014/main" id="{4F597DA3-CD8D-45FF-92B8-176FB3FD5ABE}"/>
            </a:ext>
          </a:extLst>
        </xdr:cNvPr>
        <xdr:cNvSpPr/>
      </xdr:nvSpPr>
      <xdr:spPr>
        <a:xfrm>
          <a:off x="16761460" y="105634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153162</xdr:rowOff>
    </xdr:from>
    <xdr:to>
      <xdr:col>102</xdr:col>
      <xdr:colOff>114300</xdr:colOff>
      <xdr:row>61</xdr:row>
      <xdr:rowOff>157734</xdr:rowOff>
    </xdr:to>
    <xdr:cxnSp macro="">
      <xdr:nvCxnSpPr>
        <xdr:cNvPr id="715" name="直線コネクタ 714">
          <a:extLst>
            <a:ext uri="{FF2B5EF4-FFF2-40B4-BE49-F238E27FC236}">
              <a16:creationId xmlns:a16="http://schemas.microsoft.com/office/drawing/2014/main" id="{45800133-F7C7-467C-9375-851F6E21FF84}"/>
            </a:ext>
          </a:extLst>
        </xdr:cNvPr>
        <xdr:cNvCxnSpPr/>
      </xdr:nvCxnSpPr>
      <xdr:spPr>
        <a:xfrm flipV="1">
          <a:off x="16804640" y="10611612"/>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16" name="n_1aveValue【保健センター・保健所】&#10;一人当たり面積">
          <a:extLst>
            <a:ext uri="{FF2B5EF4-FFF2-40B4-BE49-F238E27FC236}">
              <a16:creationId xmlns:a16="http://schemas.microsoft.com/office/drawing/2014/main" id="{C2500BFD-2BCB-4978-A090-B1AFC8C33C50}"/>
            </a:ext>
          </a:extLst>
        </xdr:cNvPr>
        <xdr:cNvSpPr txBox="1"/>
      </xdr:nvSpPr>
      <xdr:spPr>
        <a:xfrm>
          <a:off x="18982132"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717" name="n_2aveValue【保健センター・保健所】&#10;一人当たり面積">
          <a:extLst>
            <a:ext uri="{FF2B5EF4-FFF2-40B4-BE49-F238E27FC236}">
              <a16:creationId xmlns:a16="http://schemas.microsoft.com/office/drawing/2014/main" id="{2B0B51DD-0FB7-4F2F-A0E2-C340F6644DA0}"/>
            </a:ext>
          </a:extLst>
        </xdr:cNvPr>
        <xdr:cNvSpPr txBox="1"/>
      </xdr:nvSpPr>
      <xdr:spPr>
        <a:xfrm>
          <a:off x="18182032" y="1066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18" name="n_3aveValue【保健センター・保健所】&#10;一人当たり面積">
          <a:extLst>
            <a:ext uri="{FF2B5EF4-FFF2-40B4-BE49-F238E27FC236}">
              <a16:creationId xmlns:a16="http://schemas.microsoft.com/office/drawing/2014/main" id="{DF1AA833-6DF8-4D2C-AA84-C059CB41B9E5}"/>
            </a:ext>
          </a:extLst>
        </xdr:cNvPr>
        <xdr:cNvSpPr txBox="1"/>
      </xdr:nvSpPr>
      <xdr:spPr>
        <a:xfrm>
          <a:off x="17384472"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719" name="n_4aveValue【保健センター・保健所】&#10;一人当たり面積">
          <a:extLst>
            <a:ext uri="{FF2B5EF4-FFF2-40B4-BE49-F238E27FC236}">
              <a16:creationId xmlns:a16="http://schemas.microsoft.com/office/drawing/2014/main" id="{01841A4B-0E2D-40DD-81D8-118A6F4AEC6B}"/>
            </a:ext>
          </a:extLst>
        </xdr:cNvPr>
        <xdr:cNvSpPr txBox="1"/>
      </xdr:nvSpPr>
      <xdr:spPr>
        <a:xfrm>
          <a:off x="1658881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131335</xdr:rowOff>
    </xdr:from>
    <xdr:ext cx="469744" cy="259045"/>
    <xdr:sp macro="" textlink="">
      <xdr:nvSpPr>
        <xdr:cNvPr id="720" name="n_1mainValue【保健センター・保健所】&#10;一人当たり面積">
          <a:extLst>
            <a:ext uri="{FF2B5EF4-FFF2-40B4-BE49-F238E27FC236}">
              <a16:creationId xmlns:a16="http://schemas.microsoft.com/office/drawing/2014/main" id="{604F0266-3A19-4F7C-9BE1-845294302979}"/>
            </a:ext>
          </a:extLst>
        </xdr:cNvPr>
        <xdr:cNvSpPr txBox="1"/>
      </xdr:nvSpPr>
      <xdr:spPr>
        <a:xfrm>
          <a:off x="18982132" y="100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49039</xdr:rowOff>
    </xdr:from>
    <xdr:ext cx="469744" cy="259045"/>
    <xdr:sp macro="" textlink="">
      <xdr:nvSpPr>
        <xdr:cNvPr id="721" name="n_2mainValue【保健センター・保健所】&#10;一人当たり面積">
          <a:extLst>
            <a:ext uri="{FF2B5EF4-FFF2-40B4-BE49-F238E27FC236}">
              <a16:creationId xmlns:a16="http://schemas.microsoft.com/office/drawing/2014/main" id="{71DE2680-9E32-4947-A4F8-2096813740B1}"/>
            </a:ext>
          </a:extLst>
        </xdr:cNvPr>
        <xdr:cNvSpPr txBox="1"/>
      </xdr:nvSpPr>
      <xdr:spPr>
        <a:xfrm>
          <a:off x="18182032" y="1033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49039</xdr:rowOff>
    </xdr:from>
    <xdr:ext cx="469744" cy="259045"/>
    <xdr:sp macro="" textlink="">
      <xdr:nvSpPr>
        <xdr:cNvPr id="722" name="n_3mainValue【保健センター・保健所】&#10;一人当たり面積">
          <a:extLst>
            <a:ext uri="{FF2B5EF4-FFF2-40B4-BE49-F238E27FC236}">
              <a16:creationId xmlns:a16="http://schemas.microsoft.com/office/drawing/2014/main" id="{6A8606E9-FAE2-48EA-89DF-1B910E89D2E7}"/>
            </a:ext>
          </a:extLst>
        </xdr:cNvPr>
        <xdr:cNvSpPr txBox="1"/>
      </xdr:nvSpPr>
      <xdr:spPr>
        <a:xfrm>
          <a:off x="17384472" y="1033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53611</xdr:rowOff>
    </xdr:from>
    <xdr:ext cx="469744" cy="259045"/>
    <xdr:sp macro="" textlink="">
      <xdr:nvSpPr>
        <xdr:cNvPr id="723" name="n_4mainValue【保健センター・保健所】&#10;一人当たり面積">
          <a:extLst>
            <a:ext uri="{FF2B5EF4-FFF2-40B4-BE49-F238E27FC236}">
              <a16:creationId xmlns:a16="http://schemas.microsoft.com/office/drawing/2014/main" id="{FBBCAB80-0E26-4AF2-A977-0971547B5CBA}"/>
            </a:ext>
          </a:extLst>
        </xdr:cNvPr>
        <xdr:cNvSpPr txBox="1"/>
      </xdr:nvSpPr>
      <xdr:spPr>
        <a:xfrm>
          <a:off x="16588817" y="1034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9909CBFB-31D7-41A9-9036-07AFD87E71D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525AEF26-0D2C-4A23-99F8-47DA007AF2C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6CEE0CBF-CFB7-4386-ABB9-44175A17B1D2}"/>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2AF14C7C-6FC4-4407-A91A-896A5AB5451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CF36765F-B4E6-47C3-B8B4-1EE677FEB8B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98F34536-D600-473D-8158-EFFB1DB8FDBC}"/>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309C0359-AEC6-41CB-9F07-3C62CC61C25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35BB7BEB-F86E-4B6F-8753-516F45265EF8}"/>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342D66D4-7CE6-4F3D-BAC9-46030A102D91}"/>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6D974998-DF7C-4776-9767-C0D075085C4B}"/>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4EE69663-A023-488A-A5C3-D13B6BE77F5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6047DF50-869F-43C6-B95B-93D48FE87DF4}"/>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5183001C-9DBB-45B8-88FA-8C0CAD766A64}"/>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E2947231-609A-427E-B04E-20259D78C3AE}"/>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CFCCC813-9C29-4A44-A81A-45CD2B7FE391}"/>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A43EB6F5-AAEE-420B-9472-1F3ED8F76AD2}"/>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F776F730-3867-457B-B6CD-084D416B2069}"/>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40C7DF55-3FBE-48D8-BE80-B2FB0719C43E}"/>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70138220-8A1D-4176-898D-B1D64D973869}"/>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60785FC5-36CA-4107-9301-B9155C4D53DB}"/>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D4FFF4C4-2427-40FD-BA5A-5D7A4710EEC1}"/>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B9F7A116-647A-48EB-A5CF-8C77C7B39550}"/>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49FD3B4E-961A-477E-BC3B-F353F9F1E23A}"/>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FF3D0DD9-385C-49F1-BAB9-0AEB0B25851F}"/>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1FF42441-8AEA-4057-8C1D-BA77F4ACF403}"/>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6B0D6CB8-DAD0-466B-B9AF-0653C6339C22}"/>
            </a:ext>
          </a:extLst>
        </xdr:cNvPr>
        <xdr:cNvCxnSpPr/>
      </xdr:nvCxnSpPr>
      <xdr:spPr>
        <a:xfrm flipV="1">
          <a:off x="14703424" y="13481140"/>
          <a:ext cx="0" cy="1436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B39D6271-48C6-4171-8254-B6992A72A866}"/>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12B2A779-0CBF-40DA-823C-F07B21C98EC7}"/>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63D711F9-FCBB-4656-9220-24357274A149}"/>
            </a:ext>
          </a:extLst>
        </xdr:cNvPr>
        <xdr:cNvSpPr txBox="1"/>
      </xdr:nvSpPr>
      <xdr:spPr>
        <a:xfrm>
          <a:off x="14742160" y="1326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78B19A47-E7C4-4519-BFA0-2C2C7B1DC7F3}"/>
            </a:ext>
          </a:extLst>
        </xdr:cNvPr>
        <xdr:cNvCxnSpPr/>
      </xdr:nvCxnSpPr>
      <xdr:spPr>
        <a:xfrm>
          <a:off x="14611350" y="1348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157134</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9DE8F5E8-0260-4FEB-92B7-E11C9ECDA7F5}"/>
            </a:ext>
          </a:extLst>
        </xdr:cNvPr>
        <xdr:cNvSpPr txBox="1"/>
      </xdr:nvSpPr>
      <xdr:spPr>
        <a:xfrm>
          <a:off x="14742160" y="14046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55" name="フローチャート: 判断 754">
          <a:extLst>
            <a:ext uri="{FF2B5EF4-FFF2-40B4-BE49-F238E27FC236}">
              <a16:creationId xmlns:a16="http://schemas.microsoft.com/office/drawing/2014/main" id="{6575AFD5-A38A-4135-A397-0B9C7A802C07}"/>
            </a:ext>
          </a:extLst>
        </xdr:cNvPr>
        <xdr:cNvSpPr/>
      </xdr:nvSpPr>
      <xdr:spPr>
        <a:xfrm>
          <a:off x="14649450" y="141893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56" name="フローチャート: 判断 755">
          <a:extLst>
            <a:ext uri="{FF2B5EF4-FFF2-40B4-BE49-F238E27FC236}">
              <a16:creationId xmlns:a16="http://schemas.microsoft.com/office/drawing/2014/main" id="{43531D06-7201-422E-8D14-938F89ADC0A0}"/>
            </a:ext>
          </a:extLst>
        </xdr:cNvPr>
        <xdr:cNvSpPr/>
      </xdr:nvSpPr>
      <xdr:spPr>
        <a:xfrm>
          <a:off x="13887450" y="141534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7" name="フローチャート: 判断 756">
          <a:extLst>
            <a:ext uri="{FF2B5EF4-FFF2-40B4-BE49-F238E27FC236}">
              <a16:creationId xmlns:a16="http://schemas.microsoft.com/office/drawing/2014/main" id="{D304DA73-48C1-41AA-BDCE-E65FA42B3F3B}"/>
            </a:ext>
          </a:extLst>
        </xdr:cNvPr>
        <xdr:cNvSpPr/>
      </xdr:nvSpPr>
      <xdr:spPr>
        <a:xfrm>
          <a:off x="13089890" y="1417029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58" name="フローチャート: 判断 757">
          <a:extLst>
            <a:ext uri="{FF2B5EF4-FFF2-40B4-BE49-F238E27FC236}">
              <a16:creationId xmlns:a16="http://schemas.microsoft.com/office/drawing/2014/main" id="{27618CAD-5A97-45D3-AC8B-F36B80C36938}"/>
            </a:ext>
          </a:extLst>
        </xdr:cNvPr>
        <xdr:cNvSpPr/>
      </xdr:nvSpPr>
      <xdr:spPr>
        <a:xfrm>
          <a:off x="12303760" y="14189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1995</xdr:rowOff>
    </xdr:from>
    <xdr:to>
      <xdr:col>67</xdr:col>
      <xdr:colOff>101600</xdr:colOff>
      <xdr:row>83</xdr:row>
      <xdr:rowOff>103595</xdr:rowOff>
    </xdr:to>
    <xdr:sp macro="" textlink="">
      <xdr:nvSpPr>
        <xdr:cNvPr id="759" name="フローチャート: 判断 758">
          <a:extLst>
            <a:ext uri="{FF2B5EF4-FFF2-40B4-BE49-F238E27FC236}">
              <a16:creationId xmlns:a16="http://schemas.microsoft.com/office/drawing/2014/main" id="{DF115A36-9E65-40DD-831C-9B34F99ECE97}"/>
            </a:ext>
          </a:extLst>
        </xdr:cNvPr>
        <xdr:cNvSpPr/>
      </xdr:nvSpPr>
      <xdr:spPr>
        <a:xfrm>
          <a:off x="11487150" y="142323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D2315D0-7D62-4046-8449-E08FE3413CFF}"/>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5679FEB3-ECD5-40BD-B948-5BE3B4A4C3A3}"/>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A732B11-FAC3-4EF3-B39A-1B6D404C4A3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A6315BC-BC4B-40AC-8D52-386FF741D277}"/>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A9BA3E4-392D-4484-952F-6DABFBE73FA5}"/>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60779</xdr:rowOff>
    </xdr:from>
    <xdr:to>
      <xdr:col>85</xdr:col>
      <xdr:colOff>177800</xdr:colOff>
      <xdr:row>84</xdr:row>
      <xdr:rowOff>162379</xdr:rowOff>
    </xdr:to>
    <xdr:sp macro="" textlink="">
      <xdr:nvSpPr>
        <xdr:cNvPr id="765" name="楕円 764">
          <a:extLst>
            <a:ext uri="{FF2B5EF4-FFF2-40B4-BE49-F238E27FC236}">
              <a16:creationId xmlns:a16="http://schemas.microsoft.com/office/drawing/2014/main" id="{26817ACE-57CB-44CE-8AE2-FD2248E13FE1}"/>
            </a:ext>
          </a:extLst>
        </xdr:cNvPr>
        <xdr:cNvSpPr/>
      </xdr:nvSpPr>
      <xdr:spPr>
        <a:xfrm>
          <a:off x="14649450" y="1445876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39206</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BADAAA03-D3AD-43B1-8557-411934CE8F1C}"/>
            </a:ext>
          </a:extLst>
        </xdr:cNvPr>
        <xdr:cNvSpPr txBox="1"/>
      </xdr:nvSpPr>
      <xdr:spPr>
        <a:xfrm>
          <a:off x="14742160"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37919</xdr:rowOff>
    </xdr:from>
    <xdr:to>
      <xdr:col>81</xdr:col>
      <xdr:colOff>101600</xdr:colOff>
      <xdr:row>84</xdr:row>
      <xdr:rowOff>139519</xdr:rowOff>
    </xdr:to>
    <xdr:sp macro="" textlink="">
      <xdr:nvSpPr>
        <xdr:cNvPr id="767" name="楕円 766">
          <a:extLst>
            <a:ext uri="{FF2B5EF4-FFF2-40B4-BE49-F238E27FC236}">
              <a16:creationId xmlns:a16="http://schemas.microsoft.com/office/drawing/2014/main" id="{72A2AC3B-8DE7-4187-8AA4-DBDE6C183DDE}"/>
            </a:ext>
          </a:extLst>
        </xdr:cNvPr>
        <xdr:cNvSpPr/>
      </xdr:nvSpPr>
      <xdr:spPr>
        <a:xfrm>
          <a:off x="13887450" y="144397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88719</xdr:rowOff>
    </xdr:from>
    <xdr:to>
      <xdr:col>85</xdr:col>
      <xdr:colOff>127000</xdr:colOff>
      <xdr:row>84</xdr:row>
      <xdr:rowOff>111579</xdr:rowOff>
    </xdr:to>
    <xdr:cxnSp macro="">
      <xdr:nvCxnSpPr>
        <xdr:cNvPr id="768" name="直線コネクタ 767">
          <a:extLst>
            <a:ext uri="{FF2B5EF4-FFF2-40B4-BE49-F238E27FC236}">
              <a16:creationId xmlns:a16="http://schemas.microsoft.com/office/drawing/2014/main" id="{69218497-F195-4353-BD7E-3E65EB530403}"/>
            </a:ext>
          </a:extLst>
        </xdr:cNvPr>
        <xdr:cNvCxnSpPr/>
      </xdr:nvCxnSpPr>
      <xdr:spPr>
        <a:xfrm>
          <a:off x="13942060" y="14494329"/>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68943</xdr:rowOff>
    </xdr:from>
    <xdr:to>
      <xdr:col>76</xdr:col>
      <xdr:colOff>165100</xdr:colOff>
      <xdr:row>84</xdr:row>
      <xdr:rowOff>170543</xdr:rowOff>
    </xdr:to>
    <xdr:sp macro="" textlink="">
      <xdr:nvSpPr>
        <xdr:cNvPr id="769" name="楕円 768">
          <a:extLst>
            <a:ext uri="{FF2B5EF4-FFF2-40B4-BE49-F238E27FC236}">
              <a16:creationId xmlns:a16="http://schemas.microsoft.com/office/drawing/2014/main" id="{2C0AC717-1112-498D-A124-DCB07EB7DFCB}"/>
            </a:ext>
          </a:extLst>
        </xdr:cNvPr>
        <xdr:cNvSpPr/>
      </xdr:nvSpPr>
      <xdr:spPr>
        <a:xfrm>
          <a:off x="13089890" y="1446883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88719</xdr:rowOff>
    </xdr:from>
    <xdr:to>
      <xdr:col>81</xdr:col>
      <xdr:colOff>50800</xdr:colOff>
      <xdr:row>84</xdr:row>
      <xdr:rowOff>119743</xdr:rowOff>
    </xdr:to>
    <xdr:cxnSp macro="">
      <xdr:nvCxnSpPr>
        <xdr:cNvPr id="770" name="直線コネクタ 769">
          <a:extLst>
            <a:ext uri="{FF2B5EF4-FFF2-40B4-BE49-F238E27FC236}">
              <a16:creationId xmlns:a16="http://schemas.microsoft.com/office/drawing/2014/main" id="{C9F4FE4E-A3D0-4BD0-9644-F269E5727332}"/>
            </a:ext>
          </a:extLst>
        </xdr:cNvPr>
        <xdr:cNvCxnSpPr/>
      </xdr:nvCxnSpPr>
      <xdr:spPr>
        <a:xfrm flipV="1">
          <a:off x="13144500" y="14494329"/>
          <a:ext cx="79756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50981</xdr:rowOff>
    </xdr:from>
    <xdr:to>
      <xdr:col>72</xdr:col>
      <xdr:colOff>38100</xdr:colOff>
      <xdr:row>84</xdr:row>
      <xdr:rowOff>152581</xdr:rowOff>
    </xdr:to>
    <xdr:sp macro="" textlink="">
      <xdr:nvSpPr>
        <xdr:cNvPr id="771" name="楕円 770">
          <a:extLst>
            <a:ext uri="{FF2B5EF4-FFF2-40B4-BE49-F238E27FC236}">
              <a16:creationId xmlns:a16="http://schemas.microsoft.com/office/drawing/2014/main" id="{57696445-88A9-4425-AEC5-66062ED8D2FB}"/>
            </a:ext>
          </a:extLst>
        </xdr:cNvPr>
        <xdr:cNvSpPr/>
      </xdr:nvSpPr>
      <xdr:spPr>
        <a:xfrm>
          <a:off x="12303760" y="144565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101781</xdr:rowOff>
    </xdr:from>
    <xdr:to>
      <xdr:col>76</xdr:col>
      <xdr:colOff>114300</xdr:colOff>
      <xdr:row>84</xdr:row>
      <xdr:rowOff>119743</xdr:rowOff>
    </xdr:to>
    <xdr:cxnSp macro="">
      <xdr:nvCxnSpPr>
        <xdr:cNvPr id="772" name="直線コネクタ 771">
          <a:extLst>
            <a:ext uri="{FF2B5EF4-FFF2-40B4-BE49-F238E27FC236}">
              <a16:creationId xmlns:a16="http://schemas.microsoft.com/office/drawing/2014/main" id="{3341ECD3-9111-494F-896E-C9A1463EA83E}"/>
            </a:ext>
          </a:extLst>
        </xdr:cNvPr>
        <xdr:cNvCxnSpPr/>
      </xdr:nvCxnSpPr>
      <xdr:spPr>
        <a:xfrm>
          <a:off x="12346940" y="14499771"/>
          <a:ext cx="79756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6894</xdr:rowOff>
    </xdr:from>
    <xdr:to>
      <xdr:col>67</xdr:col>
      <xdr:colOff>101600</xdr:colOff>
      <xdr:row>84</xdr:row>
      <xdr:rowOff>108494</xdr:rowOff>
    </xdr:to>
    <xdr:sp macro="" textlink="">
      <xdr:nvSpPr>
        <xdr:cNvPr id="773" name="楕円 772">
          <a:extLst>
            <a:ext uri="{FF2B5EF4-FFF2-40B4-BE49-F238E27FC236}">
              <a16:creationId xmlns:a16="http://schemas.microsoft.com/office/drawing/2014/main" id="{6E9B5855-6E85-42D1-BE22-F42CBA95A384}"/>
            </a:ext>
          </a:extLst>
        </xdr:cNvPr>
        <xdr:cNvSpPr/>
      </xdr:nvSpPr>
      <xdr:spPr>
        <a:xfrm>
          <a:off x="11487150" y="144105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57694</xdr:rowOff>
    </xdr:from>
    <xdr:to>
      <xdr:col>71</xdr:col>
      <xdr:colOff>177800</xdr:colOff>
      <xdr:row>84</xdr:row>
      <xdr:rowOff>101781</xdr:rowOff>
    </xdr:to>
    <xdr:cxnSp macro="">
      <xdr:nvCxnSpPr>
        <xdr:cNvPr id="774" name="直線コネクタ 773">
          <a:extLst>
            <a:ext uri="{FF2B5EF4-FFF2-40B4-BE49-F238E27FC236}">
              <a16:creationId xmlns:a16="http://schemas.microsoft.com/office/drawing/2014/main" id="{3FFE4EFA-5EA5-400B-808E-20D84D4CACBE}"/>
            </a:ext>
          </a:extLst>
        </xdr:cNvPr>
        <xdr:cNvCxnSpPr/>
      </xdr:nvCxnSpPr>
      <xdr:spPr>
        <a:xfrm>
          <a:off x="11541760" y="14455684"/>
          <a:ext cx="80518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775" name="n_1aveValue【消防施設】&#10;有形固定資産減価償却率">
          <a:extLst>
            <a:ext uri="{FF2B5EF4-FFF2-40B4-BE49-F238E27FC236}">
              <a16:creationId xmlns:a16="http://schemas.microsoft.com/office/drawing/2014/main" id="{66920AD8-5EF4-45A6-89F3-212E5E6EA08D}"/>
            </a:ext>
          </a:extLst>
        </xdr:cNvPr>
        <xdr:cNvSpPr txBox="1"/>
      </xdr:nvSpPr>
      <xdr:spPr>
        <a:xfrm>
          <a:off x="13738234" y="13934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76" name="n_2aveValue【消防施設】&#10;有形固定資産減価償却率">
          <a:extLst>
            <a:ext uri="{FF2B5EF4-FFF2-40B4-BE49-F238E27FC236}">
              <a16:creationId xmlns:a16="http://schemas.microsoft.com/office/drawing/2014/main" id="{EABB5E27-0E6A-426C-A285-6FF0F578A39B}"/>
            </a:ext>
          </a:extLst>
        </xdr:cNvPr>
        <xdr:cNvSpPr txBox="1"/>
      </xdr:nvSpPr>
      <xdr:spPr>
        <a:xfrm>
          <a:off x="12957184" y="1394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777" name="n_3aveValue【消防施設】&#10;有形固定資産減価償却率">
          <a:extLst>
            <a:ext uri="{FF2B5EF4-FFF2-40B4-BE49-F238E27FC236}">
              <a16:creationId xmlns:a16="http://schemas.microsoft.com/office/drawing/2014/main" id="{5E05881F-9DCA-4767-9DE6-8E75FC70DBB4}"/>
            </a:ext>
          </a:extLst>
        </xdr:cNvPr>
        <xdr:cNvSpPr txBox="1"/>
      </xdr:nvSpPr>
      <xdr:spPr>
        <a:xfrm>
          <a:off x="12171054" y="1397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120122</xdr:rowOff>
    </xdr:from>
    <xdr:ext cx="405111" cy="259045"/>
    <xdr:sp macro="" textlink="">
      <xdr:nvSpPr>
        <xdr:cNvPr id="778" name="n_4aveValue【消防施設】&#10;有形固定資産減価償却率">
          <a:extLst>
            <a:ext uri="{FF2B5EF4-FFF2-40B4-BE49-F238E27FC236}">
              <a16:creationId xmlns:a16="http://schemas.microsoft.com/office/drawing/2014/main" id="{6D49EECC-F50C-4BCE-BA71-0A26769A2559}"/>
            </a:ext>
          </a:extLst>
        </xdr:cNvPr>
        <xdr:cNvSpPr txBox="1"/>
      </xdr:nvSpPr>
      <xdr:spPr>
        <a:xfrm>
          <a:off x="11354444" y="140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130646</xdr:rowOff>
    </xdr:from>
    <xdr:ext cx="405111" cy="259045"/>
    <xdr:sp macro="" textlink="">
      <xdr:nvSpPr>
        <xdr:cNvPr id="779" name="n_1mainValue【消防施設】&#10;有形固定資産減価償却率">
          <a:extLst>
            <a:ext uri="{FF2B5EF4-FFF2-40B4-BE49-F238E27FC236}">
              <a16:creationId xmlns:a16="http://schemas.microsoft.com/office/drawing/2014/main" id="{D4C34CF5-2FC2-4B29-BED7-3BB066655F6A}"/>
            </a:ext>
          </a:extLst>
        </xdr:cNvPr>
        <xdr:cNvSpPr txBox="1"/>
      </xdr:nvSpPr>
      <xdr:spPr>
        <a:xfrm>
          <a:off x="13738234" y="1453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161670</xdr:rowOff>
    </xdr:from>
    <xdr:ext cx="405111" cy="259045"/>
    <xdr:sp macro="" textlink="">
      <xdr:nvSpPr>
        <xdr:cNvPr id="780" name="n_2mainValue【消防施設】&#10;有形固定資産減価償却率">
          <a:extLst>
            <a:ext uri="{FF2B5EF4-FFF2-40B4-BE49-F238E27FC236}">
              <a16:creationId xmlns:a16="http://schemas.microsoft.com/office/drawing/2014/main" id="{2622E680-E61D-4E66-A54F-5086A3DD6D06}"/>
            </a:ext>
          </a:extLst>
        </xdr:cNvPr>
        <xdr:cNvSpPr txBox="1"/>
      </xdr:nvSpPr>
      <xdr:spPr>
        <a:xfrm>
          <a:off x="12957184" y="1456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143708</xdr:rowOff>
    </xdr:from>
    <xdr:ext cx="405111" cy="259045"/>
    <xdr:sp macro="" textlink="">
      <xdr:nvSpPr>
        <xdr:cNvPr id="781" name="n_3mainValue【消防施設】&#10;有形固定資産減価償却率">
          <a:extLst>
            <a:ext uri="{FF2B5EF4-FFF2-40B4-BE49-F238E27FC236}">
              <a16:creationId xmlns:a16="http://schemas.microsoft.com/office/drawing/2014/main" id="{563E463F-F0C5-42DF-9FB4-DB14E2125998}"/>
            </a:ext>
          </a:extLst>
        </xdr:cNvPr>
        <xdr:cNvSpPr txBox="1"/>
      </xdr:nvSpPr>
      <xdr:spPr>
        <a:xfrm>
          <a:off x="12171054" y="1454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99621</xdr:rowOff>
    </xdr:from>
    <xdr:ext cx="405111" cy="259045"/>
    <xdr:sp macro="" textlink="">
      <xdr:nvSpPr>
        <xdr:cNvPr id="782" name="n_4mainValue【消防施設】&#10;有形固定資産減価償却率">
          <a:extLst>
            <a:ext uri="{FF2B5EF4-FFF2-40B4-BE49-F238E27FC236}">
              <a16:creationId xmlns:a16="http://schemas.microsoft.com/office/drawing/2014/main" id="{6AB20E20-B842-4233-AFC8-F6C242F98545}"/>
            </a:ext>
          </a:extLst>
        </xdr:cNvPr>
        <xdr:cNvSpPr txBox="1"/>
      </xdr:nvSpPr>
      <xdr:spPr>
        <a:xfrm>
          <a:off x="11354444" y="1449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9CC3A46C-DA1F-40B1-87CB-3DFE16D0C01F}"/>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5F8853E5-BC55-45F6-9B7D-54437B91CDA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6661FB15-F162-4DEC-9327-80DC6B67D141}"/>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52A6638-4ECC-4FF8-954F-09B6C7D0CB25}"/>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DBE117EF-9B2E-497B-8BC1-568F8A24C23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17F6DEF2-47F5-4B99-B9D4-2A49EE7DB59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ACB9BF11-BE39-4B4F-85CC-B691AFFEFE3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EE2E4B73-E15A-4B4E-BC17-4B568C9ACD35}"/>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BC9BCEFF-0F3F-408F-8630-9FB7373DF23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95F054B2-7E4F-4DFB-A4DD-9C0919CD366B}"/>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7CDF2B98-CF92-4C27-B4E9-679903608F9E}"/>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C9AE13B9-A4F1-496C-A59E-C8A7D6FDCE5C}"/>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8251AC22-9BBB-438F-940C-6494F7C0558D}"/>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2999DE12-3D55-43DB-8C89-618A54FFCE0B}"/>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F9E4B45D-782E-4DA9-AA04-E13107822657}"/>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89695AEA-12EB-46AF-90AA-E03C4EAB7F09}"/>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5FEED29A-4267-4BF5-9814-D2C7B5903DCB}"/>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5974FE23-A711-4473-85E5-449B625DEBC3}"/>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30E2AFD6-8AF0-48DE-9630-A25AC44E2C8F}"/>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C314C564-72B5-42E9-A836-78F1FE77D28E}"/>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FF02366D-E715-49E4-A0AE-21C14EE18101}"/>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3456747C-D478-49DB-AF42-7A4D050D07ED}"/>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7C05EC37-FF56-4E39-8DA0-5392D837F313}"/>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806" name="直線コネクタ 805">
          <a:extLst>
            <a:ext uri="{FF2B5EF4-FFF2-40B4-BE49-F238E27FC236}">
              <a16:creationId xmlns:a16="http://schemas.microsoft.com/office/drawing/2014/main" id="{A0D31989-08D2-4A4E-9742-E25EB45E7F1D}"/>
            </a:ext>
          </a:extLst>
        </xdr:cNvPr>
        <xdr:cNvCxnSpPr/>
      </xdr:nvCxnSpPr>
      <xdr:spPr>
        <a:xfrm flipV="1">
          <a:off x="19947254" y="13601699"/>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807" name="【消防施設】&#10;一人当たり面積最小値テキスト">
          <a:extLst>
            <a:ext uri="{FF2B5EF4-FFF2-40B4-BE49-F238E27FC236}">
              <a16:creationId xmlns:a16="http://schemas.microsoft.com/office/drawing/2014/main" id="{25CC69DD-3E24-436C-A149-6820B53B885B}"/>
            </a:ext>
          </a:extLst>
        </xdr:cNvPr>
        <xdr:cNvSpPr txBox="1"/>
      </xdr:nvSpPr>
      <xdr:spPr>
        <a:xfrm>
          <a:off x="1998599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808" name="直線コネクタ 807">
          <a:extLst>
            <a:ext uri="{FF2B5EF4-FFF2-40B4-BE49-F238E27FC236}">
              <a16:creationId xmlns:a16="http://schemas.microsoft.com/office/drawing/2014/main" id="{8B88624C-F965-4CC1-A033-1926E2DE0582}"/>
            </a:ext>
          </a:extLst>
        </xdr:cNvPr>
        <xdr:cNvCxnSpPr/>
      </xdr:nvCxnSpPr>
      <xdr:spPr>
        <a:xfrm>
          <a:off x="19885660" y="14847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809" name="【消防施設】&#10;一人当たり面積最大値テキスト">
          <a:extLst>
            <a:ext uri="{FF2B5EF4-FFF2-40B4-BE49-F238E27FC236}">
              <a16:creationId xmlns:a16="http://schemas.microsoft.com/office/drawing/2014/main" id="{7A169F28-9084-448F-B81F-F0A9B2925BE7}"/>
            </a:ext>
          </a:extLst>
        </xdr:cNvPr>
        <xdr:cNvSpPr txBox="1"/>
      </xdr:nvSpPr>
      <xdr:spPr>
        <a:xfrm>
          <a:off x="1998599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810" name="直線コネクタ 809">
          <a:extLst>
            <a:ext uri="{FF2B5EF4-FFF2-40B4-BE49-F238E27FC236}">
              <a16:creationId xmlns:a16="http://schemas.microsoft.com/office/drawing/2014/main" id="{EFBC3D89-FC3E-4073-97E0-E6B571581AD9}"/>
            </a:ext>
          </a:extLst>
        </xdr:cNvPr>
        <xdr:cNvCxnSpPr/>
      </xdr:nvCxnSpPr>
      <xdr:spPr>
        <a:xfrm>
          <a:off x="19885660" y="136016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74947</xdr:rowOff>
    </xdr:from>
    <xdr:ext cx="469744" cy="259045"/>
    <xdr:sp macro="" textlink="">
      <xdr:nvSpPr>
        <xdr:cNvPr id="811" name="【消防施設】&#10;一人当たり面積平均値テキスト">
          <a:extLst>
            <a:ext uri="{FF2B5EF4-FFF2-40B4-BE49-F238E27FC236}">
              <a16:creationId xmlns:a16="http://schemas.microsoft.com/office/drawing/2014/main" id="{EC839D87-78C6-4606-9CA4-6B6D6163119A}"/>
            </a:ext>
          </a:extLst>
        </xdr:cNvPr>
        <xdr:cNvSpPr txBox="1"/>
      </xdr:nvSpPr>
      <xdr:spPr>
        <a:xfrm>
          <a:off x="19985990" y="1447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812" name="フローチャート: 判断 811">
          <a:extLst>
            <a:ext uri="{FF2B5EF4-FFF2-40B4-BE49-F238E27FC236}">
              <a16:creationId xmlns:a16="http://schemas.microsoft.com/office/drawing/2014/main" id="{093963BA-C2B2-49FA-9EFC-75A3191F220C}"/>
            </a:ext>
          </a:extLst>
        </xdr:cNvPr>
        <xdr:cNvSpPr/>
      </xdr:nvSpPr>
      <xdr:spPr>
        <a:xfrm>
          <a:off x="19904710" y="146291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813" name="フローチャート: 判断 812">
          <a:extLst>
            <a:ext uri="{FF2B5EF4-FFF2-40B4-BE49-F238E27FC236}">
              <a16:creationId xmlns:a16="http://schemas.microsoft.com/office/drawing/2014/main" id="{76B3E6FA-DEF3-4753-A5E0-0337754F0EF7}"/>
            </a:ext>
          </a:extLst>
        </xdr:cNvPr>
        <xdr:cNvSpPr/>
      </xdr:nvSpPr>
      <xdr:spPr>
        <a:xfrm>
          <a:off x="19161760" y="14631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814" name="フローチャート: 判断 813">
          <a:extLst>
            <a:ext uri="{FF2B5EF4-FFF2-40B4-BE49-F238E27FC236}">
              <a16:creationId xmlns:a16="http://schemas.microsoft.com/office/drawing/2014/main" id="{037EEA12-7B6F-4918-A89F-251BCA09131C}"/>
            </a:ext>
          </a:extLst>
        </xdr:cNvPr>
        <xdr:cNvSpPr/>
      </xdr:nvSpPr>
      <xdr:spPr>
        <a:xfrm>
          <a:off x="18345150" y="145986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815" name="フローチャート: 判断 814">
          <a:extLst>
            <a:ext uri="{FF2B5EF4-FFF2-40B4-BE49-F238E27FC236}">
              <a16:creationId xmlns:a16="http://schemas.microsoft.com/office/drawing/2014/main" id="{0B0ABAA4-AD08-4324-A138-65CDFE472C67}"/>
            </a:ext>
          </a:extLst>
        </xdr:cNvPr>
        <xdr:cNvSpPr/>
      </xdr:nvSpPr>
      <xdr:spPr>
        <a:xfrm>
          <a:off x="17547590" y="1462912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145414</xdr:rowOff>
    </xdr:from>
    <xdr:to>
      <xdr:col>98</xdr:col>
      <xdr:colOff>38100</xdr:colOff>
      <xdr:row>85</xdr:row>
      <xdr:rowOff>75564</xdr:rowOff>
    </xdr:to>
    <xdr:sp macro="" textlink="">
      <xdr:nvSpPr>
        <xdr:cNvPr id="816" name="フローチャート: 判断 815">
          <a:extLst>
            <a:ext uri="{FF2B5EF4-FFF2-40B4-BE49-F238E27FC236}">
              <a16:creationId xmlns:a16="http://schemas.microsoft.com/office/drawing/2014/main" id="{942DA54B-E3C7-4464-9C14-41BD5D5D7D02}"/>
            </a:ext>
          </a:extLst>
        </xdr:cNvPr>
        <xdr:cNvSpPr/>
      </xdr:nvSpPr>
      <xdr:spPr>
        <a:xfrm>
          <a:off x="16761460" y="145453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56E05C5-ED4A-49DC-801D-15EF97E24049}"/>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0189063-64AD-45A4-A802-7C8BEE106C97}"/>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565BED0-46C1-400B-99BE-767E4FF7164A}"/>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75FD7ED-2BC5-4736-92DA-83A103FEB665}"/>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F1A6A571-EA74-4499-BD08-E7D3BC4FC27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162561</xdr:rowOff>
    </xdr:from>
    <xdr:to>
      <xdr:col>116</xdr:col>
      <xdr:colOff>114300</xdr:colOff>
      <xdr:row>86</xdr:row>
      <xdr:rowOff>92711</xdr:rowOff>
    </xdr:to>
    <xdr:sp macro="" textlink="">
      <xdr:nvSpPr>
        <xdr:cNvPr id="822" name="楕円 821">
          <a:extLst>
            <a:ext uri="{FF2B5EF4-FFF2-40B4-BE49-F238E27FC236}">
              <a16:creationId xmlns:a16="http://schemas.microsoft.com/office/drawing/2014/main" id="{D2AD05BE-0B37-4068-94DA-4BF278F06A6B}"/>
            </a:ext>
          </a:extLst>
        </xdr:cNvPr>
        <xdr:cNvSpPr/>
      </xdr:nvSpPr>
      <xdr:spPr>
        <a:xfrm>
          <a:off x="19904710" y="147377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77488</xdr:rowOff>
    </xdr:from>
    <xdr:ext cx="469744" cy="259045"/>
    <xdr:sp macro="" textlink="">
      <xdr:nvSpPr>
        <xdr:cNvPr id="823" name="【消防施設】&#10;一人当たり面積該当値テキスト">
          <a:extLst>
            <a:ext uri="{FF2B5EF4-FFF2-40B4-BE49-F238E27FC236}">
              <a16:creationId xmlns:a16="http://schemas.microsoft.com/office/drawing/2014/main" id="{C6F6B550-B3A1-4105-9610-5B4825B93EEC}"/>
            </a:ext>
          </a:extLst>
        </xdr:cNvPr>
        <xdr:cNvSpPr txBox="1"/>
      </xdr:nvSpPr>
      <xdr:spPr>
        <a:xfrm>
          <a:off x="19985990" y="1465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164464</xdr:rowOff>
    </xdr:from>
    <xdr:to>
      <xdr:col>112</xdr:col>
      <xdr:colOff>38100</xdr:colOff>
      <xdr:row>86</xdr:row>
      <xdr:rowOff>94614</xdr:rowOff>
    </xdr:to>
    <xdr:sp macro="" textlink="">
      <xdr:nvSpPr>
        <xdr:cNvPr id="824" name="楕円 823">
          <a:extLst>
            <a:ext uri="{FF2B5EF4-FFF2-40B4-BE49-F238E27FC236}">
              <a16:creationId xmlns:a16="http://schemas.microsoft.com/office/drawing/2014/main" id="{17900CFE-4F53-4571-B691-2ABC0E2F4571}"/>
            </a:ext>
          </a:extLst>
        </xdr:cNvPr>
        <xdr:cNvSpPr/>
      </xdr:nvSpPr>
      <xdr:spPr>
        <a:xfrm>
          <a:off x="19161760" y="147415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41911</xdr:rowOff>
    </xdr:from>
    <xdr:to>
      <xdr:col>116</xdr:col>
      <xdr:colOff>63500</xdr:colOff>
      <xdr:row>86</xdr:row>
      <xdr:rowOff>43814</xdr:rowOff>
    </xdr:to>
    <xdr:cxnSp macro="">
      <xdr:nvCxnSpPr>
        <xdr:cNvPr id="825" name="直線コネクタ 824">
          <a:extLst>
            <a:ext uri="{FF2B5EF4-FFF2-40B4-BE49-F238E27FC236}">
              <a16:creationId xmlns:a16="http://schemas.microsoft.com/office/drawing/2014/main" id="{2ADDA1CB-193A-4546-8182-53E3F4B049D6}"/>
            </a:ext>
          </a:extLst>
        </xdr:cNvPr>
        <xdr:cNvCxnSpPr/>
      </xdr:nvCxnSpPr>
      <xdr:spPr>
        <a:xfrm flipV="1">
          <a:off x="19204940" y="14788516"/>
          <a:ext cx="74295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166370</xdr:rowOff>
    </xdr:from>
    <xdr:to>
      <xdr:col>107</xdr:col>
      <xdr:colOff>101600</xdr:colOff>
      <xdr:row>86</xdr:row>
      <xdr:rowOff>96520</xdr:rowOff>
    </xdr:to>
    <xdr:sp macro="" textlink="">
      <xdr:nvSpPr>
        <xdr:cNvPr id="826" name="楕円 825">
          <a:extLst>
            <a:ext uri="{FF2B5EF4-FFF2-40B4-BE49-F238E27FC236}">
              <a16:creationId xmlns:a16="http://schemas.microsoft.com/office/drawing/2014/main" id="{F7EB4B4B-E6C0-4FAA-84B7-403F3A8A9D44}"/>
            </a:ext>
          </a:extLst>
        </xdr:cNvPr>
        <xdr:cNvSpPr/>
      </xdr:nvSpPr>
      <xdr:spPr>
        <a:xfrm>
          <a:off x="18345150" y="147434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43814</xdr:rowOff>
    </xdr:from>
    <xdr:to>
      <xdr:col>111</xdr:col>
      <xdr:colOff>177800</xdr:colOff>
      <xdr:row>86</xdr:row>
      <xdr:rowOff>45720</xdr:rowOff>
    </xdr:to>
    <xdr:cxnSp macro="">
      <xdr:nvCxnSpPr>
        <xdr:cNvPr id="827" name="直線コネクタ 826">
          <a:extLst>
            <a:ext uri="{FF2B5EF4-FFF2-40B4-BE49-F238E27FC236}">
              <a16:creationId xmlns:a16="http://schemas.microsoft.com/office/drawing/2014/main" id="{7D2ADDAE-35BA-47F8-9828-FF7DABD9E597}"/>
            </a:ext>
          </a:extLst>
        </xdr:cNvPr>
        <xdr:cNvCxnSpPr/>
      </xdr:nvCxnSpPr>
      <xdr:spPr>
        <a:xfrm flipV="1">
          <a:off x="18399760" y="14790419"/>
          <a:ext cx="80518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170180</xdr:rowOff>
    </xdr:from>
    <xdr:to>
      <xdr:col>102</xdr:col>
      <xdr:colOff>165100</xdr:colOff>
      <xdr:row>86</xdr:row>
      <xdr:rowOff>100330</xdr:rowOff>
    </xdr:to>
    <xdr:sp macro="" textlink="">
      <xdr:nvSpPr>
        <xdr:cNvPr id="828" name="楕円 827">
          <a:extLst>
            <a:ext uri="{FF2B5EF4-FFF2-40B4-BE49-F238E27FC236}">
              <a16:creationId xmlns:a16="http://schemas.microsoft.com/office/drawing/2014/main" id="{98149B0B-786E-4D30-9BB6-2045841BB836}"/>
            </a:ext>
          </a:extLst>
        </xdr:cNvPr>
        <xdr:cNvSpPr/>
      </xdr:nvSpPr>
      <xdr:spPr>
        <a:xfrm>
          <a:off x="17547590" y="147472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45720</xdr:rowOff>
    </xdr:from>
    <xdr:to>
      <xdr:col>107</xdr:col>
      <xdr:colOff>50800</xdr:colOff>
      <xdr:row>86</xdr:row>
      <xdr:rowOff>49530</xdr:rowOff>
    </xdr:to>
    <xdr:cxnSp macro="">
      <xdr:nvCxnSpPr>
        <xdr:cNvPr id="829" name="直線コネクタ 828">
          <a:extLst>
            <a:ext uri="{FF2B5EF4-FFF2-40B4-BE49-F238E27FC236}">
              <a16:creationId xmlns:a16="http://schemas.microsoft.com/office/drawing/2014/main" id="{ADEC10C1-028A-4598-A880-9592B4A9C40D}"/>
            </a:ext>
          </a:extLst>
        </xdr:cNvPr>
        <xdr:cNvCxnSpPr/>
      </xdr:nvCxnSpPr>
      <xdr:spPr>
        <a:xfrm flipV="1">
          <a:off x="17602200" y="1479232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636</xdr:rowOff>
    </xdr:from>
    <xdr:to>
      <xdr:col>98</xdr:col>
      <xdr:colOff>38100</xdr:colOff>
      <xdr:row>86</xdr:row>
      <xdr:rowOff>102236</xdr:rowOff>
    </xdr:to>
    <xdr:sp macro="" textlink="">
      <xdr:nvSpPr>
        <xdr:cNvPr id="830" name="楕円 829">
          <a:extLst>
            <a:ext uri="{FF2B5EF4-FFF2-40B4-BE49-F238E27FC236}">
              <a16:creationId xmlns:a16="http://schemas.microsoft.com/office/drawing/2014/main" id="{B6EB4806-F040-445D-AA39-A86C376BEB90}"/>
            </a:ext>
          </a:extLst>
        </xdr:cNvPr>
        <xdr:cNvSpPr/>
      </xdr:nvSpPr>
      <xdr:spPr>
        <a:xfrm>
          <a:off x="16761460" y="14745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49530</xdr:rowOff>
    </xdr:from>
    <xdr:to>
      <xdr:col>102</xdr:col>
      <xdr:colOff>114300</xdr:colOff>
      <xdr:row>86</xdr:row>
      <xdr:rowOff>51436</xdr:rowOff>
    </xdr:to>
    <xdr:cxnSp macro="">
      <xdr:nvCxnSpPr>
        <xdr:cNvPr id="831" name="直線コネクタ 830">
          <a:extLst>
            <a:ext uri="{FF2B5EF4-FFF2-40B4-BE49-F238E27FC236}">
              <a16:creationId xmlns:a16="http://schemas.microsoft.com/office/drawing/2014/main" id="{8ADAE5F2-4926-4998-AFBE-AB29C914B08B}"/>
            </a:ext>
          </a:extLst>
        </xdr:cNvPr>
        <xdr:cNvCxnSpPr/>
      </xdr:nvCxnSpPr>
      <xdr:spPr>
        <a:xfrm flipV="1">
          <a:off x="16804640" y="14798040"/>
          <a:ext cx="79756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652</xdr:rowOff>
    </xdr:from>
    <xdr:ext cx="469744" cy="259045"/>
    <xdr:sp macro="" textlink="">
      <xdr:nvSpPr>
        <xdr:cNvPr id="832" name="n_1aveValue【消防施設】&#10;一人当たり面積">
          <a:extLst>
            <a:ext uri="{FF2B5EF4-FFF2-40B4-BE49-F238E27FC236}">
              <a16:creationId xmlns:a16="http://schemas.microsoft.com/office/drawing/2014/main" id="{972E5B3F-15B2-4323-BA0A-8ED2F578E3F5}"/>
            </a:ext>
          </a:extLst>
        </xdr:cNvPr>
        <xdr:cNvSpPr txBox="1"/>
      </xdr:nvSpPr>
      <xdr:spPr>
        <a:xfrm>
          <a:off x="18982132" y="1440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145432</xdr:rowOff>
    </xdr:from>
    <xdr:ext cx="469744" cy="259045"/>
    <xdr:sp macro="" textlink="">
      <xdr:nvSpPr>
        <xdr:cNvPr id="833" name="n_2aveValue【消防施設】&#10;一人当たり面積">
          <a:extLst>
            <a:ext uri="{FF2B5EF4-FFF2-40B4-BE49-F238E27FC236}">
              <a16:creationId xmlns:a16="http://schemas.microsoft.com/office/drawing/2014/main" id="{9C2EBCD4-7245-43F1-BA77-CEA6C5A799B0}"/>
            </a:ext>
          </a:extLst>
        </xdr:cNvPr>
        <xdr:cNvSpPr txBox="1"/>
      </xdr:nvSpPr>
      <xdr:spPr>
        <a:xfrm>
          <a:off x="18182032"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6366</xdr:rowOff>
    </xdr:from>
    <xdr:ext cx="469744" cy="259045"/>
    <xdr:sp macro="" textlink="">
      <xdr:nvSpPr>
        <xdr:cNvPr id="834" name="n_3aveValue【消防施設】&#10;一人当たり面積">
          <a:extLst>
            <a:ext uri="{FF2B5EF4-FFF2-40B4-BE49-F238E27FC236}">
              <a16:creationId xmlns:a16="http://schemas.microsoft.com/office/drawing/2014/main" id="{6C99A229-D0CA-47DD-9C9D-A9AEB99B41DB}"/>
            </a:ext>
          </a:extLst>
        </xdr:cNvPr>
        <xdr:cNvSpPr txBox="1"/>
      </xdr:nvSpPr>
      <xdr:spPr>
        <a:xfrm>
          <a:off x="17384472" y="1441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92091</xdr:rowOff>
    </xdr:from>
    <xdr:ext cx="469744" cy="259045"/>
    <xdr:sp macro="" textlink="">
      <xdr:nvSpPr>
        <xdr:cNvPr id="835" name="n_4aveValue【消防施設】&#10;一人当たり面積">
          <a:extLst>
            <a:ext uri="{FF2B5EF4-FFF2-40B4-BE49-F238E27FC236}">
              <a16:creationId xmlns:a16="http://schemas.microsoft.com/office/drawing/2014/main" id="{4DC2DC5C-0591-4235-8257-974B83319344}"/>
            </a:ext>
          </a:extLst>
        </xdr:cNvPr>
        <xdr:cNvSpPr txBox="1"/>
      </xdr:nvSpPr>
      <xdr:spPr>
        <a:xfrm>
          <a:off x="16588817" y="143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85741</xdr:rowOff>
    </xdr:from>
    <xdr:ext cx="469744" cy="259045"/>
    <xdr:sp macro="" textlink="">
      <xdr:nvSpPr>
        <xdr:cNvPr id="836" name="n_1mainValue【消防施設】&#10;一人当たり面積">
          <a:extLst>
            <a:ext uri="{FF2B5EF4-FFF2-40B4-BE49-F238E27FC236}">
              <a16:creationId xmlns:a16="http://schemas.microsoft.com/office/drawing/2014/main" id="{6979B9A7-25DC-4202-B5F8-F93D5D35E36C}"/>
            </a:ext>
          </a:extLst>
        </xdr:cNvPr>
        <xdr:cNvSpPr txBox="1"/>
      </xdr:nvSpPr>
      <xdr:spPr>
        <a:xfrm>
          <a:off x="18982132" y="1483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837" name="n_2mainValue【消防施設】&#10;一人当たり面積">
          <a:extLst>
            <a:ext uri="{FF2B5EF4-FFF2-40B4-BE49-F238E27FC236}">
              <a16:creationId xmlns:a16="http://schemas.microsoft.com/office/drawing/2014/main" id="{DCD56BD5-53A4-481C-82FE-51CE5E00C9FE}"/>
            </a:ext>
          </a:extLst>
        </xdr:cNvPr>
        <xdr:cNvSpPr txBox="1"/>
      </xdr:nvSpPr>
      <xdr:spPr>
        <a:xfrm>
          <a:off x="18182032"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91457</xdr:rowOff>
    </xdr:from>
    <xdr:ext cx="469744" cy="259045"/>
    <xdr:sp macro="" textlink="">
      <xdr:nvSpPr>
        <xdr:cNvPr id="838" name="n_3mainValue【消防施設】&#10;一人当たり面積">
          <a:extLst>
            <a:ext uri="{FF2B5EF4-FFF2-40B4-BE49-F238E27FC236}">
              <a16:creationId xmlns:a16="http://schemas.microsoft.com/office/drawing/2014/main" id="{022D4A18-FF24-4513-9952-F5FBE786C99A}"/>
            </a:ext>
          </a:extLst>
        </xdr:cNvPr>
        <xdr:cNvSpPr txBox="1"/>
      </xdr:nvSpPr>
      <xdr:spPr>
        <a:xfrm>
          <a:off x="17384472" y="1483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93363</xdr:rowOff>
    </xdr:from>
    <xdr:ext cx="469744" cy="259045"/>
    <xdr:sp macro="" textlink="">
      <xdr:nvSpPr>
        <xdr:cNvPr id="839" name="n_4mainValue【消防施設】&#10;一人当たり面積">
          <a:extLst>
            <a:ext uri="{FF2B5EF4-FFF2-40B4-BE49-F238E27FC236}">
              <a16:creationId xmlns:a16="http://schemas.microsoft.com/office/drawing/2014/main" id="{938B3376-121E-4764-AF85-FB85C195CDF4}"/>
            </a:ext>
          </a:extLst>
        </xdr:cNvPr>
        <xdr:cNvSpPr txBox="1"/>
      </xdr:nvSpPr>
      <xdr:spPr>
        <a:xfrm>
          <a:off x="16588817" y="1484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2031EAE9-5ADC-4CB6-8580-A34071B62D82}"/>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2F6C94A8-B4EC-40F8-9697-7FE0E7F8496B}"/>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688A9EDB-C4F9-4D61-8199-8F026D904004}"/>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C5A6AA73-9AB8-4996-B629-30FC300EC49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DBA16138-F85B-4517-A52E-577FC9C13A8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2D799CCB-A75D-45F4-A8D2-E7F72A9570BF}"/>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7294872A-5F56-4AE6-B5BD-30E4BC9C302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13506C39-98C2-4886-91E8-A490C629F4D1}"/>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27E053EC-6A1C-472B-BEC9-F603A4CDB3B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A4B63567-B822-4EE8-B76A-BE028B8822CB}"/>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B9A5AFEB-3D45-4BF6-BB5C-64451E6F8B5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810E287-E53C-4305-AE81-B9A5DF4F7EA2}"/>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F0AEA04B-A951-4F3D-9230-71B5C9433F43}"/>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15DA0E6B-065A-447A-A16A-D20AA823B2B4}"/>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AD921C41-4C22-4BE9-AF1F-69AA1A36EDB7}"/>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2DF74355-8AC4-4F2D-BC20-B5E1484B9C0F}"/>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749051F1-A246-47AA-A861-1431CA383678}"/>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9F81AD6-AC8C-4C9F-B104-C1554F498714}"/>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6FE223A9-AFDE-406A-9EFA-F5091D95BB0A}"/>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A3ABC82A-584D-42C8-A9BB-57EB950756C3}"/>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EB9E8ED7-FBA2-49DB-B40B-5B1C5C1D5E97}"/>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1882A936-5BBF-4527-AFB7-DA7609EFB597}"/>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C7B08E8C-85F0-4688-9EC3-FD6B339AB8A4}"/>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8A5E4E8A-0D47-44F1-AF90-DFF526BE925E}"/>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A1BDB296-2559-4CB2-8B7B-6EC988559CEA}"/>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65" name="直線コネクタ 864">
          <a:extLst>
            <a:ext uri="{FF2B5EF4-FFF2-40B4-BE49-F238E27FC236}">
              <a16:creationId xmlns:a16="http://schemas.microsoft.com/office/drawing/2014/main" id="{3320FE12-6B8A-40F6-896F-35BB7AAF1750}"/>
            </a:ext>
          </a:extLst>
        </xdr:cNvPr>
        <xdr:cNvCxnSpPr/>
      </xdr:nvCxnSpPr>
      <xdr:spPr>
        <a:xfrm flipV="1">
          <a:off x="14703424" y="17138197"/>
          <a:ext cx="0" cy="150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66" name="【庁舎】&#10;有形固定資産減価償却率最小値テキスト">
          <a:extLst>
            <a:ext uri="{FF2B5EF4-FFF2-40B4-BE49-F238E27FC236}">
              <a16:creationId xmlns:a16="http://schemas.microsoft.com/office/drawing/2014/main" id="{7A655D45-8BBC-481B-AF6E-D9763605B231}"/>
            </a:ext>
          </a:extLst>
        </xdr:cNvPr>
        <xdr:cNvSpPr txBox="1"/>
      </xdr:nvSpPr>
      <xdr:spPr>
        <a:xfrm>
          <a:off x="14742160" y="1865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67" name="直線コネクタ 866">
          <a:extLst>
            <a:ext uri="{FF2B5EF4-FFF2-40B4-BE49-F238E27FC236}">
              <a16:creationId xmlns:a16="http://schemas.microsoft.com/office/drawing/2014/main" id="{4D8BDA98-B8D1-4FEC-8F67-D7F044A42A70}"/>
            </a:ext>
          </a:extLst>
        </xdr:cNvPr>
        <xdr:cNvCxnSpPr/>
      </xdr:nvCxnSpPr>
      <xdr:spPr>
        <a:xfrm>
          <a:off x="14611350" y="18647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68" name="【庁舎】&#10;有形固定資産減価償却率最大値テキスト">
          <a:extLst>
            <a:ext uri="{FF2B5EF4-FFF2-40B4-BE49-F238E27FC236}">
              <a16:creationId xmlns:a16="http://schemas.microsoft.com/office/drawing/2014/main" id="{D696F38D-D32A-402C-B92B-46B40ACD5AA8}"/>
            </a:ext>
          </a:extLst>
        </xdr:cNvPr>
        <xdr:cNvSpPr txBox="1"/>
      </xdr:nvSpPr>
      <xdr:spPr>
        <a:xfrm>
          <a:off x="14742160" y="169096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69" name="直線コネクタ 868">
          <a:extLst>
            <a:ext uri="{FF2B5EF4-FFF2-40B4-BE49-F238E27FC236}">
              <a16:creationId xmlns:a16="http://schemas.microsoft.com/office/drawing/2014/main" id="{24A9032E-03CA-493C-A20B-42F352F66442}"/>
            </a:ext>
          </a:extLst>
        </xdr:cNvPr>
        <xdr:cNvCxnSpPr/>
      </xdr:nvCxnSpPr>
      <xdr:spPr>
        <a:xfrm>
          <a:off x="14611350" y="17138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870" name="【庁舎】&#10;有形固定資産減価償却率平均値テキスト">
          <a:extLst>
            <a:ext uri="{FF2B5EF4-FFF2-40B4-BE49-F238E27FC236}">
              <a16:creationId xmlns:a16="http://schemas.microsoft.com/office/drawing/2014/main" id="{EF3BCAE0-7BF9-4923-BEA7-870D7508DA48}"/>
            </a:ext>
          </a:extLst>
        </xdr:cNvPr>
        <xdr:cNvSpPr txBox="1"/>
      </xdr:nvSpPr>
      <xdr:spPr>
        <a:xfrm>
          <a:off x="14742160" y="17614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71" name="フローチャート: 判断 870">
          <a:extLst>
            <a:ext uri="{FF2B5EF4-FFF2-40B4-BE49-F238E27FC236}">
              <a16:creationId xmlns:a16="http://schemas.microsoft.com/office/drawing/2014/main" id="{98A973AB-61D3-4BCD-9732-0239FF448E88}"/>
            </a:ext>
          </a:extLst>
        </xdr:cNvPr>
        <xdr:cNvSpPr/>
      </xdr:nvSpPr>
      <xdr:spPr>
        <a:xfrm>
          <a:off x="14649450" y="177576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72" name="フローチャート: 判断 871">
          <a:extLst>
            <a:ext uri="{FF2B5EF4-FFF2-40B4-BE49-F238E27FC236}">
              <a16:creationId xmlns:a16="http://schemas.microsoft.com/office/drawing/2014/main" id="{FFCDB010-5A5E-4F0C-86F8-7A957B81C5B7}"/>
            </a:ext>
          </a:extLst>
        </xdr:cNvPr>
        <xdr:cNvSpPr/>
      </xdr:nvSpPr>
      <xdr:spPr>
        <a:xfrm>
          <a:off x="13887450" y="1774543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3" name="フローチャート: 判断 872">
          <a:extLst>
            <a:ext uri="{FF2B5EF4-FFF2-40B4-BE49-F238E27FC236}">
              <a16:creationId xmlns:a16="http://schemas.microsoft.com/office/drawing/2014/main" id="{DF785E2D-F1B9-4306-967A-373D9D62E81A}"/>
            </a:ext>
          </a:extLst>
        </xdr:cNvPr>
        <xdr:cNvSpPr/>
      </xdr:nvSpPr>
      <xdr:spPr>
        <a:xfrm>
          <a:off x="13089890" y="178809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4" name="フローチャート: 判断 873">
          <a:extLst>
            <a:ext uri="{FF2B5EF4-FFF2-40B4-BE49-F238E27FC236}">
              <a16:creationId xmlns:a16="http://schemas.microsoft.com/office/drawing/2014/main" id="{D4379300-3C73-40C1-9792-E35B2DE2A297}"/>
            </a:ext>
          </a:extLst>
        </xdr:cNvPr>
        <xdr:cNvSpPr/>
      </xdr:nvSpPr>
      <xdr:spPr>
        <a:xfrm>
          <a:off x="12303760" y="178692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875" name="フローチャート: 判断 874">
          <a:extLst>
            <a:ext uri="{FF2B5EF4-FFF2-40B4-BE49-F238E27FC236}">
              <a16:creationId xmlns:a16="http://schemas.microsoft.com/office/drawing/2014/main" id="{5A292D06-B437-4D36-9709-7924B3224FCC}"/>
            </a:ext>
          </a:extLst>
        </xdr:cNvPr>
        <xdr:cNvSpPr/>
      </xdr:nvSpPr>
      <xdr:spPr>
        <a:xfrm>
          <a:off x="11487150" y="179427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1ACC7A3-BC3D-478B-85FA-6B1972FD3AC4}"/>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02F221D-8ADA-425E-955C-D6E9BDA16146}"/>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5704736-CD91-47DE-9629-A70B6FAADD15}"/>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F16DDBE-43C6-4B2C-B862-15E2833E51B6}"/>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447BE2FC-0FE1-469E-A07C-508EA18DB5C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144599</xdr:rowOff>
    </xdr:from>
    <xdr:to>
      <xdr:col>85</xdr:col>
      <xdr:colOff>177800</xdr:colOff>
      <xdr:row>108</xdr:row>
      <xdr:rowOff>74749</xdr:rowOff>
    </xdr:to>
    <xdr:sp macro="" textlink="">
      <xdr:nvSpPr>
        <xdr:cNvPr id="881" name="楕円 880">
          <a:extLst>
            <a:ext uri="{FF2B5EF4-FFF2-40B4-BE49-F238E27FC236}">
              <a16:creationId xmlns:a16="http://schemas.microsoft.com/office/drawing/2014/main" id="{96F01693-BB01-45E9-BC79-C5236DF0E628}"/>
            </a:ext>
          </a:extLst>
        </xdr:cNvPr>
        <xdr:cNvSpPr/>
      </xdr:nvSpPr>
      <xdr:spPr>
        <a:xfrm>
          <a:off x="14649450" y="1848784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59526</xdr:rowOff>
    </xdr:from>
    <xdr:ext cx="405111" cy="259045"/>
    <xdr:sp macro="" textlink="">
      <xdr:nvSpPr>
        <xdr:cNvPr id="882" name="【庁舎】&#10;有形固定資産減価償却率該当値テキスト">
          <a:extLst>
            <a:ext uri="{FF2B5EF4-FFF2-40B4-BE49-F238E27FC236}">
              <a16:creationId xmlns:a16="http://schemas.microsoft.com/office/drawing/2014/main" id="{00269056-8608-47FD-957D-2D78B194CC3B}"/>
            </a:ext>
          </a:extLst>
        </xdr:cNvPr>
        <xdr:cNvSpPr txBox="1"/>
      </xdr:nvSpPr>
      <xdr:spPr>
        <a:xfrm>
          <a:off x="14742160" y="1840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113574</xdr:rowOff>
    </xdr:from>
    <xdr:to>
      <xdr:col>81</xdr:col>
      <xdr:colOff>101600</xdr:colOff>
      <xdr:row>108</xdr:row>
      <xdr:rowOff>43724</xdr:rowOff>
    </xdr:to>
    <xdr:sp macro="" textlink="">
      <xdr:nvSpPr>
        <xdr:cNvPr id="883" name="楕円 882">
          <a:extLst>
            <a:ext uri="{FF2B5EF4-FFF2-40B4-BE49-F238E27FC236}">
              <a16:creationId xmlns:a16="http://schemas.microsoft.com/office/drawing/2014/main" id="{2D92C953-16DD-4A91-9A6D-FF77AE082D18}"/>
            </a:ext>
          </a:extLst>
        </xdr:cNvPr>
        <xdr:cNvSpPr/>
      </xdr:nvSpPr>
      <xdr:spPr>
        <a:xfrm>
          <a:off x="13887450" y="184587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164374</xdr:rowOff>
    </xdr:from>
    <xdr:to>
      <xdr:col>85</xdr:col>
      <xdr:colOff>127000</xdr:colOff>
      <xdr:row>108</xdr:row>
      <xdr:rowOff>23949</xdr:rowOff>
    </xdr:to>
    <xdr:cxnSp macro="">
      <xdr:nvCxnSpPr>
        <xdr:cNvPr id="884" name="直線コネクタ 883">
          <a:extLst>
            <a:ext uri="{FF2B5EF4-FFF2-40B4-BE49-F238E27FC236}">
              <a16:creationId xmlns:a16="http://schemas.microsoft.com/office/drawing/2014/main" id="{AE378707-82E6-479D-BC5E-20451C98DF08}"/>
            </a:ext>
          </a:extLst>
        </xdr:cNvPr>
        <xdr:cNvCxnSpPr/>
      </xdr:nvCxnSpPr>
      <xdr:spPr>
        <a:xfrm>
          <a:off x="13942060" y="18513334"/>
          <a:ext cx="76200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87449</xdr:rowOff>
    </xdr:from>
    <xdr:to>
      <xdr:col>76</xdr:col>
      <xdr:colOff>165100</xdr:colOff>
      <xdr:row>108</xdr:row>
      <xdr:rowOff>17599</xdr:rowOff>
    </xdr:to>
    <xdr:sp macro="" textlink="">
      <xdr:nvSpPr>
        <xdr:cNvPr id="885" name="楕円 884">
          <a:extLst>
            <a:ext uri="{FF2B5EF4-FFF2-40B4-BE49-F238E27FC236}">
              <a16:creationId xmlns:a16="http://schemas.microsoft.com/office/drawing/2014/main" id="{E545D3C3-FE40-427B-A901-079379CC3633}"/>
            </a:ext>
          </a:extLst>
        </xdr:cNvPr>
        <xdr:cNvSpPr/>
      </xdr:nvSpPr>
      <xdr:spPr>
        <a:xfrm>
          <a:off x="13089890" y="1843450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138249</xdr:rowOff>
    </xdr:from>
    <xdr:to>
      <xdr:col>81</xdr:col>
      <xdr:colOff>50800</xdr:colOff>
      <xdr:row>107</xdr:row>
      <xdr:rowOff>164374</xdr:rowOff>
    </xdr:to>
    <xdr:cxnSp macro="">
      <xdr:nvCxnSpPr>
        <xdr:cNvPr id="886" name="直線コネクタ 885">
          <a:extLst>
            <a:ext uri="{FF2B5EF4-FFF2-40B4-BE49-F238E27FC236}">
              <a16:creationId xmlns:a16="http://schemas.microsoft.com/office/drawing/2014/main" id="{612EEE6D-79AE-4F00-BED9-3BE2F20A445E}"/>
            </a:ext>
          </a:extLst>
        </xdr:cNvPr>
        <xdr:cNvCxnSpPr/>
      </xdr:nvCxnSpPr>
      <xdr:spPr>
        <a:xfrm>
          <a:off x="13144500" y="18479589"/>
          <a:ext cx="79756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44994</xdr:rowOff>
    </xdr:from>
    <xdr:to>
      <xdr:col>72</xdr:col>
      <xdr:colOff>38100</xdr:colOff>
      <xdr:row>107</xdr:row>
      <xdr:rowOff>146594</xdr:rowOff>
    </xdr:to>
    <xdr:sp macro="" textlink="">
      <xdr:nvSpPr>
        <xdr:cNvPr id="887" name="楕円 886">
          <a:extLst>
            <a:ext uri="{FF2B5EF4-FFF2-40B4-BE49-F238E27FC236}">
              <a16:creationId xmlns:a16="http://schemas.microsoft.com/office/drawing/2014/main" id="{4E35424E-2C58-4BD2-9435-3172248CF3CE}"/>
            </a:ext>
          </a:extLst>
        </xdr:cNvPr>
        <xdr:cNvSpPr/>
      </xdr:nvSpPr>
      <xdr:spPr>
        <a:xfrm>
          <a:off x="12303760" y="18392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95794</xdr:rowOff>
    </xdr:from>
    <xdr:to>
      <xdr:col>76</xdr:col>
      <xdr:colOff>114300</xdr:colOff>
      <xdr:row>107</xdr:row>
      <xdr:rowOff>138249</xdr:rowOff>
    </xdr:to>
    <xdr:cxnSp macro="">
      <xdr:nvCxnSpPr>
        <xdr:cNvPr id="888" name="直線コネクタ 887">
          <a:extLst>
            <a:ext uri="{FF2B5EF4-FFF2-40B4-BE49-F238E27FC236}">
              <a16:creationId xmlns:a16="http://schemas.microsoft.com/office/drawing/2014/main" id="{5C536E6E-0AD7-42D1-9DC8-EC4904FCF718}"/>
            </a:ext>
          </a:extLst>
        </xdr:cNvPr>
        <xdr:cNvCxnSpPr/>
      </xdr:nvCxnSpPr>
      <xdr:spPr>
        <a:xfrm>
          <a:off x="12346940" y="18437134"/>
          <a:ext cx="7975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169092</xdr:rowOff>
    </xdr:from>
    <xdr:to>
      <xdr:col>67</xdr:col>
      <xdr:colOff>101600</xdr:colOff>
      <xdr:row>107</xdr:row>
      <xdr:rowOff>99242</xdr:rowOff>
    </xdr:to>
    <xdr:sp macro="" textlink="">
      <xdr:nvSpPr>
        <xdr:cNvPr id="889" name="楕円 888">
          <a:extLst>
            <a:ext uri="{FF2B5EF4-FFF2-40B4-BE49-F238E27FC236}">
              <a16:creationId xmlns:a16="http://schemas.microsoft.com/office/drawing/2014/main" id="{34319335-B71F-4B6F-9DCF-79421DD123BB}"/>
            </a:ext>
          </a:extLst>
        </xdr:cNvPr>
        <xdr:cNvSpPr/>
      </xdr:nvSpPr>
      <xdr:spPr>
        <a:xfrm>
          <a:off x="11487150" y="1834660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48442</xdr:rowOff>
    </xdr:from>
    <xdr:to>
      <xdr:col>71</xdr:col>
      <xdr:colOff>177800</xdr:colOff>
      <xdr:row>107</xdr:row>
      <xdr:rowOff>95794</xdr:rowOff>
    </xdr:to>
    <xdr:cxnSp macro="">
      <xdr:nvCxnSpPr>
        <xdr:cNvPr id="890" name="直線コネクタ 889">
          <a:extLst>
            <a:ext uri="{FF2B5EF4-FFF2-40B4-BE49-F238E27FC236}">
              <a16:creationId xmlns:a16="http://schemas.microsoft.com/office/drawing/2014/main" id="{BD7A4D75-5A01-4A0C-8B05-1845B70FE787}"/>
            </a:ext>
          </a:extLst>
        </xdr:cNvPr>
        <xdr:cNvCxnSpPr/>
      </xdr:nvCxnSpPr>
      <xdr:spPr>
        <a:xfrm>
          <a:off x="11541760" y="18395497"/>
          <a:ext cx="805180" cy="4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891" name="n_1aveValue【庁舎】&#10;有形固定資産減価償却率">
          <a:extLst>
            <a:ext uri="{FF2B5EF4-FFF2-40B4-BE49-F238E27FC236}">
              <a16:creationId xmlns:a16="http://schemas.microsoft.com/office/drawing/2014/main" id="{2BFC5D67-5502-4B82-BB76-0B6AC8C32EA0}"/>
            </a:ext>
          </a:extLst>
        </xdr:cNvPr>
        <xdr:cNvSpPr txBox="1"/>
      </xdr:nvSpPr>
      <xdr:spPr>
        <a:xfrm>
          <a:off x="13738234" y="175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2" name="n_2aveValue【庁舎】&#10;有形固定資産減価償却率">
          <a:extLst>
            <a:ext uri="{FF2B5EF4-FFF2-40B4-BE49-F238E27FC236}">
              <a16:creationId xmlns:a16="http://schemas.microsoft.com/office/drawing/2014/main" id="{B646324E-B403-4B74-AAE0-D92696A63C82}"/>
            </a:ext>
          </a:extLst>
        </xdr:cNvPr>
        <xdr:cNvSpPr txBox="1"/>
      </xdr:nvSpPr>
      <xdr:spPr>
        <a:xfrm>
          <a:off x="1295718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3" name="n_3aveValue【庁舎】&#10;有形固定資産減価償却率">
          <a:extLst>
            <a:ext uri="{FF2B5EF4-FFF2-40B4-BE49-F238E27FC236}">
              <a16:creationId xmlns:a16="http://schemas.microsoft.com/office/drawing/2014/main" id="{A209F5BA-A9ED-4992-A8A5-C2C396AFD55A}"/>
            </a:ext>
          </a:extLst>
        </xdr:cNvPr>
        <xdr:cNvSpPr txBox="1"/>
      </xdr:nvSpPr>
      <xdr:spPr>
        <a:xfrm>
          <a:off x="12171054" y="1764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894" name="n_4aveValue【庁舎】&#10;有形固定資産減価償却率">
          <a:extLst>
            <a:ext uri="{FF2B5EF4-FFF2-40B4-BE49-F238E27FC236}">
              <a16:creationId xmlns:a16="http://schemas.microsoft.com/office/drawing/2014/main" id="{42B4D9AA-CE8A-44E4-8D1E-83D307281BC9}"/>
            </a:ext>
          </a:extLst>
        </xdr:cNvPr>
        <xdr:cNvSpPr txBox="1"/>
      </xdr:nvSpPr>
      <xdr:spPr>
        <a:xfrm>
          <a:off x="11354444" y="17714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34851</xdr:rowOff>
    </xdr:from>
    <xdr:ext cx="405111" cy="259045"/>
    <xdr:sp macro="" textlink="">
      <xdr:nvSpPr>
        <xdr:cNvPr id="895" name="n_1mainValue【庁舎】&#10;有形固定資産減価償却率">
          <a:extLst>
            <a:ext uri="{FF2B5EF4-FFF2-40B4-BE49-F238E27FC236}">
              <a16:creationId xmlns:a16="http://schemas.microsoft.com/office/drawing/2014/main" id="{F5DEB6C6-E6A9-46DC-A438-219AFD3B5C4E}"/>
            </a:ext>
          </a:extLst>
        </xdr:cNvPr>
        <xdr:cNvSpPr txBox="1"/>
      </xdr:nvSpPr>
      <xdr:spPr>
        <a:xfrm>
          <a:off x="1373823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8726</xdr:rowOff>
    </xdr:from>
    <xdr:ext cx="405111" cy="259045"/>
    <xdr:sp macro="" textlink="">
      <xdr:nvSpPr>
        <xdr:cNvPr id="896" name="n_2mainValue【庁舎】&#10;有形固定資産減価償却率">
          <a:extLst>
            <a:ext uri="{FF2B5EF4-FFF2-40B4-BE49-F238E27FC236}">
              <a16:creationId xmlns:a16="http://schemas.microsoft.com/office/drawing/2014/main" id="{7236AE49-4D99-4E2C-ADCC-B4E366A164DC}"/>
            </a:ext>
          </a:extLst>
        </xdr:cNvPr>
        <xdr:cNvSpPr txBox="1"/>
      </xdr:nvSpPr>
      <xdr:spPr>
        <a:xfrm>
          <a:off x="12957184" y="1852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137721</xdr:rowOff>
    </xdr:from>
    <xdr:ext cx="405111" cy="259045"/>
    <xdr:sp macro="" textlink="">
      <xdr:nvSpPr>
        <xdr:cNvPr id="897" name="n_3mainValue【庁舎】&#10;有形固定資産減価償却率">
          <a:extLst>
            <a:ext uri="{FF2B5EF4-FFF2-40B4-BE49-F238E27FC236}">
              <a16:creationId xmlns:a16="http://schemas.microsoft.com/office/drawing/2014/main" id="{D22A321B-4CA6-4524-91A5-3632FDAD60BF}"/>
            </a:ext>
          </a:extLst>
        </xdr:cNvPr>
        <xdr:cNvSpPr txBox="1"/>
      </xdr:nvSpPr>
      <xdr:spPr>
        <a:xfrm>
          <a:off x="12171054" y="1847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90369</xdr:rowOff>
    </xdr:from>
    <xdr:ext cx="405111" cy="259045"/>
    <xdr:sp macro="" textlink="">
      <xdr:nvSpPr>
        <xdr:cNvPr id="898" name="n_4mainValue【庁舎】&#10;有形固定資産減価償却率">
          <a:extLst>
            <a:ext uri="{FF2B5EF4-FFF2-40B4-BE49-F238E27FC236}">
              <a16:creationId xmlns:a16="http://schemas.microsoft.com/office/drawing/2014/main" id="{FB1B817C-6EF6-471A-B131-8EBF4DA30B8B}"/>
            </a:ext>
          </a:extLst>
        </xdr:cNvPr>
        <xdr:cNvSpPr txBox="1"/>
      </xdr:nvSpPr>
      <xdr:spPr>
        <a:xfrm>
          <a:off x="11354444" y="1843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2A10EFD2-7CFA-486B-8F4D-EA90F22587DF}"/>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4CBD5F3E-2DE6-4308-B458-AABCB7615B8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8A9C4BCB-5436-4F38-AF29-752D7B00C06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65B1575D-02D6-496B-BA99-EAC7E77F00A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7031B75E-BAB8-4C04-A7EB-369B3AB94A6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8DEF6584-4F82-4882-A3EE-6C9AB7933221}"/>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DCAF8E7E-1DE3-474E-AA98-AFC08BABC71E}"/>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C7E730CA-EA22-4760-8ACD-8682D499971A}"/>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D9A345E8-2050-432A-88FF-1ADD9D93B292}"/>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70BE8A26-A0A2-4527-864C-E6F133F0142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569695AF-B41F-4F42-A5BA-98D1CB9C4054}"/>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9CF9A735-8FB5-4149-973A-394CBC7BF389}"/>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744476F4-AED8-4FB0-BE14-1927FBAB3D1F}"/>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4ECE9CE5-605C-4496-8B07-B36C1F33DDD4}"/>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2A5BBF15-3A72-4F33-9E69-77ECEA72D9EB}"/>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4A1B9FAF-0CE3-4FB3-86C1-DACFF789856D}"/>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52B1E2DC-12D7-4DD9-AEC9-2AB2236A8097}"/>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901B8D5B-CD79-4BF2-81CA-87B31D943DB1}"/>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614D4B23-0BA2-4A35-8C2C-950FDD92343C}"/>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56CEB51E-F082-4E60-A8D9-A4B6BB0FF9DA}"/>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FB83FBD9-E548-4DF3-9B18-077953568E20}"/>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551BBF46-9A16-4821-A4A2-4B283364401D}"/>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DCFC5C65-2B6C-4307-9B08-3F6AD4D9FA1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F6BA3415-1333-4682-BCD9-125B593D0A5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8D4A98F6-89D7-4BB6-8157-37332B9D5034}"/>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24" name="直線コネクタ 923">
          <a:extLst>
            <a:ext uri="{FF2B5EF4-FFF2-40B4-BE49-F238E27FC236}">
              <a16:creationId xmlns:a16="http://schemas.microsoft.com/office/drawing/2014/main" id="{48036BE1-C6A5-4704-BD38-2F0FE3919C87}"/>
            </a:ext>
          </a:extLst>
        </xdr:cNvPr>
        <xdr:cNvCxnSpPr/>
      </xdr:nvCxnSpPr>
      <xdr:spPr>
        <a:xfrm flipV="1">
          <a:off x="19947254" y="17071522"/>
          <a:ext cx="0" cy="151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5" name="【庁舎】&#10;一人当たり面積最小値テキスト">
          <a:extLst>
            <a:ext uri="{FF2B5EF4-FFF2-40B4-BE49-F238E27FC236}">
              <a16:creationId xmlns:a16="http://schemas.microsoft.com/office/drawing/2014/main" id="{A8A3F52F-9B77-4668-BE3C-9CC29AE88BF0}"/>
            </a:ext>
          </a:extLst>
        </xdr:cNvPr>
        <xdr:cNvSpPr txBox="1"/>
      </xdr:nvSpPr>
      <xdr:spPr>
        <a:xfrm>
          <a:off x="1998599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6" name="直線コネクタ 925">
          <a:extLst>
            <a:ext uri="{FF2B5EF4-FFF2-40B4-BE49-F238E27FC236}">
              <a16:creationId xmlns:a16="http://schemas.microsoft.com/office/drawing/2014/main" id="{B707B357-CA13-48C7-B918-E6D39D6F4544}"/>
            </a:ext>
          </a:extLst>
        </xdr:cNvPr>
        <xdr:cNvCxnSpPr/>
      </xdr:nvCxnSpPr>
      <xdr:spPr>
        <a:xfrm>
          <a:off x="19885660" y="18591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27" name="【庁舎】&#10;一人当たり面積最大値テキスト">
          <a:extLst>
            <a:ext uri="{FF2B5EF4-FFF2-40B4-BE49-F238E27FC236}">
              <a16:creationId xmlns:a16="http://schemas.microsoft.com/office/drawing/2014/main" id="{6AB1CBE8-4AE2-43A3-941D-9C2A7E98D41A}"/>
            </a:ext>
          </a:extLst>
        </xdr:cNvPr>
        <xdr:cNvSpPr txBox="1"/>
      </xdr:nvSpPr>
      <xdr:spPr>
        <a:xfrm>
          <a:off x="1998599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28" name="直線コネクタ 927">
          <a:extLst>
            <a:ext uri="{FF2B5EF4-FFF2-40B4-BE49-F238E27FC236}">
              <a16:creationId xmlns:a16="http://schemas.microsoft.com/office/drawing/2014/main" id="{EE392549-3DE8-46C9-9BAE-D6672E2D204E}"/>
            </a:ext>
          </a:extLst>
        </xdr:cNvPr>
        <xdr:cNvCxnSpPr/>
      </xdr:nvCxnSpPr>
      <xdr:spPr>
        <a:xfrm>
          <a:off x="19885660" y="17071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929" name="【庁舎】&#10;一人当たり面積平均値テキスト">
          <a:extLst>
            <a:ext uri="{FF2B5EF4-FFF2-40B4-BE49-F238E27FC236}">
              <a16:creationId xmlns:a16="http://schemas.microsoft.com/office/drawing/2014/main" id="{CFBE5DEB-008B-4A29-A2DB-D74E0AD9B5D5}"/>
            </a:ext>
          </a:extLst>
        </xdr:cNvPr>
        <xdr:cNvSpPr txBox="1"/>
      </xdr:nvSpPr>
      <xdr:spPr>
        <a:xfrm>
          <a:off x="1998599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30" name="フローチャート: 判断 929">
          <a:extLst>
            <a:ext uri="{FF2B5EF4-FFF2-40B4-BE49-F238E27FC236}">
              <a16:creationId xmlns:a16="http://schemas.microsoft.com/office/drawing/2014/main" id="{443E7C60-4B1F-4E4E-91DE-90E038E5BFDC}"/>
            </a:ext>
          </a:extLst>
        </xdr:cNvPr>
        <xdr:cNvSpPr/>
      </xdr:nvSpPr>
      <xdr:spPr>
        <a:xfrm>
          <a:off x="19904710" y="181914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31" name="フローチャート: 判断 930">
          <a:extLst>
            <a:ext uri="{FF2B5EF4-FFF2-40B4-BE49-F238E27FC236}">
              <a16:creationId xmlns:a16="http://schemas.microsoft.com/office/drawing/2014/main" id="{CE30EE60-91AE-4199-B10F-F4EA709FAB70}"/>
            </a:ext>
          </a:extLst>
        </xdr:cNvPr>
        <xdr:cNvSpPr/>
      </xdr:nvSpPr>
      <xdr:spPr>
        <a:xfrm>
          <a:off x="19161760" y="1820046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macro="" textlink="">
      <xdr:nvSpPr>
        <xdr:cNvPr id="932" name="フローチャート: 判断 931">
          <a:extLst>
            <a:ext uri="{FF2B5EF4-FFF2-40B4-BE49-F238E27FC236}">
              <a16:creationId xmlns:a16="http://schemas.microsoft.com/office/drawing/2014/main" id="{3EABF398-9672-4146-96B1-22A8A8D08189}"/>
            </a:ext>
          </a:extLst>
        </xdr:cNvPr>
        <xdr:cNvSpPr/>
      </xdr:nvSpPr>
      <xdr:spPr>
        <a:xfrm>
          <a:off x="18345150" y="182306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33" name="フローチャート: 判断 932">
          <a:extLst>
            <a:ext uri="{FF2B5EF4-FFF2-40B4-BE49-F238E27FC236}">
              <a16:creationId xmlns:a16="http://schemas.microsoft.com/office/drawing/2014/main" id="{53050873-B4F3-4366-9C44-B7F02013CD6B}"/>
            </a:ext>
          </a:extLst>
        </xdr:cNvPr>
        <xdr:cNvSpPr/>
      </xdr:nvSpPr>
      <xdr:spPr>
        <a:xfrm>
          <a:off x="17547590" y="1822794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34" name="フローチャート: 判断 933">
          <a:extLst>
            <a:ext uri="{FF2B5EF4-FFF2-40B4-BE49-F238E27FC236}">
              <a16:creationId xmlns:a16="http://schemas.microsoft.com/office/drawing/2014/main" id="{5FB3EE82-0C02-42DC-A346-BE091B6BEBA6}"/>
            </a:ext>
          </a:extLst>
        </xdr:cNvPr>
        <xdr:cNvSpPr/>
      </xdr:nvSpPr>
      <xdr:spPr>
        <a:xfrm>
          <a:off x="16761460" y="182238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29F79439-4C49-4962-B13C-117D3193E89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9360F7F7-F659-485E-8015-E72FC9AFFAC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9BCD8DE5-83EC-41EB-809D-90CA3739C97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D8225B87-FC45-4AF6-B462-26A5AAA8CEC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4AD214CB-6D9D-48A6-B952-35C133BC882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71120</xdr:rowOff>
    </xdr:from>
    <xdr:to>
      <xdr:col>116</xdr:col>
      <xdr:colOff>114300</xdr:colOff>
      <xdr:row>108</xdr:row>
      <xdr:rowOff>1270</xdr:rowOff>
    </xdr:to>
    <xdr:sp macro="" textlink="">
      <xdr:nvSpPr>
        <xdr:cNvPr id="940" name="楕円 939">
          <a:extLst>
            <a:ext uri="{FF2B5EF4-FFF2-40B4-BE49-F238E27FC236}">
              <a16:creationId xmlns:a16="http://schemas.microsoft.com/office/drawing/2014/main" id="{30460B75-D76A-4721-8120-9E2B8AE6DBCA}"/>
            </a:ext>
          </a:extLst>
        </xdr:cNvPr>
        <xdr:cNvSpPr/>
      </xdr:nvSpPr>
      <xdr:spPr>
        <a:xfrm>
          <a:off x="19904710" y="18414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157497</xdr:rowOff>
    </xdr:from>
    <xdr:ext cx="469744" cy="259045"/>
    <xdr:sp macro="" textlink="">
      <xdr:nvSpPr>
        <xdr:cNvPr id="941" name="【庁舎】&#10;一人当たり面積該当値テキスト">
          <a:extLst>
            <a:ext uri="{FF2B5EF4-FFF2-40B4-BE49-F238E27FC236}">
              <a16:creationId xmlns:a16="http://schemas.microsoft.com/office/drawing/2014/main" id="{0DD465AF-D6A4-4585-87F4-AF88B13E0B8C}"/>
            </a:ext>
          </a:extLst>
        </xdr:cNvPr>
        <xdr:cNvSpPr txBox="1"/>
      </xdr:nvSpPr>
      <xdr:spPr>
        <a:xfrm>
          <a:off x="19985990" y="1833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72752</xdr:rowOff>
    </xdr:from>
    <xdr:to>
      <xdr:col>112</xdr:col>
      <xdr:colOff>38100</xdr:colOff>
      <xdr:row>108</xdr:row>
      <xdr:rowOff>2902</xdr:rowOff>
    </xdr:to>
    <xdr:sp macro="" textlink="">
      <xdr:nvSpPr>
        <xdr:cNvPr id="942" name="楕円 941">
          <a:extLst>
            <a:ext uri="{FF2B5EF4-FFF2-40B4-BE49-F238E27FC236}">
              <a16:creationId xmlns:a16="http://schemas.microsoft.com/office/drawing/2014/main" id="{6E68FCF1-DC26-4A32-AD59-9C043433A1C0}"/>
            </a:ext>
          </a:extLst>
        </xdr:cNvPr>
        <xdr:cNvSpPr/>
      </xdr:nvSpPr>
      <xdr:spPr>
        <a:xfrm>
          <a:off x="19161760" y="184179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121920</xdr:rowOff>
    </xdr:from>
    <xdr:to>
      <xdr:col>116</xdr:col>
      <xdr:colOff>63500</xdr:colOff>
      <xdr:row>107</xdr:row>
      <xdr:rowOff>123552</xdr:rowOff>
    </xdr:to>
    <xdr:cxnSp macro="">
      <xdr:nvCxnSpPr>
        <xdr:cNvPr id="943" name="直線コネクタ 942">
          <a:extLst>
            <a:ext uri="{FF2B5EF4-FFF2-40B4-BE49-F238E27FC236}">
              <a16:creationId xmlns:a16="http://schemas.microsoft.com/office/drawing/2014/main" id="{CC210823-674E-4C51-A8FB-15D4E63D1BD2}"/>
            </a:ext>
          </a:extLst>
        </xdr:cNvPr>
        <xdr:cNvCxnSpPr/>
      </xdr:nvCxnSpPr>
      <xdr:spPr>
        <a:xfrm flipV="1">
          <a:off x="19204940" y="18468975"/>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44" name="楕円 943">
          <a:extLst>
            <a:ext uri="{FF2B5EF4-FFF2-40B4-BE49-F238E27FC236}">
              <a16:creationId xmlns:a16="http://schemas.microsoft.com/office/drawing/2014/main" id="{ECD5595F-8EA5-41DC-89D4-C5B7F4EFBA2C}"/>
            </a:ext>
          </a:extLst>
        </xdr:cNvPr>
        <xdr:cNvSpPr/>
      </xdr:nvSpPr>
      <xdr:spPr>
        <a:xfrm>
          <a:off x="18345150" y="183147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22316</xdr:rowOff>
    </xdr:from>
    <xdr:to>
      <xdr:col>111</xdr:col>
      <xdr:colOff>177800</xdr:colOff>
      <xdr:row>107</xdr:row>
      <xdr:rowOff>123552</xdr:rowOff>
    </xdr:to>
    <xdr:cxnSp macro="">
      <xdr:nvCxnSpPr>
        <xdr:cNvPr id="945" name="直線コネクタ 944">
          <a:extLst>
            <a:ext uri="{FF2B5EF4-FFF2-40B4-BE49-F238E27FC236}">
              <a16:creationId xmlns:a16="http://schemas.microsoft.com/office/drawing/2014/main" id="{D9F0871F-50B8-4D11-ABF4-764FDDF640BD}"/>
            </a:ext>
          </a:extLst>
        </xdr:cNvPr>
        <xdr:cNvCxnSpPr/>
      </xdr:nvCxnSpPr>
      <xdr:spPr>
        <a:xfrm>
          <a:off x="18399760" y="18363656"/>
          <a:ext cx="805180" cy="10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946" name="楕円 945">
          <a:extLst>
            <a:ext uri="{FF2B5EF4-FFF2-40B4-BE49-F238E27FC236}">
              <a16:creationId xmlns:a16="http://schemas.microsoft.com/office/drawing/2014/main" id="{274590DF-EDE4-4A11-98AD-3C5D2F092827}"/>
            </a:ext>
          </a:extLst>
        </xdr:cNvPr>
        <xdr:cNvSpPr/>
      </xdr:nvSpPr>
      <xdr:spPr>
        <a:xfrm>
          <a:off x="17547590" y="183180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22316</xdr:rowOff>
    </xdr:from>
    <xdr:to>
      <xdr:col>107</xdr:col>
      <xdr:colOff>50800</xdr:colOff>
      <xdr:row>107</xdr:row>
      <xdr:rowOff>25581</xdr:rowOff>
    </xdr:to>
    <xdr:cxnSp macro="">
      <xdr:nvCxnSpPr>
        <xdr:cNvPr id="947" name="直線コネクタ 946">
          <a:extLst>
            <a:ext uri="{FF2B5EF4-FFF2-40B4-BE49-F238E27FC236}">
              <a16:creationId xmlns:a16="http://schemas.microsoft.com/office/drawing/2014/main" id="{F663BB1B-280A-4C09-A4FE-B7D83EA4E436}"/>
            </a:ext>
          </a:extLst>
        </xdr:cNvPr>
        <xdr:cNvCxnSpPr/>
      </xdr:nvCxnSpPr>
      <xdr:spPr>
        <a:xfrm flipV="1">
          <a:off x="17602200" y="18363656"/>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149498</xdr:rowOff>
    </xdr:from>
    <xdr:to>
      <xdr:col>98</xdr:col>
      <xdr:colOff>38100</xdr:colOff>
      <xdr:row>107</xdr:row>
      <xdr:rowOff>79648</xdr:rowOff>
    </xdr:to>
    <xdr:sp macro="" textlink="">
      <xdr:nvSpPr>
        <xdr:cNvPr id="948" name="楕円 947">
          <a:extLst>
            <a:ext uri="{FF2B5EF4-FFF2-40B4-BE49-F238E27FC236}">
              <a16:creationId xmlns:a16="http://schemas.microsoft.com/office/drawing/2014/main" id="{468FA477-B5BD-462F-81A2-3FB33E30B3B1}"/>
            </a:ext>
          </a:extLst>
        </xdr:cNvPr>
        <xdr:cNvSpPr/>
      </xdr:nvSpPr>
      <xdr:spPr>
        <a:xfrm>
          <a:off x="16761460" y="183231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25581</xdr:rowOff>
    </xdr:from>
    <xdr:to>
      <xdr:col>102</xdr:col>
      <xdr:colOff>114300</xdr:colOff>
      <xdr:row>107</xdr:row>
      <xdr:rowOff>28848</xdr:rowOff>
    </xdr:to>
    <xdr:cxnSp macro="">
      <xdr:nvCxnSpPr>
        <xdr:cNvPr id="949" name="直線コネクタ 948">
          <a:extLst>
            <a:ext uri="{FF2B5EF4-FFF2-40B4-BE49-F238E27FC236}">
              <a16:creationId xmlns:a16="http://schemas.microsoft.com/office/drawing/2014/main" id="{B7DAB6CD-A9EF-4DFD-A600-3F69ABD91FA6}"/>
            </a:ext>
          </a:extLst>
        </xdr:cNvPr>
        <xdr:cNvCxnSpPr/>
      </xdr:nvCxnSpPr>
      <xdr:spPr>
        <a:xfrm flipV="1">
          <a:off x="16804640" y="18366921"/>
          <a:ext cx="79756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146793</xdr:rowOff>
    </xdr:from>
    <xdr:ext cx="469744" cy="259045"/>
    <xdr:sp macro="" textlink="">
      <xdr:nvSpPr>
        <xdr:cNvPr id="950" name="n_1aveValue【庁舎】&#10;一人当たり面積">
          <a:extLst>
            <a:ext uri="{FF2B5EF4-FFF2-40B4-BE49-F238E27FC236}">
              <a16:creationId xmlns:a16="http://schemas.microsoft.com/office/drawing/2014/main" id="{FC8D133D-914A-4ACA-B5A5-1D5195882A77}"/>
            </a:ext>
          </a:extLst>
        </xdr:cNvPr>
        <xdr:cNvSpPr txBox="1"/>
      </xdr:nvSpPr>
      <xdr:spPr>
        <a:xfrm>
          <a:off x="18982132" y="179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171285</xdr:rowOff>
    </xdr:from>
    <xdr:ext cx="469744" cy="259045"/>
    <xdr:sp macro="" textlink="">
      <xdr:nvSpPr>
        <xdr:cNvPr id="951" name="n_2aveValue【庁舎】&#10;一人当たり面積">
          <a:extLst>
            <a:ext uri="{FF2B5EF4-FFF2-40B4-BE49-F238E27FC236}">
              <a16:creationId xmlns:a16="http://schemas.microsoft.com/office/drawing/2014/main" id="{CE7AB59A-F33A-4BA0-AB38-A9C81FE211DF}"/>
            </a:ext>
          </a:extLst>
        </xdr:cNvPr>
        <xdr:cNvSpPr txBox="1"/>
      </xdr:nvSpPr>
      <xdr:spPr>
        <a:xfrm>
          <a:off x="18182032" y="1800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952" name="n_3aveValue【庁舎】&#10;一人当たり面積">
          <a:extLst>
            <a:ext uri="{FF2B5EF4-FFF2-40B4-BE49-F238E27FC236}">
              <a16:creationId xmlns:a16="http://schemas.microsoft.com/office/drawing/2014/main" id="{ADBDBCEB-CCE2-44B3-9194-8350365BF8AD}"/>
            </a:ext>
          </a:extLst>
        </xdr:cNvPr>
        <xdr:cNvSpPr txBox="1"/>
      </xdr:nvSpPr>
      <xdr:spPr>
        <a:xfrm>
          <a:off x="17384472" y="1800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953" name="n_4aveValue【庁舎】&#10;一人当たり面積">
          <a:extLst>
            <a:ext uri="{FF2B5EF4-FFF2-40B4-BE49-F238E27FC236}">
              <a16:creationId xmlns:a16="http://schemas.microsoft.com/office/drawing/2014/main" id="{6363B24E-BFFF-40FF-A43A-A70F7A361BF8}"/>
            </a:ext>
          </a:extLst>
        </xdr:cNvPr>
        <xdr:cNvSpPr txBox="1"/>
      </xdr:nvSpPr>
      <xdr:spPr>
        <a:xfrm>
          <a:off x="16588817" y="1800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165479</xdr:rowOff>
    </xdr:from>
    <xdr:ext cx="469744" cy="259045"/>
    <xdr:sp macro="" textlink="">
      <xdr:nvSpPr>
        <xdr:cNvPr id="954" name="n_1mainValue【庁舎】&#10;一人当たり面積">
          <a:extLst>
            <a:ext uri="{FF2B5EF4-FFF2-40B4-BE49-F238E27FC236}">
              <a16:creationId xmlns:a16="http://schemas.microsoft.com/office/drawing/2014/main" id="{EDB20896-45BD-4064-BA66-3784BE984A8B}"/>
            </a:ext>
          </a:extLst>
        </xdr:cNvPr>
        <xdr:cNvSpPr txBox="1"/>
      </xdr:nvSpPr>
      <xdr:spPr>
        <a:xfrm>
          <a:off x="18982132" y="185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55" name="n_2mainValue【庁舎】&#10;一人当たり面積">
          <a:extLst>
            <a:ext uri="{FF2B5EF4-FFF2-40B4-BE49-F238E27FC236}">
              <a16:creationId xmlns:a16="http://schemas.microsoft.com/office/drawing/2014/main" id="{0F911863-68A0-473E-8D58-B29F7BCA4D3A}"/>
            </a:ext>
          </a:extLst>
        </xdr:cNvPr>
        <xdr:cNvSpPr txBox="1"/>
      </xdr:nvSpPr>
      <xdr:spPr>
        <a:xfrm>
          <a:off x="18182032" y="184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67508</xdr:rowOff>
    </xdr:from>
    <xdr:ext cx="469744" cy="259045"/>
    <xdr:sp macro="" textlink="">
      <xdr:nvSpPr>
        <xdr:cNvPr id="956" name="n_3mainValue【庁舎】&#10;一人当たり面積">
          <a:extLst>
            <a:ext uri="{FF2B5EF4-FFF2-40B4-BE49-F238E27FC236}">
              <a16:creationId xmlns:a16="http://schemas.microsoft.com/office/drawing/2014/main" id="{2B7711D6-0BAF-4894-BBAF-DC0D5341E740}"/>
            </a:ext>
          </a:extLst>
        </xdr:cNvPr>
        <xdr:cNvSpPr txBox="1"/>
      </xdr:nvSpPr>
      <xdr:spPr>
        <a:xfrm>
          <a:off x="17384472" y="1841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70775</xdr:rowOff>
    </xdr:from>
    <xdr:ext cx="469744" cy="259045"/>
    <xdr:sp macro="" textlink="">
      <xdr:nvSpPr>
        <xdr:cNvPr id="957" name="n_4mainValue【庁舎】&#10;一人当たり面積">
          <a:extLst>
            <a:ext uri="{FF2B5EF4-FFF2-40B4-BE49-F238E27FC236}">
              <a16:creationId xmlns:a16="http://schemas.microsoft.com/office/drawing/2014/main" id="{13700B49-40D4-463A-9331-0794525BEF71}"/>
            </a:ext>
          </a:extLst>
        </xdr:cNvPr>
        <xdr:cNvSpPr txBox="1"/>
      </xdr:nvSpPr>
      <xdr:spPr>
        <a:xfrm>
          <a:off x="16588817" y="1841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E78F5077-A179-4110-9A68-74151E1A9C7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7D8018F4-21A1-4C33-8B58-C6767546E7C3}"/>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32B3CE15-57C3-4D0A-9C32-6C0D75234745}"/>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体育館・プール、福祉施設及び庁舎の有形固定資産減価償却率は</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％を超えており、老朽化が顕著である。庁舎の有形固定資産減価償却率は極めて高く、類似団体内平均と比較しても２倍以上の数値であるため、</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から大規模改修を予定している。そのため、今後の有形固定資産減価償却率は、減少することが見込まれる。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に供用開始した新施設や施設の集約化により、有形固定資産減価償却率は大きく減少した。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6" customWidth="1"/>
    <col min="12" max="12" width="2.21875" style="176" customWidth="1"/>
    <col min="13" max="17" width="2.33203125" style="176" customWidth="1"/>
    <col min="18" max="119" width="2.109375" style="176" customWidth="1"/>
    <col min="120" max="16384" width="0" style="176"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77"/>
      <c r="DK1" s="177"/>
      <c r="DL1" s="177"/>
      <c r="DM1" s="177"/>
      <c r="DN1" s="177"/>
      <c r="DO1" s="177"/>
    </row>
    <row r="2" spans="1:119" ht="24" thickBot="1" x14ac:dyDescent="0.25">
      <c r="B2" s="178" t="s">
        <v>82</v>
      </c>
      <c r="C2" s="178"/>
      <c r="D2" s="179"/>
    </row>
    <row r="3" spans="1:119" ht="18.75" customHeight="1" thickBot="1" x14ac:dyDescent="0.25">
      <c r="A3" s="177"/>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77"/>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23949249</v>
      </c>
      <c r="BO4" s="407"/>
      <c r="BP4" s="407"/>
      <c r="BQ4" s="407"/>
      <c r="BR4" s="407"/>
      <c r="BS4" s="407"/>
      <c r="BT4" s="407"/>
      <c r="BU4" s="408"/>
      <c r="BV4" s="406">
        <v>26415000</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7.3</v>
      </c>
      <c r="CU4" s="413"/>
      <c r="CV4" s="413"/>
      <c r="CW4" s="413"/>
      <c r="CX4" s="413"/>
      <c r="CY4" s="413"/>
      <c r="CZ4" s="413"/>
      <c r="DA4" s="414"/>
      <c r="DB4" s="412">
        <v>8.8000000000000007</v>
      </c>
      <c r="DC4" s="413"/>
      <c r="DD4" s="413"/>
      <c r="DE4" s="413"/>
      <c r="DF4" s="413"/>
      <c r="DG4" s="413"/>
      <c r="DH4" s="413"/>
      <c r="DI4" s="414"/>
    </row>
    <row r="5" spans="1:119" ht="18.75" customHeight="1" x14ac:dyDescent="0.2">
      <c r="A5" s="177"/>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22970981</v>
      </c>
      <c r="BO5" s="444"/>
      <c r="BP5" s="444"/>
      <c r="BQ5" s="444"/>
      <c r="BR5" s="444"/>
      <c r="BS5" s="444"/>
      <c r="BT5" s="444"/>
      <c r="BU5" s="445"/>
      <c r="BV5" s="443">
        <v>25127772</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88.3</v>
      </c>
      <c r="CU5" s="441"/>
      <c r="CV5" s="441"/>
      <c r="CW5" s="441"/>
      <c r="CX5" s="441"/>
      <c r="CY5" s="441"/>
      <c r="CZ5" s="441"/>
      <c r="DA5" s="442"/>
      <c r="DB5" s="440">
        <v>83.7</v>
      </c>
      <c r="DC5" s="441"/>
      <c r="DD5" s="441"/>
      <c r="DE5" s="441"/>
      <c r="DF5" s="441"/>
      <c r="DG5" s="441"/>
      <c r="DH5" s="441"/>
      <c r="DI5" s="442"/>
    </row>
    <row r="6" spans="1:119" ht="18.75" customHeight="1" x14ac:dyDescent="0.2">
      <c r="A6" s="177"/>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978268</v>
      </c>
      <c r="BO6" s="444"/>
      <c r="BP6" s="444"/>
      <c r="BQ6" s="444"/>
      <c r="BR6" s="444"/>
      <c r="BS6" s="444"/>
      <c r="BT6" s="444"/>
      <c r="BU6" s="445"/>
      <c r="BV6" s="443">
        <v>1287228</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90.3</v>
      </c>
      <c r="CU6" s="481"/>
      <c r="CV6" s="481"/>
      <c r="CW6" s="481"/>
      <c r="CX6" s="481"/>
      <c r="CY6" s="481"/>
      <c r="CZ6" s="481"/>
      <c r="DA6" s="482"/>
      <c r="DB6" s="480">
        <v>90.8</v>
      </c>
      <c r="DC6" s="481"/>
      <c r="DD6" s="481"/>
      <c r="DE6" s="481"/>
      <c r="DF6" s="481"/>
      <c r="DG6" s="481"/>
      <c r="DH6" s="481"/>
      <c r="DI6" s="482"/>
    </row>
    <row r="7" spans="1:119" ht="18.75" customHeight="1" x14ac:dyDescent="0.2">
      <c r="A7" s="177"/>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95</v>
      </c>
      <c r="AV7" s="476"/>
      <c r="AW7" s="476"/>
      <c r="AX7" s="476"/>
      <c r="AY7" s="477" t="s">
        <v>106</v>
      </c>
      <c r="AZ7" s="478"/>
      <c r="BA7" s="478"/>
      <c r="BB7" s="478"/>
      <c r="BC7" s="478"/>
      <c r="BD7" s="478"/>
      <c r="BE7" s="478"/>
      <c r="BF7" s="478"/>
      <c r="BG7" s="478"/>
      <c r="BH7" s="478"/>
      <c r="BI7" s="478"/>
      <c r="BJ7" s="478"/>
      <c r="BK7" s="478"/>
      <c r="BL7" s="478"/>
      <c r="BM7" s="479"/>
      <c r="BN7" s="443">
        <v>77351</v>
      </c>
      <c r="BO7" s="444"/>
      <c r="BP7" s="444"/>
      <c r="BQ7" s="444"/>
      <c r="BR7" s="444"/>
      <c r="BS7" s="444"/>
      <c r="BT7" s="444"/>
      <c r="BU7" s="445"/>
      <c r="BV7" s="443">
        <v>182542</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12359464</v>
      </c>
      <c r="CU7" s="444"/>
      <c r="CV7" s="444"/>
      <c r="CW7" s="444"/>
      <c r="CX7" s="444"/>
      <c r="CY7" s="444"/>
      <c r="CZ7" s="444"/>
      <c r="DA7" s="445"/>
      <c r="DB7" s="443">
        <v>12607450</v>
      </c>
      <c r="DC7" s="444"/>
      <c r="DD7" s="444"/>
      <c r="DE7" s="444"/>
      <c r="DF7" s="444"/>
      <c r="DG7" s="444"/>
      <c r="DH7" s="444"/>
      <c r="DI7" s="445"/>
    </row>
    <row r="8" spans="1:119" ht="18.75" customHeight="1" thickBot="1" x14ac:dyDescent="0.25">
      <c r="A8" s="177"/>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109</v>
      </c>
      <c r="AV8" s="476"/>
      <c r="AW8" s="476"/>
      <c r="AX8" s="476"/>
      <c r="AY8" s="477" t="s">
        <v>110</v>
      </c>
      <c r="AZ8" s="478"/>
      <c r="BA8" s="478"/>
      <c r="BB8" s="478"/>
      <c r="BC8" s="478"/>
      <c r="BD8" s="478"/>
      <c r="BE8" s="478"/>
      <c r="BF8" s="478"/>
      <c r="BG8" s="478"/>
      <c r="BH8" s="478"/>
      <c r="BI8" s="478"/>
      <c r="BJ8" s="478"/>
      <c r="BK8" s="478"/>
      <c r="BL8" s="478"/>
      <c r="BM8" s="479"/>
      <c r="BN8" s="443">
        <v>900917</v>
      </c>
      <c r="BO8" s="444"/>
      <c r="BP8" s="444"/>
      <c r="BQ8" s="444"/>
      <c r="BR8" s="444"/>
      <c r="BS8" s="444"/>
      <c r="BT8" s="444"/>
      <c r="BU8" s="445"/>
      <c r="BV8" s="443">
        <v>1104686</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0.65</v>
      </c>
      <c r="CU8" s="484"/>
      <c r="CV8" s="484"/>
      <c r="CW8" s="484"/>
      <c r="CX8" s="484"/>
      <c r="CY8" s="484"/>
      <c r="CZ8" s="484"/>
      <c r="DA8" s="485"/>
      <c r="DB8" s="483">
        <v>0.68</v>
      </c>
      <c r="DC8" s="484"/>
      <c r="DD8" s="484"/>
      <c r="DE8" s="484"/>
      <c r="DF8" s="484"/>
      <c r="DG8" s="484"/>
      <c r="DH8" s="484"/>
      <c r="DI8" s="485"/>
    </row>
    <row r="9" spans="1:119" ht="18.75" customHeight="1" thickBot="1" x14ac:dyDescent="0.25">
      <c r="A9" s="177"/>
      <c r="B9" s="437" t="s">
        <v>112</v>
      </c>
      <c r="C9" s="438"/>
      <c r="D9" s="438"/>
      <c r="E9" s="438"/>
      <c r="F9" s="438"/>
      <c r="G9" s="438"/>
      <c r="H9" s="438"/>
      <c r="I9" s="438"/>
      <c r="J9" s="438"/>
      <c r="K9" s="486"/>
      <c r="L9" s="487" t="s">
        <v>113</v>
      </c>
      <c r="M9" s="488"/>
      <c r="N9" s="488"/>
      <c r="O9" s="488"/>
      <c r="P9" s="488"/>
      <c r="Q9" s="489"/>
      <c r="R9" s="490">
        <v>46804</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-203769</v>
      </c>
      <c r="BO9" s="444"/>
      <c r="BP9" s="444"/>
      <c r="BQ9" s="444"/>
      <c r="BR9" s="444"/>
      <c r="BS9" s="444"/>
      <c r="BT9" s="444"/>
      <c r="BU9" s="445"/>
      <c r="BV9" s="443">
        <v>169115</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13</v>
      </c>
      <c r="CU9" s="441"/>
      <c r="CV9" s="441"/>
      <c r="CW9" s="441"/>
      <c r="CX9" s="441"/>
      <c r="CY9" s="441"/>
      <c r="CZ9" s="441"/>
      <c r="DA9" s="442"/>
      <c r="DB9" s="440">
        <v>12.8</v>
      </c>
      <c r="DC9" s="441"/>
      <c r="DD9" s="441"/>
      <c r="DE9" s="441"/>
      <c r="DF9" s="441"/>
      <c r="DG9" s="441"/>
      <c r="DH9" s="441"/>
      <c r="DI9" s="442"/>
    </row>
    <row r="10" spans="1:119" ht="18.75" customHeight="1" thickBot="1" x14ac:dyDescent="0.25">
      <c r="A10" s="177"/>
      <c r="B10" s="437"/>
      <c r="C10" s="438"/>
      <c r="D10" s="438"/>
      <c r="E10" s="438"/>
      <c r="F10" s="438"/>
      <c r="G10" s="438"/>
      <c r="H10" s="438"/>
      <c r="I10" s="438"/>
      <c r="J10" s="438"/>
      <c r="K10" s="486"/>
      <c r="L10" s="493" t="s">
        <v>119</v>
      </c>
      <c r="M10" s="473"/>
      <c r="N10" s="473"/>
      <c r="O10" s="473"/>
      <c r="P10" s="473"/>
      <c r="Q10" s="474"/>
      <c r="R10" s="494">
        <v>48152</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556702</v>
      </c>
      <c r="BO10" s="444"/>
      <c r="BP10" s="444"/>
      <c r="BQ10" s="444"/>
      <c r="BR10" s="444"/>
      <c r="BS10" s="444"/>
      <c r="BT10" s="444"/>
      <c r="BU10" s="445"/>
      <c r="BV10" s="443">
        <v>473079</v>
      </c>
      <c r="BW10" s="444"/>
      <c r="BX10" s="444"/>
      <c r="BY10" s="444"/>
      <c r="BZ10" s="444"/>
      <c r="CA10" s="444"/>
      <c r="CB10" s="444"/>
      <c r="CC10" s="445"/>
      <c r="CD10" s="180" t="s">
        <v>123</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2">
      <c r="A12" s="177"/>
      <c r="B12" s="503" t="s">
        <v>131</v>
      </c>
      <c r="C12" s="504"/>
      <c r="D12" s="504"/>
      <c r="E12" s="504"/>
      <c r="F12" s="504"/>
      <c r="G12" s="504"/>
      <c r="H12" s="504"/>
      <c r="I12" s="504"/>
      <c r="J12" s="504"/>
      <c r="K12" s="505"/>
      <c r="L12" s="512" t="s">
        <v>132</v>
      </c>
      <c r="M12" s="513"/>
      <c r="N12" s="513"/>
      <c r="O12" s="513"/>
      <c r="P12" s="513"/>
      <c r="Q12" s="514"/>
      <c r="R12" s="515">
        <v>47261</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127</v>
      </c>
      <c r="AV12" s="476"/>
      <c r="AW12" s="476"/>
      <c r="AX12" s="476"/>
      <c r="AY12" s="477" t="s">
        <v>136</v>
      </c>
      <c r="AZ12" s="478"/>
      <c r="BA12" s="478"/>
      <c r="BB12" s="478"/>
      <c r="BC12" s="478"/>
      <c r="BD12" s="478"/>
      <c r="BE12" s="478"/>
      <c r="BF12" s="478"/>
      <c r="BG12" s="478"/>
      <c r="BH12" s="478"/>
      <c r="BI12" s="478"/>
      <c r="BJ12" s="478"/>
      <c r="BK12" s="478"/>
      <c r="BL12" s="478"/>
      <c r="BM12" s="479"/>
      <c r="BN12" s="443">
        <v>401920</v>
      </c>
      <c r="BO12" s="444"/>
      <c r="BP12" s="444"/>
      <c r="BQ12" s="444"/>
      <c r="BR12" s="444"/>
      <c r="BS12" s="444"/>
      <c r="BT12" s="444"/>
      <c r="BU12" s="445"/>
      <c r="BV12" s="443">
        <v>102221</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139</v>
      </c>
      <c r="DC12" s="484"/>
      <c r="DD12" s="484"/>
      <c r="DE12" s="484"/>
      <c r="DF12" s="484"/>
      <c r="DG12" s="484"/>
      <c r="DH12" s="484"/>
      <c r="DI12" s="485"/>
    </row>
    <row r="13" spans="1:119" ht="18.75" customHeight="1" x14ac:dyDescent="0.2">
      <c r="A13" s="177"/>
      <c r="B13" s="506"/>
      <c r="C13" s="507"/>
      <c r="D13" s="507"/>
      <c r="E13" s="507"/>
      <c r="F13" s="507"/>
      <c r="G13" s="507"/>
      <c r="H13" s="507"/>
      <c r="I13" s="507"/>
      <c r="J13" s="507"/>
      <c r="K13" s="508"/>
      <c r="L13" s="186"/>
      <c r="M13" s="534" t="s">
        <v>140</v>
      </c>
      <c r="N13" s="535"/>
      <c r="O13" s="535"/>
      <c r="P13" s="535"/>
      <c r="Q13" s="536"/>
      <c r="R13" s="527">
        <v>46592</v>
      </c>
      <c r="S13" s="528"/>
      <c r="T13" s="528"/>
      <c r="U13" s="528"/>
      <c r="V13" s="529"/>
      <c r="W13" s="459" t="s">
        <v>141</v>
      </c>
      <c r="X13" s="460"/>
      <c r="Y13" s="460"/>
      <c r="Z13" s="460"/>
      <c r="AA13" s="460"/>
      <c r="AB13" s="450"/>
      <c r="AC13" s="494">
        <v>1364</v>
      </c>
      <c r="AD13" s="495"/>
      <c r="AE13" s="495"/>
      <c r="AF13" s="495"/>
      <c r="AG13" s="537"/>
      <c r="AH13" s="494">
        <v>1433</v>
      </c>
      <c r="AI13" s="495"/>
      <c r="AJ13" s="495"/>
      <c r="AK13" s="495"/>
      <c r="AL13" s="496"/>
      <c r="AM13" s="472" t="s">
        <v>142</v>
      </c>
      <c r="AN13" s="473"/>
      <c r="AO13" s="473"/>
      <c r="AP13" s="473"/>
      <c r="AQ13" s="473"/>
      <c r="AR13" s="473"/>
      <c r="AS13" s="473"/>
      <c r="AT13" s="474"/>
      <c r="AU13" s="475" t="s">
        <v>116</v>
      </c>
      <c r="AV13" s="476"/>
      <c r="AW13" s="476"/>
      <c r="AX13" s="476"/>
      <c r="AY13" s="477" t="s">
        <v>143</v>
      </c>
      <c r="AZ13" s="478"/>
      <c r="BA13" s="478"/>
      <c r="BB13" s="478"/>
      <c r="BC13" s="478"/>
      <c r="BD13" s="478"/>
      <c r="BE13" s="478"/>
      <c r="BF13" s="478"/>
      <c r="BG13" s="478"/>
      <c r="BH13" s="478"/>
      <c r="BI13" s="478"/>
      <c r="BJ13" s="478"/>
      <c r="BK13" s="478"/>
      <c r="BL13" s="478"/>
      <c r="BM13" s="479"/>
      <c r="BN13" s="443">
        <v>-48987</v>
      </c>
      <c r="BO13" s="444"/>
      <c r="BP13" s="444"/>
      <c r="BQ13" s="444"/>
      <c r="BR13" s="444"/>
      <c r="BS13" s="444"/>
      <c r="BT13" s="444"/>
      <c r="BU13" s="445"/>
      <c r="BV13" s="443">
        <v>539973</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7.1</v>
      </c>
      <c r="CU13" s="441"/>
      <c r="CV13" s="441"/>
      <c r="CW13" s="441"/>
      <c r="CX13" s="441"/>
      <c r="CY13" s="441"/>
      <c r="CZ13" s="441"/>
      <c r="DA13" s="442"/>
      <c r="DB13" s="440">
        <v>6.8</v>
      </c>
      <c r="DC13" s="441"/>
      <c r="DD13" s="441"/>
      <c r="DE13" s="441"/>
      <c r="DF13" s="441"/>
      <c r="DG13" s="441"/>
      <c r="DH13" s="441"/>
      <c r="DI13" s="442"/>
    </row>
    <row r="14" spans="1:119" ht="18.75" customHeight="1" thickBot="1" x14ac:dyDescent="0.25">
      <c r="A14" s="177"/>
      <c r="B14" s="506"/>
      <c r="C14" s="507"/>
      <c r="D14" s="507"/>
      <c r="E14" s="507"/>
      <c r="F14" s="507"/>
      <c r="G14" s="507"/>
      <c r="H14" s="507"/>
      <c r="I14" s="507"/>
      <c r="J14" s="507"/>
      <c r="K14" s="508"/>
      <c r="L14" s="524" t="s">
        <v>145</v>
      </c>
      <c r="M14" s="525"/>
      <c r="N14" s="525"/>
      <c r="O14" s="525"/>
      <c r="P14" s="525"/>
      <c r="Q14" s="526"/>
      <c r="R14" s="527">
        <v>47583</v>
      </c>
      <c r="S14" s="528"/>
      <c r="T14" s="528"/>
      <c r="U14" s="528"/>
      <c r="V14" s="529"/>
      <c r="W14" s="433"/>
      <c r="X14" s="434"/>
      <c r="Y14" s="434"/>
      <c r="Z14" s="434"/>
      <c r="AA14" s="434"/>
      <c r="AB14" s="423"/>
      <c r="AC14" s="530">
        <v>6.2</v>
      </c>
      <c r="AD14" s="531"/>
      <c r="AE14" s="531"/>
      <c r="AF14" s="531"/>
      <c r="AG14" s="532"/>
      <c r="AH14" s="530">
        <v>6.1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36.700000000000003</v>
      </c>
      <c r="CU14" s="542"/>
      <c r="CV14" s="542"/>
      <c r="CW14" s="542"/>
      <c r="CX14" s="542"/>
      <c r="CY14" s="542"/>
      <c r="CZ14" s="542"/>
      <c r="DA14" s="543"/>
      <c r="DB14" s="541">
        <v>40.299999999999997</v>
      </c>
      <c r="DC14" s="542"/>
      <c r="DD14" s="542"/>
      <c r="DE14" s="542"/>
      <c r="DF14" s="542"/>
      <c r="DG14" s="542"/>
      <c r="DH14" s="542"/>
      <c r="DI14" s="543"/>
    </row>
    <row r="15" spans="1:119" ht="18.75" customHeight="1" x14ac:dyDescent="0.2">
      <c r="A15" s="177"/>
      <c r="B15" s="506"/>
      <c r="C15" s="507"/>
      <c r="D15" s="507"/>
      <c r="E15" s="507"/>
      <c r="F15" s="507"/>
      <c r="G15" s="507"/>
      <c r="H15" s="507"/>
      <c r="I15" s="507"/>
      <c r="J15" s="507"/>
      <c r="K15" s="508"/>
      <c r="L15" s="186"/>
      <c r="M15" s="534" t="s">
        <v>147</v>
      </c>
      <c r="N15" s="535"/>
      <c r="O15" s="535"/>
      <c r="P15" s="535"/>
      <c r="Q15" s="536"/>
      <c r="R15" s="527">
        <v>46969</v>
      </c>
      <c r="S15" s="528"/>
      <c r="T15" s="528"/>
      <c r="U15" s="528"/>
      <c r="V15" s="529"/>
      <c r="W15" s="459" t="s">
        <v>148</v>
      </c>
      <c r="X15" s="460"/>
      <c r="Y15" s="460"/>
      <c r="Z15" s="460"/>
      <c r="AA15" s="460"/>
      <c r="AB15" s="450"/>
      <c r="AC15" s="494">
        <v>5614</v>
      </c>
      <c r="AD15" s="495"/>
      <c r="AE15" s="495"/>
      <c r="AF15" s="495"/>
      <c r="AG15" s="537"/>
      <c r="AH15" s="494">
        <v>6043</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6459159</v>
      </c>
      <c r="BO15" s="407"/>
      <c r="BP15" s="407"/>
      <c r="BQ15" s="407"/>
      <c r="BR15" s="407"/>
      <c r="BS15" s="407"/>
      <c r="BT15" s="407"/>
      <c r="BU15" s="408"/>
      <c r="BV15" s="406">
        <v>6293367</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25.3</v>
      </c>
      <c r="AD16" s="531"/>
      <c r="AE16" s="531"/>
      <c r="AF16" s="531"/>
      <c r="AG16" s="532"/>
      <c r="AH16" s="530">
        <v>25.8</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10355453</v>
      </c>
      <c r="BO16" s="444"/>
      <c r="BP16" s="444"/>
      <c r="BQ16" s="444"/>
      <c r="BR16" s="444"/>
      <c r="BS16" s="444"/>
      <c r="BT16" s="444"/>
      <c r="BU16" s="445"/>
      <c r="BV16" s="443">
        <v>9922564</v>
      </c>
      <c r="BW16" s="444"/>
      <c r="BX16" s="444"/>
      <c r="BY16" s="444"/>
      <c r="BZ16" s="444"/>
      <c r="CA16" s="444"/>
      <c r="CB16" s="444"/>
      <c r="CC16" s="445"/>
      <c r="CD16" s="190"/>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77"/>
      <c r="B17" s="509"/>
      <c r="C17" s="510"/>
      <c r="D17" s="510"/>
      <c r="E17" s="510"/>
      <c r="F17" s="510"/>
      <c r="G17" s="510"/>
      <c r="H17" s="510"/>
      <c r="I17" s="510"/>
      <c r="J17" s="510"/>
      <c r="K17" s="511"/>
      <c r="L17" s="191"/>
      <c r="M17" s="554" t="s">
        <v>154</v>
      </c>
      <c r="N17" s="555"/>
      <c r="O17" s="555"/>
      <c r="P17" s="555"/>
      <c r="Q17" s="556"/>
      <c r="R17" s="549" t="s">
        <v>155</v>
      </c>
      <c r="S17" s="550"/>
      <c r="T17" s="550"/>
      <c r="U17" s="550"/>
      <c r="V17" s="551"/>
      <c r="W17" s="459" t="s">
        <v>156</v>
      </c>
      <c r="X17" s="460"/>
      <c r="Y17" s="460"/>
      <c r="Z17" s="460"/>
      <c r="AA17" s="460"/>
      <c r="AB17" s="450"/>
      <c r="AC17" s="494">
        <v>15169</v>
      </c>
      <c r="AD17" s="495"/>
      <c r="AE17" s="495"/>
      <c r="AF17" s="495"/>
      <c r="AG17" s="537"/>
      <c r="AH17" s="494">
        <v>15925</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8175673</v>
      </c>
      <c r="BO17" s="444"/>
      <c r="BP17" s="444"/>
      <c r="BQ17" s="444"/>
      <c r="BR17" s="444"/>
      <c r="BS17" s="444"/>
      <c r="BT17" s="444"/>
      <c r="BU17" s="445"/>
      <c r="BV17" s="443">
        <v>7959624</v>
      </c>
      <c r="BW17" s="444"/>
      <c r="BX17" s="444"/>
      <c r="BY17" s="444"/>
      <c r="BZ17" s="444"/>
      <c r="CA17" s="444"/>
      <c r="CB17" s="444"/>
      <c r="CC17" s="445"/>
      <c r="CD17" s="190"/>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77"/>
      <c r="B18" s="565" t="s">
        <v>158</v>
      </c>
      <c r="C18" s="486"/>
      <c r="D18" s="486"/>
      <c r="E18" s="566"/>
      <c r="F18" s="566"/>
      <c r="G18" s="566"/>
      <c r="H18" s="566"/>
      <c r="I18" s="566"/>
      <c r="J18" s="566"/>
      <c r="K18" s="566"/>
      <c r="L18" s="567">
        <v>94.62</v>
      </c>
      <c r="M18" s="567"/>
      <c r="N18" s="567"/>
      <c r="O18" s="567"/>
      <c r="P18" s="567"/>
      <c r="Q18" s="567"/>
      <c r="R18" s="568"/>
      <c r="S18" s="568"/>
      <c r="T18" s="568"/>
      <c r="U18" s="568"/>
      <c r="V18" s="569"/>
      <c r="W18" s="461"/>
      <c r="X18" s="462"/>
      <c r="Y18" s="462"/>
      <c r="Z18" s="462"/>
      <c r="AA18" s="462"/>
      <c r="AB18" s="453"/>
      <c r="AC18" s="570">
        <v>68.5</v>
      </c>
      <c r="AD18" s="571"/>
      <c r="AE18" s="571"/>
      <c r="AF18" s="571"/>
      <c r="AG18" s="572"/>
      <c r="AH18" s="570">
        <v>68.099999999999994</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11325697</v>
      </c>
      <c r="BO18" s="444"/>
      <c r="BP18" s="444"/>
      <c r="BQ18" s="444"/>
      <c r="BR18" s="444"/>
      <c r="BS18" s="444"/>
      <c r="BT18" s="444"/>
      <c r="BU18" s="445"/>
      <c r="BV18" s="443">
        <v>10936888</v>
      </c>
      <c r="BW18" s="444"/>
      <c r="BX18" s="444"/>
      <c r="BY18" s="444"/>
      <c r="BZ18" s="444"/>
      <c r="CA18" s="444"/>
      <c r="CB18" s="444"/>
      <c r="CC18" s="445"/>
      <c r="CD18" s="190"/>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77"/>
      <c r="B19" s="565" t="s">
        <v>160</v>
      </c>
      <c r="C19" s="486"/>
      <c r="D19" s="486"/>
      <c r="E19" s="566"/>
      <c r="F19" s="566"/>
      <c r="G19" s="566"/>
      <c r="H19" s="566"/>
      <c r="I19" s="566"/>
      <c r="J19" s="566"/>
      <c r="K19" s="566"/>
      <c r="L19" s="574">
        <v>495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15950290</v>
      </c>
      <c r="BO19" s="444"/>
      <c r="BP19" s="444"/>
      <c r="BQ19" s="444"/>
      <c r="BR19" s="444"/>
      <c r="BS19" s="444"/>
      <c r="BT19" s="444"/>
      <c r="BU19" s="445"/>
      <c r="BV19" s="443">
        <v>15508101</v>
      </c>
      <c r="BW19" s="444"/>
      <c r="BX19" s="444"/>
      <c r="BY19" s="444"/>
      <c r="BZ19" s="444"/>
      <c r="CA19" s="444"/>
      <c r="CB19" s="444"/>
      <c r="CC19" s="445"/>
      <c r="CD19" s="190"/>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77"/>
      <c r="B20" s="565" t="s">
        <v>162</v>
      </c>
      <c r="C20" s="486"/>
      <c r="D20" s="486"/>
      <c r="E20" s="566"/>
      <c r="F20" s="566"/>
      <c r="G20" s="566"/>
      <c r="H20" s="566"/>
      <c r="I20" s="566"/>
      <c r="J20" s="566"/>
      <c r="K20" s="566"/>
      <c r="L20" s="574">
        <v>19085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0"/>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77"/>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0"/>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77"/>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27306522</v>
      </c>
      <c r="BO22" s="407"/>
      <c r="BP22" s="407"/>
      <c r="BQ22" s="407"/>
      <c r="BR22" s="407"/>
      <c r="BS22" s="407"/>
      <c r="BT22" s="407"/>
      <c r="BU22" s="408"/>
      <c r="BV22" s="406">
        <v>26874110</v>
      </c>
      <c r="BW22" s="407"/>
      <c r="BX22" s="407"/>
      <c r="BY22" s="407"/>
      <c r="BZ22" s="407"/>
      <c r="CA22" s="407"/>
      <c r="CB22" s="407"/>
      <c r="CC22" s="408"/>
      <c r="CD22" s="190"/>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77"/>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21525612</v>
      </c>
      <c r="BO23" s="444"/>
      <c r="BP23" s="444"/>
      <c r="BQ23" s="444"/>
      <c r="BR23" s="444"/>
      <c r="BS23" s="444"/>
      <c r="BT23" s="444"/>
      <c r="BU23" s="445"/>
      <c r="BV23" s="443">
        <v>20937004</v>
      </c>
      <c r="BW23" s="444"/>
      <c r="BX23" s="444"/>
      <c r="BY23" s="444"/>
      <c r="BZ23" s="444"/>
      <c r="CA23" s="444"/>
      <c r="CB23" s="444"/>
      <c r="CC23" s="445"/>
      <c r="CD23" s="190"/>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77"/>
      <c r="B24" s="614"/>
      <c r="C24" s="590"/>
      <c r="D24" s="591"/>
      <c r="E24" s="493" t="s">
        <v>172</v>
      </c>
      <c r="F24" s="473"/>
      <c r="G24" s="473"/>
      <c r="H24" s="473"/>
      <c r="I24" s="473"/>
      <c r="J24" s="473"/>
      <c r="K24" s="474"/>
      <c r="L24" s="494">
        <v>1</v>
      </c>
      <c r="M24" s="495"/>
      <c r="N24" s="495"/>
      <c r="O24" s="495"/>
      <c r="P24" s="537"/>
      <c r="Q24" s="494">
        <v>8000</v>
      </c>
      <c r="R24" s="495"/>
      <c r="S24" s="495"/>
      <c r="T24" s="495"/>
      <c r="U24" s="495"/>
      <c r="V24" s="537"/>
      <c r="W24" s="589"/>
      <c r="X24" s="590"/>
      <c r="Y24" s="591"/>
      <c r="Z24" s="493" t="s">
        <v>173</v>
      </c>
      <c r="AA24" s="473"/>
      <c r="AB24" s="473"/>
      <c r="AC24" s="473"/>
      <c r="AD24" s="473"/>
      <c r="AE24" s="473"/>
      <c r="AF24" s="473"/>
      <c r="AG24" s="474"/>
      <c r="AH24" s="494">
        <v>325</v>
      </c>
      <c r="AI24" s="495"/>
      <c r="AJ24" s="495"/>
      <c r="AK24" s="495"/>
      <c r="AL24" s="537"/>
      <c r="AM24" s="494">
        <v>994825</v>
      </c>
      <c r="AN24" s="495"/>
      <c r="AO24" s="495"/>
      <c r="AP24" s="495"/>
      <c r="AQ24" s="495"/>
      <c r="AR24" s="537"/>
      <c r="AS24" s="494">
        <v>3061</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17578787</v>
      </c>
      <c r="BO24" s="444"/>
      <c r="BP24" s="444"/>
      <c r="BQ24" s="444"/>
      <c r="BR24" s="444"/>
      <c r="BS24" s="444"/>
      <c r="BT24" s="444"/>
      <c r="BU24" s="445"/>
      <c r="BV24" s="443">
        <v>16518101</v>
      </c>
      <c r="BW24" s="444"/>
      <c r="BX24" s="444"/>
      <c r="BY24" s="444"/>
      <c r="BZ24" s="444"/>
      <c r="CA24" s="444"/>
      <c r="CB24" s="444"/>
      <c r="CC24" s="445"/>
      <c r="CD24" s="190"/>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77"/>
      <c r="B25" s="614"/>
      <c r="C25" s="590"/>
      <c r="D25" s="591"/>
      <c r="E25" s="493" t="s">
        <v>175</v>
      </c>
      <c r="F25" s="473"/>
      <c r="G25" s="473"/>
      <c r="H25" s="473"/>
      <c r="I25" s="473"/>
      <c r="J25" s="473"/>
      <c r="K25" s="474"/>
      <c r="L25" s="494">
        <v>1</v>
      </c>
      <c r="M25" s="495"/>
      <c r="N25" s="495"/>
      <c r="O25" s="495"/>
      <c r="P25" s="537"/>
      <c r="Q25" s="494">
        <v>6600</v>
      </c>
      <c r="R25" s="495"/>
      <c r="S25" s="495"/>
      <c r="T25" s="495"/>
      <c r="U25" s="495"/>
      <c r="V25" s="537"/>
      <c r="W25" s="589"/>
      <c r="X25" s="590"/>
      <c r="Y25" s="591"/>
      <c r="Z25" s="493" t="s">
        <v>176</v>
      </c>
      <c r="AA25" s="473"/>
      <c r="AB25" s="473"/>
      <c r="AC25" s="473"/>
      <c r="AD25" s="473"/>
      <c r="AE25" s="473"/>
      <c r="AF25" s="473"/>
      <c r="AG25" s="474"/>
      <c r="AH25" s="494" t="s">
        <v>138</v>
      </c>
      <c r="AI25" s="495"/>
      <c r="AJ25" s="495"/>
      <c r="AK25" s="495"/>
      <c r="AL25" s="537"/>
      <c r="AM25" s="494" t="s">
        <v>138</v>
      </c>
      <c r="AN25" s="495"/>
      <c r="AO25" s="495"/>
      <c r="AP25" s="495"/>
      <c r="AQ25" s="495"/>
      <c r="AR25" s="537"/>
      <c r="AS25" s="494" t="s">
        <v>138</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823623</v>
      </c>
      <c r="BO25" s="407"/>
      <c r="BP25" s="407"/>
      <c r="BQ25" s="407"/>
      <c r="BR25" s="407"/>
      <c r="BS25" s="407"/>
      <c r="BT25" s="407"/>
      <c r="BU25" s="408"/>
      <c r="BV25" s="406">
        <v>926937</v>
      </c>
      <c r="BW25" s="407"/>
      <c r="BX25" s="407"/>
      <c r="BY25" s="407"/>
      <c r="BZ25" s="407"/>
      <c r="CA25" s="407"/>
      <c r="CB25" s="407"/>
      <c r="CC25" s="408"/>
      <c r="CD25" s="190"/>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77"/>
      <c r="B26" s="614"/>
      <c r="C26" s="590"/>
      <c r="D26" s="591"/>
      <c r="E26" s="493" t="s">
        <v>178</v>
      </c>
      <c r="F26" s="473"/>
      <c r="G26" s="473"/>
      <c r="H26" s="473"/>
      <c r="I26" s="473"/>
      <c r="J26" s="473"/>
      <c r="K26" s="474"/>
      <c r="L26" s="494">
        <v>1</v>
      </c>
      <c r="M26" s="495"/>
      <c r="N26" s="495"/>
      <c r="O26" s="495"/>
      <c r="P26" s="537"/>
      <c r="Q26" s="494">
        <v>6000</v>
      </c>
      <c r="R26" s="495"/>
      <c r="S26" s="495"/>
      <c r="T26" s="495"/>
      <c r="U26" s="495"/>
      <c r="V26" s="537"/>
      <c r="W26" s="589"/>
      <c r="X26" s="590"/>
      <c r="Y26" s="591"/>
      <c r="Z26" s="493" t="s">
        <v>179</v>
      </c>
      <c r="AA26" s="595"/>
      <c r="AB26" s="595"/>
      <c r="AC26" s="595"/>
      <c r="AD26" s="595"/>
      <c r="AE26" s="595"/>
      <c r="AF26" s="595"/>
      <c r="AG26" s="596"/>
      <c r="AH26" s="494">
        <v>1</v>
      </c>
      <c r="AI26" s="495"/>
      <c r="AJ26" s="495"/>
      <c r="AK26" s="495"/>
      <c r="AL26" s="537"/>
      <c r="AM26" s="494" t="s">
        <v>180</v>
      </c>
      <c r="AN26" s="495"/>
      <c r="AO26" s="495"/>
      <c r="AP26" s="495"/>
      <c r="AQ26" s="495"/>
      <c r="AR26" s="537"/>
      <c r="AS26" s="494" t="s">
        <v>180</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138</v>
      </c>
      <c r="BO26" s="444"/>
      <c r="BP26" s="444"/>
      <c r="BQ26" s="444"/>
      <c r="BR26" s="444"/>
      <c r="BS26" s="444"/>
      <c r="BT26" s="444"/>
      <c r="BU26" s="445"/>
      <c r="BV26" s="443" t="s">
        <v>138</v>
      </c>
      <c r="BW26" s="444"/>
      <c r="BX26" s="444"/>
      <c r="BY26" s="444"/>
      <c r="BZ26" s="444"/>
      <c r="CA26" s="444"/>
      <c r="CB26" s="444"/>
      <c r="CC26" s="445"/>
      <c r="CD26" s="190"/>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77"/>
      <c r="B27" s="614"/>
      <c r="C27" s="590"/>
      <c r="D27" s="591"/>
      <c r="E27" s="493" t="s">
        <v>182</v>
      </c>
      <c r="F27" s="473"/>
      <c r="G27" s="473"/>
      <c r="H27" s="473"/>
      <c r="I27" s="473"/>
      <c r="J27" s="473"/>
      <c r="K27" s="474"/>
      <c r="L27" s="494">
        <v>1</v>
      </c>
      <c r="M27" s="495"/>
      <c r="N27" s="495"/>
      <c r="O27" s="495"/>
      <c r="P27" s="537"/>
      <c r="Q27" s="494">
        <v>3630</v>
      </c>
      <c r="R27" s="495"/>
      <c r="S27" s="495"/>
      <c r="T27" s="495"/>
      <c r="U27" s="495"/>
      <c r="V27" s="537"/>
      <c r="W27" s="589"/>
      <c r="X27" s="590"/>
      <c r="Y27" s="591"/>
      <c r="Z27" s="493" t="s">
        <v>183</v>
      </c>
      <c r="AA27" s="473"/>
      <c r="AB27" s="473"/>
      <c r="AC27" s="473"/>
      <c r="AD27" s="473"/>
      <c r="AE27" s="473"/>
      <c r="AF27" s="473"/>
      <c r="AG27" s="474"/>
      <c r="AH27" s="494">
        <v>31</v>
      </c>
      <c r="AI27" s="495"/>
      <c r="AJ27" s="495"/>
      <c r="AK27" s="495"/>
      <c r="AL27" s="537"/>
      <c r="AM27" s="494">
        <v>89776</v>
      </c>
      <c r="AN27" s="495"/>
      <c r="AO27" s="495"/>
      <c r="AP27" s="495"/>
      <c r="AQ27" s="495"/>
      <c r="AR27" s="537"/>
      <c r="AS27" s="494">
        <v>2896</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101372</v>
      </c>
      <c r="BO27" s="563"/>
      <c r="BP27" s="563"/>
      <c r="BQ27" s="563"/>
      <c r="BR27" s="563"/>
      <c r="BS27" s="563"/>
      <c r="BT27" s="563"/>
      <c r="BU27" s="564"/>
      <c r="BV27" s="562">
        <v>101359</v>
      </c>
      <c r="BW27" s="563"/>
      <c r="BX27" s="563"/>
      <c r="BY27" s="563"/>
      <c r="BZ27" s="563"/>
      <c r="CA27" s="563"/>
      <c r="CB27" s="563"/>
      <c r="CC27" s="564"/>
      <c r="CD27" s="192"/>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77"/>
      <c r="B28" s="614"/>
      <c r="C28" s="590"/>
      <c r="D28" s="591"/>
      <c r="E28" s="493" t="s">
        <v>185</v>
      </c>
      <c r="F28" s="473"/>
      <c r="G28" s="473"/>
      <c r="H28" s="473"/>
      <c r="I28" s="473"/>
      <c r="J28" s="473"/>
      <c r="K28" s="474"/>
      <c r="L28" s="494">
        <v>1</v>
      </c>
      <c r="M28" s="495"/>
      <c r="N28" s="495"/>
      <c r="O28" s="495"/>
      <c r="P28" s="537"/>
      <c r="Q28" s="494">
        <v>3240</v>
      </c>
      <c r="R28" s="495"/>
      <c r="S28" s="495"/>
      <c r="T28" s="495"/>
      <c r="U28" s="495"/>
      <c r="V28" s="537"/>
      <c r="W28" s="589"/>
      <c r="X28" s="590"/>
      <c r="Y28" s="591"/>
      <c r="Z28" s="493" t="s">
        <v>186</v>
      </c>
      <c r="AA28" s="473"/>
      <c r="AB28" s="473"/>
      <c r="AC28" s="473"/>
      <c r="AD28" s="473"/>
      <c r="AE28" s="473"/>
      <c r="AF28" s="473"/>
      <c r="AG28" s="474"/>
      <c r="AH28" s="494" t="s">
        <v>138</v>
      </c>
      <c r="AI28" s="495"/>
      <c r="AJ28" s="495"/>
      <c r="AK28" s="495"/>
      <c r="AL28" s="537"/>
      <c r="AM28" s="494" t="s">
        <v>138</v>
      </c>
      <c r="AN28" s="495"/>
      <c r="AO28" s="495"/>
      <c r="AP28" s="495"/>
      <c r="AQ28" s="495"/>
      <c r="AR28" s="537"/>
      <c r="AS28" s="494" t="s">
        <v>138</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3353955</v>
      </c>
      <c r="BO28" s="407"/>
      <c r="BP28" s="407"/>
      <c r="BQ28" s="407"/>
      <c r="BR28" s="407"/>
      <c r="BS28" s="407"/>
      <c r="BT28" s="407"/>
      <c r="BU28" s="408"/>
      <c r="BV28" s="406">
        <v>3199173</v>
      </c>
      <c r="BW28" s="407"/>
      <c r="BX28" s="407"/>
      <c r="BY28" s="407"/>
      <c r="BZ28" s="407"/>
      <c r="CA28" s="407"/>
      <c r="CB28" s="407"/>
      <c r="CC28" s="408"/>
      <c r="CD28" s="190"/>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77"/>
      <c r="B29" s="614"/>
      <c r="C29" s="590"/>
      <c r="D29" s="591"/>
      <c r="E29" s="493" t="s">
        <v>188</v>
      </c>
      <c r="F29" s="473"/>
      <c r="G29" s="473"/>
      <c r="H29" s="473"/>
      <c r="I29" s="473"/>
      <c r="J29" s="473"/>
      <c r="K29" s="474"/>
      <c r="L29" s="494">
        <v>15</v>
      </c>
      <c r="M29" s="495"/>
      <c r="N29" s="495"/>
      <c r="O29" s="495"/>
      <c r="P29" s="537"/>
      <c r="Q29" s="494">
        <v>3000</v>
      </c>
      <c r="R29" s="495"/>
      <c r="S29" s="495"/>
      <c r="T29" s="495"/>
      <c r="U29" s="495"/>
      <c r="V29" s="537"/>
      <c r="W29" s="592"/>
      <c r="X29" s="593"/>
      <c r="Y29" s="594"/>
      <c r="Z29" s="493" t="s">
        <v>189</v>
      </c>
      <c r="AA29" s="473"/>
      <c r="AB29" s="473"/>
      <c r="AC29" s="473"/>
      <c r="AD29" s="473"/>
      <c r="AE29" s="473"/>
      <c r="AF29" s="473"/>
      <c r="AG29" s="474"/>
      <c r="AH29" s="494">
        <v>356</v>
      </c>
      <c r="AI29" s="495"/>
      <c r="AJ29" s="495"/>
      <c r="AK29" s="495"/>
      <c r="AL29" s="537"/>
      <c r="AM29" s="494">
        <v>1084601</v>
      </c>
      <c r="AN29" s="495"/>
      <c r="AO29" s="495"/>
      <c r="AP29" s="495"/>
      <c r="AQ29" s="495"/>
      <c r="AR29" s="537"/>
      <c r="AS29" s="494">
        <v>3047</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636178</v>
      </c>
      <c r="BO29" s="444"/>
      <c r="BP29" s="444"/>
      <c r="BQ29" s="444"/>
      <c r="BR29" s="444"/>
      <c r="BS29" s="444"/>
      <c r="BT29" s="444"/>
      <c r="BU29" s="445"/>
      <c r="BV29" s="443">
        <v>627486</v>
      </c>
      <c r="BW29" s="444"/>
      <c r="BX29" s="444"/>
      <c r="BY29" s="444"/>
      <c r="BZ29" s="444"/>
      <c r="CA29" s="444"/>
      <c r="CB29" s="444"/>
      <c r="CC29" s="445"/>
      <c r="CD29" s="192"/>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77"/>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97.9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4183305</v>
      </c>
      <c r="BO30" s="563"/>
      <c r="BP30" s="563"/>
      <c r="BQ30" s="563"/>
      <c r="BR30" s="563"/>
      <c r="BS30" s="563"/>
      <c r="BT30" s="563"/>
      <c r="BU30" s="564"/>
      <c r="BV30" s="562">
        <v>3670294</v>
      </c>
      <c r="BW30" s="563"/>
      <c r="BX30" s="563"/>
      <c r="BY30" s="563"/>
      <c r="BZ30" s="563"/>
      <c r="CA30" s="563"/>
      <c r="CB30" s="563"/>
      <c r="CC30" s="56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0"/>
    </row>
    <row r="33" spans="1:113" ht="13.5" customHeight="1" x14ac:dyDescent="0.2">
      <c r="A33" s="177"/>
      <c r="B33" s="201"/>
      <c r="C33" s="467" t="s">
        <v>198</v>
      </c>
      <c r="D33" s="467"/>
      <c r="E33" s="432" t="s">
        <v>199</v>
      </c>
      <c r="F33" s="432"/>
      <c r="G33" s="432"/>
      <c r="H33" s="432"/>
      <c r="I33" s="432"/>
      <c r="J33" s="432"/>
      <c r="K33" s="432"/>
      <c r="L33" s="432"/>
      <c r="M33" s="432"/>
      <c r="N33" s="432"/>
      <c r="O33" s="432"/>
      <c r="P33" s="432"/>
      <c r="Q33" s="432"/>
      <c r="R33" s="432"/>
      <c r="S33" s="432"/>
      <c r="T33" s="202"/>
      <c r="U33" s="467" t="s">
        <v>198</v>
      </c>
      <c r="V33" s="467"/>
      <c r="W33" s="432" t="s">
        <v>199</v>
      </c>
      <c r="X33" s="432"/>
      <c r="Y33" s="432"/>
      <c r="Z33" s="432"/>
      <c r="AA33" s="432"/>
      <c r="AB33" s="432"/>
      <c r="AC33" s="432"/>
      <c r="AD33" s="432"/>
      <c r="AE33" s="432"/>
      <c r="AF33" s="432"/>
      <c r="AG33" s="432"/>
      <c r="AH33" s="432"/>
      <c r="AI33" s="432"/>
      <c r="AJ33" s="432"/>
      <c r="AK33" s="432"/>
      <c r="AL33" s="202"/>
      <c r="AM33" s="467" t="s">
        <v>198</v>
      </c>
      <c r="AN33" s="467"/>
      <c r="AO33" s="432" t="s">
        <v>199</v>
      </c>
      <c r="AP33" s="432"/>
      <c r="AQ33" s="432"/>
      <c r="AR33" s="432"/>
      <c r="AS33" s="432"/>
      <c r="AT33" s="432"/>
      <c r="AU33" s="432"/>
      <c r="AV33" s="432"/>
      <c r="AW33" s="432"/>
      <c r="AX33" s="432"/>
      <c r="AY33" s="432"/>
      <c r="AZ33" s="432"/>
      <c r="BA33" s="432"/>
      <c r="BB33" s="432"/>
      <c r="BC33" s="432"/>
      <c r="BD33" s="203"/>
      <c r="BE33" s="432" t="s">
        <v>200</v>
      </c>
      <c r="BF33" s="432"/>
      <c r="BG33" s="432" t="s">
        <v>201</v>
      </c>
      <c r="BH33" s="432"/>
      <c r="BI33" s="432"/>
      <c r="BJ33" s="432"/>
      <c r="BK33" s="432"/>
      <c r="BL33" s="432"/>
      <c r="BM33" s="432"/>
      <c r="BN33" s="432"/>
      <c r="BO33" s="432"/>
      <c r="BP33" s="432"/>
      <c r="BQ33" s="432"/>
      <c r="BR33" s="432"/>
      <c r="BS33" s="432"/>
      <c r="BT33" s="432"/>
      <c r="BU33" s="432"/>
      <c r="BV33" s="203"/>
      <c r="BW33" s="467" t="s">
        <v>200</v>
      </c>
      <c r="BX33" s="467"/>
      <c r="BY33" s="432" t="s">
        <v>202</v>
      </c>
      <c r="BZ33" s="432"/>
      <c r="CA33" s="432"/>
      <c r="CB33" s="432"/>
      <c r="CC33" s="432"/>
      <c r="CD33" s="432"/>
      <c r="CE33" s="432"/>
      <c r="CF33" s="432"/>
      <c r="CG33" s="432"/>
      <c r="CH33" s="432"/>
      <c r="CI33" s="432"/>
      <c r="CJ33" s="432"/>
      <c r="CK33" s="432"/>
      <c r="CL33" s="432"/>
      <c r="CM33" s="432"/>
      <c r="CN33" s="202"/>
      <c r="CO33" s="467" t="s">
        <v>198</v>
      </c>
      <c r="CP33" s="467"/>
      <c r="CQ33" s="432" t="s">
        <v>203</v>
      </c>
      <c r="CR33" s="432"/>
      <c r="CS33" s="432"/>
      <c r="CT33" s="432"/>
      <c r="CU33" s="432"/>
      <c r="CV33" s="432"/>
      <c r="CW33" s="432"/>
      <c r="CX33" s="432"/>
      <c r="CY33" s="432"/>
      <c r="CZ33" s="432"/>
      <c r="DA33" s="432"/>
      <c r="DB33" s="432"/>
      <c r="DC33" s="432"/>
      <c r="DD33" s="432"/>
      <c r="DE33" s="432"/>
      <c r="DF33" s="202"/>
      <c r="DG33" s="632" t="s">
        <v>204</v>
      </c>
      <c r="DH33" s="632"/>
      <c r="DI33" s="204"/>
    </row>
    <row r="34" spans="1:113" ht="32.25" customHeight="1" x14ac:dyDescent="0.2">
      <c r="A34" s="177"/>
      <c r="B34" s="201"/>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77"/>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77"/>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77"/>
      <c r="BE34" s="633" t="str">
        <f>IF(BG34="","",MAX(C34:D43,U34:V43,AM34:AN43)+1)</f>
        <v/>
      </c>
      <c r="BF34" s="633"/>
      <c r="BG34" s="634"/>
      <c r="BH34" s="634"/>
      <c r="BI34" s="634"/>
      <c r="BJ34" s="634"/>
      <c r="BK34" s="634"/>
      <c r="BL34" s="634"/>
      <c r="BM34" s="634"/>
      <c r="BN34" s="634"/>
      <c r="BO34" s="634"/>
      <c r="BP34" s="634"/>
      <c r="BQ34" s="634"/>
      <c r="BR34" s="634"/>
      <c r="BS34" s="634"/>
      <c r="BT34" s="634"/>
      <c r="BU34" s="634"/>
      <c r="BV34" s="177"/>
      <c r="BW34" s="633">
        <f>IF(BY34="","",MAX(C34:D43,U34:V43,AM34:AN43,BE34:BF43)+1)</f>
        <v>8</v>
      </c>
      <c r="BX34" s="633"/>
      <c r="BY34" s="634" t="str">
        <f>IF('各会計、関係団体の財政状況及び健全化判断比率'!B68="","",'各会計、関係団体の財政状況及び健全化判断比率'!B68)</f>
        <v>静岡県市町総合事務組合</v>
      </c>
      <c r="BZ34" s="634"/>
      <c r="CA34" s="634"/>
      <c r="CB34" s="634"/>
      <c r="CC34" s="634"/>
      <c r="CD34" s="634"/>
      <c r="CE34" s="634"/>
      <c r="CF34" s="634"/>
      <c r="CG34" s="634"/>
      <c r="CH34" s="634"/>
      <c r="CI34" s="634"/>
      <c r="CJ34" s="634"/>
      <c r="CK34" s="634"/>
      <c r="CL34" s="634"/>
      <c r="CM34" s="634"/>
      <c r="CN34" s="177"/>
      <c r="CO34" s="633">
        <f>IF(CQ34="","",MAX(C34:D43,U34:V43,AM34:AN43,BE34:BF43,BW34:BX43)+1)</f>
        <v>16</v>
      </c>
      <c r="CP34" s="633"/>
      <c r="CQ34" s="634" t="str">
        <f>IF('各会計、関係団体の財政状況及び健全化判断比率'!BS7="","",'各会計、関係団体の財政状況及び健全化判断比率'!BS7)</f>
        <v>伊豆の国市土地開発公社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4"/>
    </row>
    <row r="35" spans="1:113" ht="32.25" customHeight="1" x14ac:dyDescent="0.2">
      <c r="A35" s="177"/>
      <c r="B35" s="201"/>
      <c r="C35" s="633">
        <f>IF(E35="","",C34+1)</f>
        <v>2</v>
      </c>
      <c r="D35" s="633"/>
      <c r="E35" s="634" t="str">
        <f>IF('各会計、関係団体の財政状況及び健全化判断比率'!B8="","",'各会計、関係団体の財政状況及び健全化判断比率'!B8)</f>
        <v>楠木及び天野揚水場管理特別会計</v>
      </c>
      <c r="F35" s="634"/>
      <c r="G35" s="634"/>
      <c r="H35" s="634"/>
      <c r="I35" s="634"/>
      <c r="J35" s="634"/>
      <c r="K35" s="634"/>
      <c r="L35" s="634"/>
      <c r="M35" s="634"/>
      <c r="N35" s="634"/>
      <c r="O35" s="634"/>
      <c r="P35" s="634"/>
      <c r="Q35" s="634"/>
      <c r="R35" s="634"/>
      <c r="S35" s="634"/>
      <c r="T35" s="177"/>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77"/>
      <c r="AM35" s="633">
        <f t="shared" ref="AM35:AM43" si="0">IF(AO35="","",AM34+1)</f>
        <v>7</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77"/>
      <c r="BE35" s="633" t="str">
        <f t="shared" ref="BE35:BE43" si="1">IF(BG35="","",BE34+1)</f>
        <v/>
      </c>
      <c r="BF35" s="633"/>
      <c r="BG35" s="634"/>
      <c r="BH35" s="634"/>
      <c r="BI35" s="634"/>
      <c r="BJ35" s="634"/>
      <c r="BK35" s="634"/>
      <c r="BL35" s="634"/>
      <c r="BM35" s="634"/>
      <c r="BN35" s="634"/>
      <c r="BO35" s="634"/>
      <c r="BP35" s="634"/>
      <c r="BQ35" s="634"/>
      <c r="BR35" s="634"/>
      <c r="BS35" s="634"/>
      <c r="BT35" s="634"/>
      <c r="BU35" s="634"/>
      <c r="BV35" s="177"/>
      <c r="BW35" s="633">
        <f t="shared" ref="BW35:BW43" si="2">IF(BY35="","",BW34+1)</f>
        <v>9</v>
      </c>
      <c r="BX35" s="633"/>
      <c r="BY35" s="634" t="str">
        <f>IF('各会計、関係団体の財政状況及び健全化判断比率'!B69="","",'各会計、関係団体の財政状況及び健全化判断比率'!B69)</f>
        <v>駿豆学園管理組合</v>
      </c>
      <c r="BZ35" s="634"/>
      <c r="CA35" s="634"/>
      <c r="CB35" s="634"/>
      <c r="CC35" s="634"/>
      <c r="CD35" s="634"/>
      <c r="CE35" s="634"/>
      <c r="CF35" s="634"/>
      <c r="CG35" s="634"/>
      <c r="CH35" s="634"/>
      <c r="CI35" s="634"/>
      <c r="CJ35" s="634"/>
      <c r="CK35" s="634"/>
      <c r="CL35" s="634"/>
      <c r="CM35" s="634"/>
      <c r="CN35" s="177"/>
      <c r="CO35" s="633">
        <f t="shared" ref="CO35:CO43" si="3">IF(CQ35="","",CO34+1)</f>
        <v>17</v>
      </c>
      <c r="CP35" s="633"/>
      <c r="CQ35" s="634" t="str">
        <f>IF('各会計、関係団体の財政状況及び健全化判断比率'!BS8="","",'各会計、関係団体の財政状況及び健全化判断比率'!BS8)</f>
        <v>大仁まごころ市場</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4"/>
    </row>
    <row r="36" spans="1:113" ht="32.25" customHeight="1" x14ac:dyDescent="0.2">
      <c r="A36" s="177"/>
      <c r="B36" s="201"/>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77"/>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77"/>
      <c r="AM36" s="633" t="str">
        <f t="shared" si="0"/>
        <v/>
      </c>
      <c r="AN36" s="633"/>
      <c r="AO36" s="634"/>
      <c r="AP36" s="634"/>
      <c r="AQ36" s="634"/>
      <c r="AR36" s="634"/>
      <c r="AS36" s="634"/>
      <c r="AT36" s="634"/>
      <c r="AU36" s="634"/>
      <c r="AV36" s="634"/>
      <c r="AW36" s="634"/>
      <c r="AX36" s="634"/>
      <c r="AY36" s="634"/>
      <c r="AZ36" s="634"/>
      <c r="BA36" s="634"/>
      <c r="BB36" s="634"/>
      <c r="BC36" s="634"/>
      <c r="BD36" s="177"/>
      <c r="BE36" s="633" t="str">
        <f t="shared" si="1"/>
        <v/>
      </c>
      <c r="BF36" s="633"/>
      <c r="BG36" s="634"/>
      <c r="BH36" s="634"/>
      <c r="BI36" s="634"/>
      <c r="BJ36" s="634"/>
      <c r="BK36" s="634"/>
      <c r="BL36" s="634"/>
      <c r="BM36" s="634"/>
      <c r="BN36" s="634"/>
      <c r="BO36" s="634"/>
      <c r="BP36" s="634"/>
      <c r="BQ36" s="634"/>
      <c r="BR36" s="634"/>
      <c r="BS36" s="634"/>
      <c r="BT36" s="634"/>
      <c r="BU36" s="634"/>
      <c r="BV36" s="177"/>
      <c r="BW36" s="633">
        <f t="shared" si="2"/>
        <v>10</v>
      </c>
      <c r="BX36" s="633"/>
      <c r="BY36" s="634" t="str">
        <f>IF('各会計、関係団体の財政状況及び健全化判断比率'!B70="","",'各会計、関係団体の財政状況及び健全化判断比率'!B70)</f>
        <v>駿東伊豆消防組合</v>
      </c>
      <c r="BZ36" s="634"/>
      <c r="CA36" s="634"/>
      <c r="CB36" s="634"/>
      <c r="CC36" s="634"/>
      <c r="CD36" s="634"/>
      <c r="CE36" s="634"/>
      <c r="CF36" s="634"/>
      <c r="CG36" s="634"/>
      <c r="CH36" s="634"/>
      <c r="CI36" s="634"/>
      <c r="CJ36" s="634"/>
      <c r="CK36" s="634"/>
      <c r="CL36" s="634"/>
      <c r="CM36" s="634"/>
      <c r="CN36" s="177"/>
      <c r="CO36" s="633">
        <f t="shared" si="3"/>
        <v>18</v>
      </c>
      <c r="CP36" s="633"/>
      <c r="CQ36" s="634" t="str">
        <f>IF('各会計、関係団体の財政状況及び健全化判断比率'!BS9="","",'各会計、関係団体の財政状況及び健全化判断比率'!BS9)</f>
        <v>伊豆保健医療センター</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4"/>
    </row>
    <row r="37" spans="1:113" ht="32.25" customHeight="1" x14ac:dyDescent="0.2">
      <c r="A37" s="177"/>
      <c r="B37" s="201"/>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77"/>
      <c r="U37" s="633" t="str">
        <f t="shared" si="4"/>
        <v/>
      </c>
      <c r="V37" s="633"/>
      <c r="W37" s="634"/>
      <c r="X37" s="634"/>
      <c r="Y37" s="634"/>
      <c r="Z37" s="634"/>
      <c r="AA37" s="634"/>
      <c r="AB37" s="634"/>
      <c r="AC37" s="634"/>
      <c r="AD37" s="634"/>
      <c r="AE37" s="634"/>
      <c r="AF37" s="634"/>
      <c r="AG37" s="634"/>
      <c r="AH37" s="634"/>
      <c r="AI37" s="634"/>
      <c r="AJ37" s="634"/>
      <c r="AK37" s="634"/>
      <c r="AL37" s="177"/>
      <c r="AM37" s="633" t="str">
        <f t="shared" si="0"/>
        <v/>
      </c>
      <c r="AN37" s="633"/>
      <c r="AO37" s="634"/>
      <c r="AP37" s="634"/>
      <c r="AQ37" s="634"/>
      <c r="AR37" s="634"/>
      <c r="AS37" s="634"/>
      <c r="AT37" s="634"/>
      <c r="AU37" s="634"/>
      <c r="AV37" s="634"/>
      <c r="AW37" s="634"/>
      <c r="AX37" s="634"/>
      <c r="AY37" s="634"/>
      <c r="AZ37" s="634"/>
      <c r="BA37" s="634"/>
      <c r="BB37" s="634"/>
      <c r="BC37" s="634"/>
      <c r="BD37" s="177"/>
      <c r="BE37" s="633" t="str">
        <f t="shared" si="1"/>
        <v/>
      </c>
      <c r="BF37" s="633"/>
      <c r="BG37" s="634"/>
      <c r="BH37" s="634"/>
      <c r="BI37" s="634"/>
      <c r="BJ37" s="634"/>
      <c r="BK37" s="634"/>
      <c r="BL37" s="634"/>
      <c r="BM37" s="634"/>
      <c r="BN37" s="634"/>
      <c r="BO37" s="634"/>
      <c r="BP37" s="634"/>
      <c r="BQ37" s="634"/>
      <c r="BR37" s="634"/>
      <c r="BS37" s="634"/>
      <c r="BT37" s="634"/>
      <c r="BU37" s="634"/>
      <c r="BV37" s="177"/>
      <c r="BW37" s="633">
        <f t="shared" si="2"/>
        <v>11</v>
      </c>
      <c r="BX37" s="633"/>
      <c r="BY37" s="634" t="str">
        <f>IF('各会計、関係団体の財政状況及び健全化判断比率'!B71="","",'各会計、関係団体の財政状況及び健全化判断比率'!B71)</f>
        <v>静岡県後期高齢者医療広域連合</v>
      </c>
      <c r="BZ37" s="634"/>
      <c r="CA37" s="634"/>
      <c r="CB37" s="634"/>
      <c r="CC37" s="634"/>
      <c r="CD37" s="634"/>
      <c r="CE37" s="634"/>
      <c r="CF37" s="634"/>
      <c r="CG37" s="634"/>
      <c r="CH37" s="634"/>
      <c r="CI37" s="634"/>
      <c r="CJ37" s="634"/>
      <c r="CK37" s="634"/>
      <c r="CL37" s="634"/>
      <c r="CM37" s="634"/>
      <c r="CN37" s="177"/>
      <c r="CO37" s="633">
        <f t="shared" si="3"/>
        <v>19</v>
      </c>
      <c r="CP37" s="633"/>
      <c r="CQ37" s="634" t="str">
        <f>IF('各会計、関係団体の財政状況及び健全化判断比率'!BS10="","",'各会計、関係団体の財政状況及び健全化判断比率'!BS10)</f>
        <v>FM伊豆の国</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4"/>
    </row>
    <row r="38" spans="1:113" ht="32.25" customHeight="1" x14ac:dyDescent="0.2">
      <c r="A38" s="177"/>
      <c r="B38" s="201"/>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77"/>
      <c r="U38" s="633" t="str">
        <f t="shared" si="4"/>
        <v/>
      </c>
      <c r="V38" s="633"/>
      <c r="W38" s="634"/>
      <c r="X38" s="634"/>
      <c r="Y38" s="634"/>
      <c r="Z38" s="634"/>
      <c r="AA38" s="634"/>
      <c r="AB38" s="634"/>
      <c r="AC38" s="634"/>
      <c r="AD38" s="634"/>
      <c r="AE38" s="634"/>
      <c r="AF38" s="634"/>
      <c r="AG38" s="634"/>
      <c r="AH38" s="634"/>
      <c r="AI38" s="634"/>
      <c r="AJ38" s="634"/>
      <c r="AK38" s="634"/>
      <c r="AL38" s="177"/>
      <c r="AM38" s="633" t="str">
        <f t="shared" si="0"/>
        <v/>
      </c>
      <c r="AN38" s="633"/>
      <c r="AO38" s="634"/>
      <c r="AP38" s="634"/>
      <c r="AQ38" s="634"/>
      <c r="AR38" s="634"/>
      <c r="AS38" s="634"/>
      <c r="AT38" s="634"/>
      <c r="AU38" s="634"/>
      <c r="AV38" s="634"/>
      <c r="AW38" s="634"/>
      <c r="AX38" s="634"/>
      <c r="AY38" s="634"/>
      <c r="AZ38" s="634"/>
      <c r="BA38" s="634"/>
      <c r="BB38" s="634"/>
      <c r="BC38" s="634"/>
      <c r="BD38" s="177"/>
      <c r="BE38" s="633" t="str">
        <f t="shared" si="1"/>
        <v/>
      </c>
      <c r="BF38" s="633"/>
      <c r="BG38" s="634"/>
      <c r="BH38" s="634"/>
      <c r="BI38" s="634"/>
      <c r="BJ38" s="634"/>
      <c r="BK38" s="634"/>
      <c r="BL38" s="634"/>
      <c r="BM38" s="634"/>
      <c r="BN38" s="634"/>
      <c r="BO38" s="634"/>
      <c r="BP38" s="634"/>
      <c r="BQ38" s="634"/>
      <c r="BR38" s="634"/>
      <c r="BS38" s="634"/>
      <c r="BT38" s="634"/>
      <c r="BU38" s="634"/>
      <c r="BV38" s="177"/>
      <c r="BW38" s="633">
        <f t="shared" si="2"/>
        <v>12</v>
      </c>
      <c r="BX38" s="633"/>
      <c r="BY38" s="634" t="str">
        <f>IF('各会計、関係団体の財政状況及び健全化判断比率'!B72="","",'各会計、関係団体の財政状況及び健全化判断比率'!B72)</f>
        <v>静岡県後期高齢者医療広域連合</v>
      </c>
      <c r="BZ38" s="634"/>
      <c r="CA38" s="634"/>
      <c r="CB38" s="634"/>
      <c r="CC38" s="634"/>
      <c r="CD38" s="634"/>
      <c r="CE38" s="634"/>
      <c r="CF38" s="634"/>
      <c r="CG38" s="634"/>
      <c r="CH38" s="634"/>
      <c r="CI38" s="634"/>
      <c r="CJ38" s="634"/>
      <c r="CK38" s="634"/>
      <c r="CL38" s="634"/>
      <c r="CM38" s="634"/>
      <c r="CN38" s="177"/>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4"/>
    </row>
    <row r="39" spans="1:113" ht="32.25" customHeight="1" x14ac:dyDescent="0.2">
      <c r="A39" s="177"/>
      <c r="B39" s="201"/>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77"/>
      <c r="U39" s="633" t="str">
        <f t="shared" si="4"/>
        <v/>
      </c>
      <c r="V39" s="633"/>
      <c r="W39" s="634"/>
      <c r="X39" s="634"/>
      <c r="Y39" s="634"/>
      <c r="Z39" s="634"/>
      <c r="AA39" s="634"/>
      <c r="AB39" s="634"/>
      <c r="AC39" s="634"/>
      <c r="AD39" s="634"/>
      <c r="AE39" s="634"/>
      <c r="AF39" s="634"/>
      <c r="AG39" s="634"/>
      <c r="AH39" s="634"/>
      <c r="AI39" s="634"/>
      <c r="AJ39" s="634"/>
      <c r="AK39" s="634"/>
      <c r="AL39" s="177"/>
      <c r="AM39" s="633" t="str">
        <f t="shared" si="0"/>
        <v/>
      </c>
      <c r="AN39" s="633"/>
      <c r="AO39" s="634"/>
      <c r="AP39" s="634"/>
      <c r="AQ39" s="634"/>
      <c r="AR39" s="634"/>
      <c r="AS39" s="634"/>
      <c r="AT39" s="634"/>
      <c r="AU39" s="634"/>
      <c r="AV39" s="634"/>
      <c r="AW39" s="634"/>
      <c r="AX39" s="634"/>
      <c r="AY39" s="634"/>
      <c r="AZ39" s="634"/>
      <c r="BA39" s="634"/>
      <c r="BB39" s="634"/>
      <c r="BC39" s="634"/>
      <c r="BD39" s="177"/>
      <c r="BE39" s="633" t="str">
        <f t="shared" si="1"/>
        <v/>
      </c>
      <c r="BF39" s="633"/>
      <c r="BG39" s="634"/>
      <c r="BH39" s="634"/>
      <c r="BI39" s="634"/>
      <c r="BJ39" s="634"/>
      <c r="BK39" s="634"/>
      <c r="BL39" s="634"/>
      <c r="BM39" s="634"/>
      <c r="BN39" s="634"/>
      <c r="BO39" s="634"/>
      <c r="BP39" s="634"/>
      <c r="BQ39" s="634"/>
      <c r="BR39" s="634"/>
      <c r="BS39" s="634"/>
      <c r="BT39" s="634"/>
      <c r="BU39" s="634"/>
      <c r="BV39" s="177"/>
      <c r="BW39" s="633">
        <f t="shared" si="2"/>
        <v>13</v>
      </c>
      <c r="BX39" s="633"/>
      <c r="BY39" s="634" t="str">
        <f>IF('各会計、関係団体の財政状況及び健全化判断比率'!B73="","",'各会計、関係団体の財政状況及び健全化判断比率'!B73)</f>
        <v>静岡地方税滞納整理機構</v>
      </c>
      <c r="BZ39" s="634"/>
      <c r="CA39" s="634"/>
      <c r="CB39" s="634"/>
      <c r="CC39" s="634"/>
      <c r="CD39" s="634"/>
      <c r="CE39" s="634"/>
      <c r="CF39" s="634"/>
      <c r="CG39" s="634"/>
      <c r="CH39" s="634"/>
      <c r="CI39" s="634"/>
      <c r="CJ39" s="634"/>
      <c r="CK39" s="634"/>
      <c r="CL39" s="634"/>
      <c r="CM39" s="634"/>
      <c r="CN39" s="177"/>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4"/>
    </row>
    <row r="40" spans="1:113" ht="32.25" customHeight="1" x14ac:dyDescent="0.2">
      <c r="A40" s="177"/>
      <c r="B40" s="201"/>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77"/>
      <c r="U40" s="633" t="str">
        <f t="shared" si="4"/>
        <v/>
      </c>
      <c r="V40" s="633"/>
      <c r="W40" s="634"/>
      <c r="X40" s="634"/>
      <c r="Y40" s="634"/>
      <c r="Z40" s="634"/>
      <c r="AA40" s="634"/>
      <c r="AB40" s="634"/>
      <c r="AC40" s="634"/>
      <c r="AD40" s="634"/>
      <c r="AE40" s="634"/>
      <c r="AF40" s="634"/>
      <c r="AG40" s="634"/>
      <c r="AH40" s="634"/>
      <c r="AI40" s="634"/>
      <c r="AJ40" s="634"/>
      <c r="AK40" s="634"/>
      <c r="AL40" s="177"/>
      <c r="AM40" s="633" t="str">
        <f t="shared" si="0"/>
        <v/>
      </c>
      <c r="AN40" s="633"/>
      <c r="AO40" s="634"/>
      <c r="AP40" s="634"/>
      <c r="AQ40" s="634"/>
      <c r="AR40" s="634"/>
      <c r="AS40" s="634"/>
      <c r="AT40" s="634"/>
      <c r="AU40" s="634"/>
      <c r="AV40" s="634"/>
      <c r="AW40" s="634"/>
      <c r="AX40" s="634"/>
      <c r="AY40" s="634"/>
      <c r="AZ40" s="634"/>
      <c r="BA40" s="634"/>
      <c r="BB40" s="634"/>
      <c r="BC40" s="634"/>
      <c r="BD40" s="177"/>
      <c r="BE40" s="633" t="str">
        <f t="shared" si="1"/>
        <v/>
      </c>
      <c r="BF40" s="633"/>
      <c r="BG40" s="634"/>
      <c r="BH40" s="634"/>
      <c r="BI40" s="634"/>
      <c r="BJ40" s="634"/>
      <c r="BK40" s="634"/>
      <c r="BL40" s="634"/>
      <c r="BM40" s="634"/>
      <c r="BN40" s="634"/>
      <c r="BO40" s="634"/>
      <c r="BP40" s="634"/>
      <c r="BQ40" s="634"/>
      <c r="BR40" s="634"/>
      <c r="BS40" s="634"/>
      <c r="BT40" s="634"/>
      <c r="BU40" s="634"/>
      <c r="BV40" s="177"/>
      <c r="BW40" s="633">
        <f t="shared" si="2"/>
        <v>14</v>
      </c>
      <c r="BX40" s="633"/>
      <c r="BY40" s="634" t="str">
        <f>IF('各会計、関係団体の財政状況及び健全化判断比率'!B74="","",'各会計、関係団体の財政状況及び健全化判断比率'!B74)</f>
        <v>伊豆市伊豆の国市廃棄物処理施設組合</v>
      </c>
      <c r="BZ40" s="634"/>
      <c r="CA40" s="634"/>
      <c r="CB40" s="634"/>
      <c r="CC40" s="634"/>
      <c r="CD40" s="634"/>
      <c r="CE40" s="634"/>
      <c r="CF40" s="634"/>
      <c r="CG40" s="634"/>
      <c r="CH40" s="634"/>
      <c r="CI40" s="634"/>
      <c r="CJ40" s="634"/>
      <c r="CK40" s="634"/>
      <c r="CL40" s="634"/>
      <c r="CM40" s="634"/>
      <c r="CN40" s="177"/>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4"/>
    </row>
    <row r="41" spans="1:113" ht="32.25" customHeight="1" x14ac:dyDescent="0.2">
      <c r="A41" s="177"/>
      <c r="B41" s="201"/>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77"/>
      <c r="U41" s="633" t="str">
        <f t="shared" si="4"/>
        <v/>
      </c>
      <c r="V41" s="633"/>
      <c r="W41" s="634"/>
      <c r="X41" s="634"/>
      <c r="Y41" s="634"/>
      <c r="Z41" s="634"/>
      <c r="AA41" s="634"/>
      <c r="AB41" s="634"/>
      <c r="AC41" s="634"/>
      <c r="AD41" s="634"/>
      <c r="AE41" s="634"/>
      <c r="AF41" s="634"/>
      <c r="AG41" s="634"/>
      <c r="AH41" s="634"/>
      <c r="AI41" s="634"/>
      <c r="AJ41" s="634"/>
      <c r="AK41" s="634"/>
      <c r="AL41" s="177"/>
      <c r="AM41" s="633" t="str">
        <f t="shared" si="0"/>
        <v/>
      </c>
      <c r="AN41" s="633"/>
      <c r="AO41" s="634"/>
      <c r="AP41" s="634"/>
      <c r="AQ41" s="634"/>
      <c r="AR41" s="634"/>
      <c r="AS41" s="634"/>
      <c r="AT41" s="634"/>
      <c r="AU41" s="634"/>
      <c r="AV41" s="634"/>
      <c r="AW41" s="634"/>
      <c r="AX41" s="634"/>
      <c r="AY41" s="634"/>
      <c r="AZ41" s="634"/>
      <c r="BA41" s="634"/>
      <c r="BB41" s="634"/>
      <c r="BC41" s="634"/>
      <c r="BD41" s="177"/>
      <c r="BE41" s="633" t="str">
        <f t="shared" si="1"/>
        <v/>
      </c>
      <c r="BF41" s="633"/>
      <c r="BG41" s="634"/>
      <c r="BH41" s="634"/>
      <c r="BI41" s="634"/>
      <c r="BJ41" s="634"/>
      <c r="BK41" s="634"/>
      <c r="BL41" s="634"/>
      <c r="BM41" s="634"/>
      <c r="BN41" s="634"/>
      <c r="BO41" s="634"/>
      <c r="BP41" s="634"/>
      <c r="BQ41" s="634"/>
      <c r="BR41" s="634"/>
      <c r="BS41" s="634"/>
      <c r="BT41" s="634"/>
      <c r="BU41" s="634"/>
      <c r="BV41" s="177"/>
      <c r="BW41" s="633">
        <f t="shared" si="2"/>
        <v>15</v>
      </c>
      <c r="BX41" s="633"/>
      <c r="BY41" s="634" t="str">
        <f>IF('各会計、関係団体の財政状況及び健全化判断比率'!B75="","",'各会計、関係団体の財政状況及び健全化判断比率'!B75)</f>
        <v>三島市外五ヶ市町箱根山組合</v>
      </c>
      <c r="BZ41" s="634"/>
      <c r="CA41" s="634"/>
      <c r="CB41" s="634"/>
      <c r="CC41" s="634"/>
      <c r="CD41" s="634"/>
      <c r="CE41" s="634"/>
      <c r="CF41" s="634"/>
      <c r="CG41" s="634"/>
      <c r="CH41" s="634"/>
      <c r="CI41" s="634"/>
      <c r="CJ41" s="634"/>
      <c r="CK41" s="634"/>
      <c r="CL41" s="634"/>
      <c r="CM41" s="634"/>
      <c r="CN41" s="177"/>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4"/>
    </row>
    <row r="42" spans="1:113" ht="32.25" customHeight="1" x14ac:dyDescent="0.2">
      <c r="B42" s="201"/>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77"/>
      <c r="U42" s="633" t="str">
        <f t="shared" si="4"/>
        <v/>
      </c>
      <c r="V42" s="633"/>
      <c r="W42" s="634"/>
      <c r="X42" s="634"/>
      <c r="Y42" s="634"/>
      <c r="Z42" s="634"/>
      <c r="AA42" s="634"/>
      <c r="AB42" s="634"/>
      <c r="AC42" s="634"/>
      <c r="AD42" s="634"/>
      <c r="AE42" s="634"/>
      <c r="AF42" s="634"/>
      <c r="AG42" s="634"/>
      <c r="AH42" s="634"/>
      <c r="AI42" s="634"/>
      <c r="AJ42" s="634"/>
      <c r="AK42" s="634"/>
      <c r="AL42" s="177"/>
      <c r="AM42" s="633" t="str">
        <f t="shared" si="0"/>
        <v/>
      </c>
      <c r="AN42" s="633"/>
      <c r="AO42" s="634"/>
      <c r="AP42" s="634"/>
      <c r="AQ42" s="634"/>
      <c r="AR42" s="634"/>
      <c r="AS42" s="634"/>
      <c r="AT42" s="634"/>
      <c r="AU42" s="634"/>
      <c r="AV42" s="634"/>
      <c r="AW42" s="634"/>
      <c r="AX42" s="634"/>
      <c r="AY42" s="634"/>
      <c r="AZ42" s="634"/>
      <c r="BA42" s="634"/>
      <c r="BB42" s="634"/>
      <c r="BC42" s="634"/>
      <c r="BD42" s="177"/>
      <c r="BE42" s="633" t="str">
        <f t="shared" si="1"/>
        <v/>
      </c>
      <c r="BF42" s="633"/>
      <c r="BG42" s="634"/>
      <c r="BH42" s="634"/>
      <c r="BI42" s="634"/>
      <c r="BJ42" s="634"/>
      <c r="BK42" s="634"/>
      <c r="BL42" s="634"/>
      <c r="BM42" s="634"/>
      <c r="BN42" s="634"/>
      <c r="BO42" s="634"/>
      <c r="BP42" s="634"/>
      <c r="BQ42" s="634"/>
      <c r="BR42" s="634"/>
      <c r="BS42" s="634"/>
      <c r="BT42" s="634"/>
      <c r="BU42" s="634"/>
      <c r="BV42" s="177"/>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77"/>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4"/>
    </row>
    <row r="43" spans="1:113" ht="32.25" customHeight="1" x14ac:dyDescent="0.2">
      <c r="B43" s="201"/>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77"/>
      <c r="U43" s="633" t="str">
        <f t="shared" si="4"/>
        <v/>
      </c>
      <c r="V43" s="633"/>
      <c r="W43" s="634"/>
      <c r="X43" s="634"/>
      <c r="Y43" s="634"/>
      <c r="Z43" s="634"/>
      <c r="AA43" s="634"/>
      <c r="AB43" s="634"/>
      <c r="AC43" s="634"/>
      <c r="AD43" s="634"/>
      <c r="AE43" s="634"/>
      <c r="AF43" s="634"/>
      <c r="AG43" s="634"/>
      <c r="AH43" s="634"/>
      <c r="AI43" s="634"/>
      <c r="AJ43" s="634"/>
      <c r="AK43" s="634"/>
      <c r="AL43" s="177"/>
      <c r="AM43" s="633" t="str">
        <f t="shared" si="0"/>
        <v/>
      </c>
      <c r="AN43" s="633"/>
      <c r="AO43" s="634"/>
      <c r="AP43" s="634"/>
      <c r="AQ43" s="634"/>
      <c r="AR43" s="634"/>
      <c r="AS43" s="634"/>
      <c r="AT43" s="634"/>
      <c r="AU43" s="634"/>
      <c r="AV43" s="634"/>
      <c r="AW43" s="634"/>
      <c r="AX43" s="634"/>
      <c r="AY43" s="634"/>
      <c r="AZ43" s="634"/>
      <c r="BA43" s="634"/>
      <c r="BB43" s="634"/>
      <c r="BC43" s="634"/>
      <c r="BD43" s="177"/>
      <c r="BE43" s="633" t="str">
        <f t="shared" si="1"/>
        <v/>
      </c>
      <c r="BF43" s="633"/>
      <c r="BG43" s="634"/>
      <c r="BH43" s="634"/>
      <c r="BI43" s="634"/>
      <c r="BJ43" s="634"/>
      <c r="BK43" s="634"/>
      <c r="BL43" s="634"/>
      <c r="BM43" s="634"/>
      <c r="BN43" s="634"/>
      <c r="BO43" s="634"/>
      <c r="BP43" s="634"/>
      <c r="BQ43" s="634"/>
      <c r="BR43" s="634"/>
      <c r="BS43" s="634"/>
      <c r="BT43" s="634"/>
      <c r="BU43" s="634"/>
      <c r="BV43" s="177"/>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77"/>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GW1U4t3HDwZQ7YFJO1PX8U7dgLfVTZeAFjbZac7tw32O6x5TiT+OQenpEoJbkw8DsaPsH9pga54T/kE7IQVWcA==" saltValue="Ij8KyRFOxeVZIvgl0l+wm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2" customWidth="1"/>
    <col min="134" max="143" width="1.66406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38" t="s">
        <v>214</v>
      </c>
      <c r="DI1" s="639"/>
      <c r="DJ1" s="639"/>
      <c r="DK1" s="639"/>
      <c r="DL1" s="639"/>
      <c r="DM1" s="639"/>
      <c r="DN1" s="640"/>
      <c r="DO1" s="210"/>
      <c r="DP1" s="638" t="s">
        <v>215</v>
      </c>
      <c r="DQ1" s="639"/>
      <c r="DR1" s="639"/>
      <c r="DS1" s="639"/>
      <c r="DT1" s="639"/>
      <c r="DU1" s="639"/>
      <c r="DV1" s="639"/>
      <c r="DW1" s="639"/>
      <c r="DX1" s="639"/>
      <c r="DY1" s="639"/>
      <c r="DZ1" s="639"/>
      <c r="EA1" s="639"/>
      <c r="EB1" s="639"/>
      <c r="EC1" s="640"/>
      <c r="ED1" s="209"/>
      <c r="EE1" s="209"/>
      <c r="EF1" s="209"/>
      <c r="EG1" s="209"/>
      <c r="EH1" s="209"/>
      <c r="EI1" s="209"/>
      <c r="EJ1" s="209"/>
      <c r="EK1" s="209"/>
      <c r="EL1" s="209"/>
      <c r="EM1" s="209"/>
    </row>
    <row r="2" spans="2:143" ht="22.5" customHeight="1" x14ac:dyDescent="0.2">
      <c r="B2" s="211" t="s">
        <v>216</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227</v>
      </c>
      <c r="C5" s="646"/>
      <c r="D5" s="646"/>
      <c r="E5" s="646"/>
      <c r="F5" s="646"/>
      <c r="G5" s="646"/>
      <c r="H5" s="646"/>
      <c r="I5" s="646"/>
      <c r="J5" s="646"/>
      <c r="K5" s="646"/>
      <c r="L5" s="646"/>
      <c r="M5" s="646"/>
      <c r="N5" s="646"/>
      <c r="O5" s="646"/>
      <c r="P5" s="646"/>
      <c r="Q5" s="647"/>
      <c r="R5" s="648">
        <v>6840736</v>
      </c>
      <c r="S5" s="649"/>
      <c r="T5" s="649"/>
      <c r="U5" s="649"/>
      <c r="V5" s="649"/>
      <c r="W5" s="649"/>
      <c r="X5" s="649"/>
      <c r="Y5" s="650"/>
      <c r="Z5" s="651">
        <v>28.6</v>
      </c>
      <c r="AA5" s="651"/>
      <c r="AB5" s="651"/>
      <c r="AC5" s="651"/>
      <c r="AD5" s="652">
        <v>6840736</v>
      </c>
      <c r="AE5" s="652"/>
      <c r="AF5" s="652"/>
      <c r="AG5" s="652"/>
      <c r="AH5" s="652"/>
      <c r="AI5" s="652"/>
      <c r="AJ5" s="652"/>
      <c r="AK5" s="652"/>
      <c r="AL5" s="653">
        <v>54.6</v>
      </c>
      <c r="AM5" s="654"/>
      <c r="AN5" s="654"/>
      <c r="AO5" s="655"/>
      <c r="AP5" s="645" t="s">
        <v>228</v>
      </c>
      <c r="AQ5" s="646"/>
      <c r="AR5" s="646"/>
      <c r="AS5" s="646"/>
      <c r="AT5" s="646"/>
      <c r="AU5" s="646"/>
      <c r="AV5" s="646"/>
      <c r="AW5" s="646"/>
      <c r="AX5" s="646"/>
      <c r="AY5" s="646"/>
      <c r="AZ5" s="646"/>
      <c r="BA5" s="646"/>
      <c r="BB5" s="646"/>
      <c r="BC5" s="646"/>
      <c r="BD5" s="646"/>
      <c r="BE5" s="646"/>
      <c r="BF5" s="647"/>
      <c r="BG5" s="659">
        <v>6765157</v>
      </c>
      <c r="BH5" s="660"/>
      <c r="BI5" s="660"/>
      <c r="BJ5" s="660"/>
      <c r="BK5" s="660"/>
      <c r="BL5" s="660"/>
      <c r="BM5" s="660"/>
      <c r="BN5" s="661"/>
      <c r="BO5" s="662">
        <v>98.9</v>
      </c>
      <c r="BP5" s="662"/>
      <c r="BQ5" s="662"/>
      <c r="BR5" s="662"/>
      <c r="BS5" s="663" t="s">
        <v>139</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2">
      <c r="B6" s="656" t="s">
        <v>232</v>
      </c>
      <c r="C6" s="657"/>
      <c r="D6" s="657"/>
      <c r="E6" s="657"/>
      <c r="F6" s="657"/>
      <c r="G6" s="657"/>
      <c r="H6" s="657"/>
      <c r="I6" s="657"/>
      <c r="J6" s="657"/>
      <c r="K6" s="657"/>
      <c r="L6" s="657"/>
      <c r="M6" s="657"/>
      <c r="N6" s="657"/>
      <c r="O6" s="657"/>
      <c r="P6" s="657"/>
      <c r="Q6" s="658"/>
      <c r="R6" s="659">
        <v>194866</v>
      </c>
      <c r="S6" s="660"/>
      <c r="T6" s="660"/>
      <c r="U6" s="660"/>
      <c r="V6" s="660"/>
      <c r="W6" s="660"/>
      <c r="X6" s="660"/>
      <c r="Y6" s="661"/>
      <c r="Z6" s="662">
        <v>0.8</v>
      </c>
      <c r="AA6" s="662"/>
      <c r="AB6" s="662"/>
      <c r="AC6" s="662"/>
      <c r="AD6" s="663">
        <v>194866</v>
      </c>
      <c r="AE6" s="663"/>
      <c r="AF6" s="663"/>
      <c r="AG6" s="663"/>
      <c r="AH6" s="663"/>
      <c r="AI6" s="663"/>
      <c r="AJ6" s="663"/>
      <c r="AK6" s="663"/>
      <c r="AL6" s="664">
        <v>1.6</v>
      </c>
      <c r="AM6" s="665"/>
      <c r="AN6" s="665"/>
      <c r="AO6" s="666"/>
      <c r="AP6" s="656" t="s">
        <v>233</v>
      </c>
      <c r="AQ6" s="657"/>
      <c r="AR6" s="657"/>
      <c r="AS6" s="657"/>
      <c r="AT6" s="657"/>
      <c r="AU6" s="657"/>
      <c r="AV6" s="657"/>
      <c r="AW6" s="657"/>
      <c r="AX6" s="657"/>
      <c r="AY6" s="657"/>
      <c r="AZ6" s="657"/>
      <c r="BA6" s="657"/>
      <c r="BB6" s="657"/>
      <c r="BC6" s="657"/>
      <c r="BD6" s="657"/>
      <c r="BE6" s="657"/>
      <c r="BF6" s="658"/>
      <c r="BG6" s="659">
        <v>6765157</v>
      </c>
      <c r="BH6" s="660"/>
      <c r="BI6" s="660"/>
      <c r="BJ6" s="660"/>
      <c r="BK6" s="660"/>
      <c r="BL6" s="660"/>
      <c r="BM6" s="660"/>
      <c r="BN6" s="661"/>
      <c r="BO6" s="662">
        <v>98.9</v>
      </c>
      <c r="BP6" s="662"/>
      <c r="BQ6" s="662"/>
      <c r="BR6" s="662"/>
      <c r="BS6" s="663" t="s">
        <v>139</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148879</v>
      </c>
      <c r="CS6" s="660"/>
      <c r="CT6" s="660"/>
      <c r="CU6" s="660"/>
      <c r="CV6" s="660"/>
      <c r="CW6" s="660"/>
      <c r="CX6" s="660"/>
      <c r="CY6" s="661"/>
      <c r="CZ6" s="653">
        <v>0.6</v>
      </c>
      <c r="DA6" s="654"/>
      <c r="DB6" s="654"/>
      <c r="DC6" s="670"/>
      <c r="DD6" s="668" t="s">
        <v>139</v>
      </c>
      <c r="DE6" s="660"/>
      <c r="DF6" s="660"/>
      <c r="DG6" s="660"/>
      <c r="DH6" s="660"/>
      <c r="DI6" s="660"/>
      <c r="DJ6" s="660"/>
      <c r="DK6" s="660"/>
      <c r="DL6" s="660"/>
      <c r="DM6" s="660"/>
      <c r="DN6" s="660"/>
      <c r="DO6" s="660"/>
      <c r="DP6" s="661"/>
      <c r="DQ6" s="668">
        <v>148879</v>
      </c>
      <c r="DR6" s="660"/>
      <c r="DS6" s="660"/>
      <c r="DT6" s="660"/>
      <c r="DU6" s="660"/>
      <c r="DV6" s="660"/>
      <c r="DW6" s="660"/>
      <c r="DX6" s="660"/>
      <c r="DY6" s="660"/>
      <c r="DZ6" s="660"/>
      <c r="EA6" s="660"/>
      <c r="EB6" s="660"/>
      <c r="EC6" s="669"/>
    </row>
    <row r="7" spans="2:143" ht="11.25" customHeight="1" x14ac:dyDescent="0.2">
      <c r="B7" s="656" t="s">
        <v>235</v>
      </c>
      <c r="C7" s="657"/>
      <c r="D7" s="657"/>
      <c r="E7" s="657"/>
      <c r="F7" s="657"/>
      <c r="G7" s="657"/>
      <c r="H7" s="657"/>
      <c r="I7" s="657"/>
      <c r="J7" s="657"/>
      <c r="K7" s="657"/>
      <c r="L7" s="657"/>
      <c r="M7" s="657"/>
      <c r="N7" s="657"/>
      <c r="O7" s="657"/>
      <c r="P7" s="657"/>
      <c r="Q7" s="658"/>
      <c r="R7" s="659">
        <v>3152</v>
      </c>
      <c r="S7" s="660"/>
      <c r="T7" s="660"/>
      <c r="U7" s="660"/>
      <c r="V7" s="660"/>
      <c r="W7" s="660"/>
      <c r="X7" s="660"/>
      <c r="Y7" s="661"/>
      <c r="Z7" s="662">
        <v>0</v>
      </c>
      <c r="AA7" s="662"/>
      <c r="AB7" s="662"/>
      <c r="AC7" s="662"/>
      <c r="AD7" s="663">
        <v>3152</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2895255</v>
      </c>
      <c r="BH7" s="660"/>
      <c r="BI7" s="660"/>
      <c r="BJ7" s="660"/>
      <c r="BK7" s="660"/>
      <c r="BL7" s="660"/>
      <c r="BM7" s="660"/>
      <c r="BN7" s="661"/>
      <c r="BO7" s="662">
        <v>42.3</v>
      </c>
      <c r="BP7" s="662"/>
      <c r="BQ7" s="662"/>
      <c r="BR7" s="662"/>
      <c r="BS7" s="663" t="s">
        <v>139</v>
      </c>
      <c r="BT7" s="663"/>
      <c r="BU7" s="663"/>
      <c r="BV7" s="663"/>
      <c r="BW7" s="663"/>
      <c r="BX7" s="663"/>
      <c r="BY7" s="663"/>
      <c r="BZ7" s="663"/>
      <c r="CA7" s="663"/>
      <c r="CB7" s="667"/>
      <c r="CD7" s="656" t="s">
        <v>237</v>
      </c>
      <c r="CE7" s="657"/>
      <c r="CF7" s="657"/>
      <c r="CG7" s="657"/>
      <c r="CH7" s="657"/>
      <c r="CI7" s="657"/>
      <c r="CJ7" s="657"/>
      <c r="CK7" s="657"/>
      <c r="CL7" s="657"/>
      <c r="CM7" s="657"/>
      <c r="CN7" s="657"/>
      <c r="CO7" s="657"/>
      <c r="CP7" s="657"/>
      <c r="CQ7" s="658"/>
      <c r="CR7" s="659">
        <v>3385658</v>
      </c>
      <c r="CS7" s="660"/>
      <c r="CT7" s="660"/>
      <c r="CU7" s="660"/>
      <c r="CV7" s="660"/>
      <c r="CW7" s="660"/>
      <c r="CX7" s="660"/>
      <c r="CY7" s="661"/>
      <c r="CZ7" s="662">
        <v>14.7</v>
      </c>
      <c r="DA7" s="662"/>
      <c r="DB7" s="662"/>
      <c r="DC7" s="662"/>
      <c r="DD7" s="668">
        <v>62452</v>
      </c>
      <c r="DE7" s="660"/>
      <c r="DF7" s="660"/>
      <c r="DG7" s="660"/>
      <c r="DH7" s="660"/>
      <c r="DI7" s="660"/>
      <c r="DJ7" s="660"/>
      <c r="DK7" s="660"/>
      <c r="DL7" s="660"/>
      <c r="DM7" s="660"/>
      <c r="DN7" s="660"/>
      <c r="DO7" s="660"/>
      <c r="DP7" s="661"/>
      <c r="DQ7" s="668">
        <v>3050328</v>
      </c>
      <c r="DR7" s="660"/>
      <c r="DS7" s="660"/>
      <c r="DT7" s="660"/>
      <c r="DU7" s="660"/>
      <c r="DV7" s="660"/>
      <c r="DW7" s="660"/>
      <c r="DX7" s="660"/>
      <c r="DY7" s="660"/>
      <c r="DZ7" s="660"/>
      <c r="EA7" s="660"/>
      <c r="EB7" s="660"/>
      <c r="EC7" s="669"/>
    </row>
    <row r="8" spans="2:143" ht="11.25" customHeight="1" x14ac:dyDescent="0.2">
      <c r="B8" s="656" t="s">
        <v>238</v>
      </c>
      <c r="C8" s="657"/>
      <c r="D8" s="657"/>
      <c r="E8" s="657"/>
      <c r="F8" s="657"/>
      <c r="G8" s="657"/>
      <c r="H8" s="657"/>
      <c r="I8" s="657"/>
      <c r="J8" s="657"/>
      <c r="K8" s="657"/>
      <c r="L8" s="657"/>
      <c r="M8" s="657"/>
      <c r="N8" s="657"/>
      <c r="O8" s="657"/>
      <c r="P8" s="657"/>
      <c r="Q8" s="658"/>
      <c r="R8" s="659">
        <v>35100</v>
      </c>
      <c r="S8" s="660"/>
      <c r="T8" s="660"/>
      <c r="U8" s="660"/>
      <c r="V8" s="660"/>
      <c r="W8" s="660"/>
      <c r="X8" s="660"/>
      <c r="Y8" s="661"/>
      <c r="Z8" s="662">
        <v>0.1</v>
      </c>
      <c r="AA8" s="662"/>
      <c r="AB8" s="662"/>
      <c r="AC8" s="662"/>
      <c r="AD8" s="663">
        <v>35100</v>
      </c>
      <c r="AE8" s="663"/>
      <c r="AF8" s="663"/>
      <c r="AG8" s="663"/>
      <c r="AH8" s="663"/>
      <c r="AI8" s="663"/>
      <c r="AJ8" s="663"/>
      <c r="AK8" s="663"/>
      <c r="AL8" s="664">
        <v>0.3</v>
      </c>
      <c r="AM8" s="665"/>
      <c r="AN8" s="665"/>
      <c r="AO8" s="666"/>
      <c r="AP8" s="656" t="s">
        <v>239</v>
      </c>
      <c r="AQ8" s="657"/>
      <c r="AR8" s="657"/>
      <c r="AS8" s="657"/>
      <c r="AT8" s="657"/>
      <c r="AU8" s="657"/>
      <c r="AV8" s="657"/>
      <c r="AW8" s="657"/>
      <c r="AX8" s="657"/>
      <c r="AY8" s="657"/>
      <c r="AZ8" s="657"/>
      <c r="BA8" s="657"/>
      <c r="BB8" s="657"/>
      <c r="BC8" s="657"/>
      <c r="BD8" s="657"/>
      <c r="BE8" s="657"/>
      <c r="BF8" s="658"/>
      <c r="BG8" s="659">
        <v>83279</v>
      </c>
      <c r="BH8" s="660"/>
      <c r="BI8" s="660"/>
      <c r="BJ8" s="660"/>
      <c r="BK8" s="660"/>
      <c r="BL8" s="660"/>
      <c r="BM8" s="660"/>
      <c r="BN8" s="661"/>
      <c r="BO8" s="662">
        <v>1.2</v>
      </c>
      <c r="BP8" s="662"/>
      <c r="BQ8" s="662"/>
      <c r="BR8" s="662"/>
      <c r="BS8" s="663" t="s">
        <v>139</v>
      </c>
      <c r="BT8" s="663"/>
      <c r="BU8" s="663"/>
      <c r="BV8" s="663"/>
      <c r="BW8" s="663"/>
      <c r="BX8" s="663"/>
      <c r="BY8" s="663"/>
      <c r="BZ8" s="663"/>
      <c r="CA8" s="663"/>
      <c r="CB8" s="667"/>
      <c r="CD8" s="656" t="s">
        <v>240</v>
      </c>
      <c r="CE8" s="657"/>
      <c r="CF8" s="657"/>
      <c r="CG8" s="657"/>
      <c r="CH8" s="657"/>
      <c r="CI8" s="657"/>
      <c r="CJ8" s="657"/>
      <c r="CK8" s="657"/>
      <c r="CL8" s="657"/>
      <c r="CM8" s="657"/>
      <c r="CN8" s="657"/>
      <c r="CO8" s="657"/>
      <c r="CP8" s="657"/>
      <c r="CQ8" s="658"/>
      <c r="CR8" s="659">
        <v>7758225</v>
      </c>
      <c r="CS8" s="660"/>
      <c r="CT8" s="660"/>
      <c r="CU8" s="660"/>
      <c r="CV8" s="660"/>
      <c r="CW8" s="660"/>
      <c r="CX8" s="660"/>
      <c r="CY8" s="661"/>
      <c r="CZ8" s="662">
        <v>33.799999999999997</v>
      </c>
      <c r="DA8" s="662"/>
      <c r="DB8" s="662"/>
      <c r="DC8" s="662"/>
      <c r="DD8" s="668">
        <v>20823</v>
      </c>
      <c r="DE8" s="660"/>
      <c r="DF8" s="660"/>
      <c r="DG8" s="660"/>
      <c r="DH8" s="660"/>
      <c r="DI8" s="660"/>
      <c r="DJ8" s="660"/>
      <c r="DK8" s="660"/>
      <c r="DL8" s="660"/>
      <c r="DM8" s="660"/>
      <c r="DN8" s="660"/>
      <c r="DO8" s="660"/>
      <c r="DP8" s="661"/>
      <c r="DQ8" s="668">
        <v>3666935</v>
      </c>
      <c r="DR8" s="660"/>
      <c r="DS8" s="660"/>
      <c r="DT8" s="660"/>
      <c r="DU8" s="660"/>
      <c r="DV8" s="660"/>
      <c r="DW8" s="660"/>
      <c r="DX8" s="660"/>
      <c r="DY8" s="660"/>
      <c r="DZ8" s="660"/>
      <c r="EA8" s="660"/>
      <c r="EB8" s="660"/>
      <c r="EC8" s="669"/>
    </row>
    <row r="9" spans="2:143" ht="11.25" customHeight="1" x14ac:dyDescent="0.2">
      <c r="B9" s="656" t="s">
        <v>241</v>
      </c>
      <c r="C9" s="657"/>
      <c r="D9" s="657"/>
      <c r="E9" s="657"/>
      <c r="F9" s="657"/>
      <c r="G9" s="657"/>
      <c r="H9" s="657"/>
      <c r="I9" s="657"/>
      <c r="J9" s="657"/>
      <c r="K9" s="657"/>
      <c r="L9" s="657"/>
      <c r="M9" s="657"/>
      <c r="N9" s="657"/>
      <c r="O9" s="657"/>
      <c r="P9" s="657"/>
      <c r="Q9" s="658"/>
      <c r="R9" s="659">
        <v>35595</v>
      </c>
      <c r="S9" s="660"/>
      <c r="T9" s="660"/>
      <c r="U9" s="660"/>
      <c r="V9" s="660"/>
      <c r="W9" s="660"/>
      <c r="X9" s="660"/>
      <c r="Y9" s="661"/>
      <c r="Z9" s="662">
        <v>0.1</v>
      </c>
      <c r="AA9" s="662"/>
      <c r="AB9" s="662"/>
      <c r="AC9" s="662"/>
      <c r="AD9" s="663">
        <v>35595</v>
      </c>
      <c r="AE9" s="663"/>
      <c r="AF9" s="663"/>
      <c r="AG9" s="663"/>
      <c r="AH9" s="663"/>
      <c r="AI9" s="663"/>
      <c r="AJ9" s="663"/>
      <c r="AK9" s="663"/>
      <c r="AL9" s="664">
        <v>0.3</v>
      </c>
      <c r="AM9" s="665"/>
      <c r="AN9" s="665"/>
      <c r="AO9" s="666"/>
      <c r="AP9" s="656" t="s">
        <v>242</v>
      </c>
      <c r="AQ9" s="657"/>
      <c r="AR9" s="657"/>
      <c r="AS9" s="657"/>
      <c r="AT9" s="657"/>
      <c r="AU9" s="657"/>
      <c r="AV9" s="657"/>
      <c r="AW9" s="657"/>
      <c r="AX9" s="657"/>
      <c r="AY9" s="657"/>
      <c r="AZ9" s="657"/>
      <c r="BA9" s="657"/>
      <c r="BB9" s="657"/>
      <c r="BC9" s="657"/>
      <c r="BD9" s="657"/>
      <c r="BE9" s="657"/>
      <c r="BF9" s="658"/>
      <c r="BG9" s="659">
        <v>2323648</v>
      </c>
      <c r="BH9" s="660"/>
      <c r="BI9" s="660"/>
      <c r="BJ9" s="660"/>
      <c r="BK9" s="660"/>
      <c r="BL9" s="660"/>
      <c r="BM9" s="660"/>
      <c r="BN9" s="661"/>
      <c r="BO9" s="662">
        <v>34</v>
      </c>
      <c r="BP9" s="662"/>
      <c r="BQ9" s="662"/>
      <c r="BR9" s="662"/>
      <c r="BS9" s="663" t="s">
        <v>139</v>
      </c>
      <c r="BT9" s="663"/>
      <c r="BU9" s="663"/>
      <c r="BV9" s="663"/>
      <c r="BW9" s="663"/>
      <c r="BX9" s="663"/>
      <c r="BY9" s="663"/>
      <c r="BZ9" s="663"/>
      <c r="CA9" s="663"/>
      <c r="CB9" s="667"/>
      <c r="CD9" s="656" t="s">
        <v>243</v>
      </c>
      <c r="CE9" s="657"/>
      <c r="CF9" s="657"/>
      <c r="CG9" s="657"/>
      <c r="CH9" s="657"/>
      <c r="CI9" s="657"/>
      <c r="CJ9" s="657"/>
      <c r="CK9" s="657"/>
      <c r="CL9" s="657"/>
      <c r="CM9" s="657"/>
      <c r="CN9" s="657"/>
      <c r="CO9" s="657"/>
      <c r="CP9" s="657"/>
      <c r="CQ9" s="658"/>
      <c r="CR9" s="659">
        <v>3063442</v>
      </c>
      <c r="CS9" s="660"/>
      <c r="CT9" s="660"/>
      <c r="CU9" s="660"/>
      <c r="CV9" s="660"/>
      <c r="CW9" s="660"/>
      <c r="CX9" s="660"/>
      <c r="CY9" s="661"/>
      <c r="CZ9" s="662">
        <v>13.3</v>
      </c>
      <c r="DA9" s="662"/>
      <c r="DB9" s="662"/>
      <c r="DC9" s="662"/>
      <c r="DD9" s="668">
        <v>270128</v>
      </c>
      <c r="DE9" s="660"/>
      <c r="DF9" s="660"/>
      <c r="DG9" s="660"/>
      <c r="DH9" s="660"/>
      <c r="DI9" s="660"/>
      <c r="DJ9" s="660"/>
      <c r="DK9" s="660"/>
      <c r="DL9" s="660"/>
      <c r="DM9" s="660"/>
      <c r="DN9" s="660"/>
      <c r="DO9" s="660"/>
      <c r="DP9" s="661"/>
      <c r="DQ9" s="668">
        <v>1374339</v>
      </c>
      <c r="DR9" s="660"/>
      <c r="DS9" s="660"/>
      <c r="DT9" s="660"/>
      <c r="DU9" s="660"/>
      <c r="DV9" s="660"/>
      <c r="DW9" s="660"/>
      <c r="DX9" s="660"/>
      <c r="DY9" s="660"/>
      <c r="DZ9" s="660"/>
      <c r="EA9" s="660"/>
      <c r="EB9" s="660"/>
      <c r="EC9" s="669"/>
    </row>
    <row r="10" spans="2:143" ht="11.25" customHeight="1" x14ac:dyDescent="0.2">
      <c r="B10" s="656" t="s">
        <v>244</v>
      </c>
      <c r="C10" s="657"/>
      <c r="D10" s="657"/>
      <c r="E10" s="657"/>
      <c r="F10" s="657"/>
      <c r="G10" s="657"/>
      <c r="H10" s="657"/>
      <c r="I10" s="657"/>
      <c r="J10" s="657"/>
      <c r="K10" s="657"/>
      <c r="L10" s="657"/>
      <c r="M10" s="657"/>
      <c r="N10" s="657"/>
      <c r="O10" s="657"/>
      <c r="P10" s="657"/>
      <c r="Q10" s="658"/>
      <c r="R10" s="659" t="s">
        <v>139</v>
      </c>
      <c r="S10" s="660"/>
      <c r="T10" s="660"/>
      <c r="U10" s="660"/>
      <c r="V10" s="660"/>
      <c r="W10" s="660"/>
      <c r="X10" s="660"/>
      <c r="Y10" s="661"/>
      <c r="Z10" s="662" t="s">
        <v>139</v>
      </c>
      <c r="AA10" s="662"/>
      <c r="AB10" s="662"/>
      <c r="AC10" s="662"/>
      <c r="AD10" s="663" t="s">
        <v>139</v>
      </c>
      <c r="AE10" s="663"/>
      <c r="AF10" s="663"/>
      <c r="AG10" s="663"/>
      <c r="AH10" s="663"/>
      <c r="AI10" s="663"/>
      <c r="AJ10" s="663"/>
      <c r="AK10" s="663"/>
      <c r="AL10" s="664" t="s">
        <v>139</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123361</v>
      </c>
      <c r="BH10" s="660"/>
      <c r="BI10" s="660"/>
      <c r="BJ10" s="660"/>
      <c r="BK10" s="660"/>
      <c r="BL10" s="660"/>
      <c r="BM10" s="660"/>
      <c r="BN10" s="661"/>
      <c r="BO10" s="662">
        <v>1.8</v>
      </c>
      <c r="BP10" s="662"/>
      <c r="BQ10" s="662"/>
      <c r="BR10" s="662"/>
      <c r="BS10" s="663" t="s">
        <v>139</v>
      </c>
      <c r="BT10" s="663"/>
      <c r="BU10" s="663"/>
      <c r="BV10" s="663"/>
      <c r="BW10" s="663"/>
      <c r="BX10" s="663"/>
      <c r="BY10" s="663"/>
      <c r="BZ10" s="663"/>
      <c r="CA10" s="663"/>
      <c r="CB10" s="667"/>
      <c r="CD10" s="656" t="s">
        <v>246</v>
      </c>
      <c r="CE10" s="657"/>
      <c r="CF10" s="657"/>
      <c r="CG10" s="657"/>
      <c r="CH10" s="657"/>
      <c r="CI10" s="657"/>
      <c r="CJ10" s="657"/>
      <c r="CK10" s="657"/>
      <c r="CL10" s="657"/>
      <c r="CM10" s="657"/>
      <c r="CN10" s="657"/>
      <c r="CO10" s="657"/>
      <c r="CP10" s="657"/>
      <c r="CQ10" s="658"/>
      <c r="CR10" s="659">
        <v>5063</v>
      </c>
      <c r="CS10" s="660"/>
      <c r="CT10" s="660"/>
      <c r="CU10" s="660"/>
      <c r="CV10" s="660"/>
      <c r="CW10" s="660"/>
      <c r="CX10" s="660"/>
      <c r="CY10" s="661"/>
      <c r="CZ10" s="662">
        <v>0</v>
      </c>
      <c r="DA10" s="662"/>
      <c r="DB10" s="662"/>
      <c r="DC10" s="662"/>
      <c r="DD10" s="668" t="s">
        <v>139</v>
      </c>
      <c r="DE10" s="660"/>
      <c r="DF10" s="660"/>
      <c r="DG10" s="660"/>
      <c r="DH10" s="660"/>
      <c r="DI10" s="660"/>
      <c r="DJ10" s="660"/>
      <c r="DK10" s="660"/>
      <c r="DL10" s="660"/>
      <c r="DM10" s="660"/>
      <c r="DN10" s="660"/>
      <c r="DO10" s="660"/>
      <c r="DP10" s="661"/>
      <c r="DQ10" s="668">
        <v>5063</v>
      </c>
      <c r="DR10" s="660"/>
      <c r="DS10" s="660"/>
      <c r="DT10" s="660"/>
      <c r="DU10" s="660"/>
      <c r="DV10" s="660"/>
      <c r="DW10" s="660"/>
      <c r="DX10" s="660"/>
      <c r="DY10" s="660"/>
      <c r="DZ10" s="660"/>
      <c r="EA10" s="660"/>
      <c r="EB10" s="660"/>
      <c r="EC10" s="669"/>
    </row>
    <row r="11" spans="2:143" ht="11.25" customHeight="1" x14ac:dyDescent="0.2">
      <c r="B11" s="656" t="s">
        <v>247</v>
      </c>
      <c r="C11" s="657"/>
      <c r="D11" s="657"/>
      <c r="E11" s="657"/>
      <c r="F11" s="657"/>
      <c r="G11" s="657"/>
      <c r="H11" s="657"/>
      <c r="I11" s="657"/>
      <c r="J11" s="657"/>
      <c r="K11" s="657"/>
      <c r="L11" s="657"/>
      <c r="M11" s="657"/>
      <c r="N11" s="657"/>
      <c r="O11" s="657"/>
      <c r="P11" s="657"/>
      <c r="Q11" s="658"/>
      <c r="R11" s="659">
        <v>1172940</v>
      </c>
      <c r="S11" s="660"/>
      <c r="T11" s="660"/>
      <c r="U11" s="660"/>
      <c r="V11" s="660"/>
      <c r="W11" s="660"/>
      <c r="X11" s="660"/>
      <c r="Y11" s="661"/>
      <c r="Z11" s="664">
        <v>4.9000000000000004</v>
      </c>
      <c r="AA11" s="665"/>
      <c r="AB11" s="665"/>
      <c r="AC11" s="671"/>
      <c r="AD11" s="668">
        <v>1172940</v>
      </c>
      <c r="AE11" s="660"/>
      <c r="AF11" s="660"/>
      <c r="AG11" s="660"/>
      <c r="AH11" s="660"/>
      <c r="AI11" s="660"/>
      <c r="AJ11" s="660"/>
      <c r="AK11" s="661"/>
      <c r="AL11" s="664">
        <v>9.4</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364967</v>
      </c>
      <c r="BH11" s="660"/>
      <c r="BI11" s="660"/>
      <c r="BJ11" s="660"/>
      <c r="BK11" s="660"/>
      <c r="BL11" s="660"/>
      <c r="BM11" s="660"/>
      <c r="BN11" s="661"/>
      <c r="BO11" s="662">
        <v>5.3</v>
      </c>
      <c r="BP11" s="662"/>
      <c r="BQ11" s="662"/>
      <c r="BR11" s="662"/>
      <c r="BS11" s="663" t="s">
        <v>139</v>
      </c>
      <c r="BT11" s="663"/>
      <c r="BU11" s="663"/>
      <c r="BV11" s="663"/>
      <c r="BW11" s="663"/>
      <c r="BX11" s="663"/>
      <c r="BY11" s="663"/>
      <c r="BZ11" s="663"/>
      <c r="CA11" s="663"/>
      <c r="CB11" s="667"/>
      <c r="CD11" s="656" t="s">
        <v>249</v>
      </c>
      <c r="CE11" s="657"/>
      <c r="CF11" s="657"/>
      <c r="CG11" s="657"/>
      <c r="CH11" s="657"/>
      <c r="CI11" s="657"/>
      <c r="CJ11" s="657"/>
      <c r="CK11" s="657"/>
      <c r="CL11" s="657"/>
      <c r="CM11" s="657"/>
      <c r="CN11" s="657"/>
      <c r="CO11" s="657"/>
      <c r="CP11" s="657"/>
      <c r="CQ11" s="658"/>
      <c r="CR11" s="659">
        <v>321196</v>
      </c>
      <c r="CS11" s="660"/>
      <c r="CT11" s="660"/>
      <c r="CU11" s="660"/>
      <c r="CV11" s="660"/>
      <c r="CW11" s="660"/>
      <c r="CX11" s="660"/>
      <c r="CY11" s="661"/>
      <c r="CZ11" s="662">
        <v>1.4</v>
      </c>
      <c r="DA11" s="662"/>
      <c r="DB11" s="662"/>
      <c r="DC11" s="662"/>
      <c r="DD11" s="668">
        <v>95447</v>
      </c>
      <c r="DE11" s="660"/>
      <c r="DF11" s="660"/>
      <c r="DG11" s="660"/>
      <c r="DH11" s="660"/>
      <c r="DI11" s="660"/>
      <c r="DJ11" s="660"/>
      <c r="DK11" s="660"/>
      <c r="DL11" s="660"/>
      <c r="DM11" s="660"/>
      <c r="DN11" s="660"/>
      <c r="DO11" s="660"/>
      <c r="DP11" s="661"/>
      <c r="DQ11" s="668">
        <v>197635</v>
      </c>
      <c r="DR11" s="660"/>
      <c r="DS11" s="660"/>
      <c r="DT11" s="660"/>
      <c r="DU11" s="660"/>
      <c r="DV11" s="660"/>
      <c r="DW11" s="660"/>
      <c r="DX11" s="660"/>
      <c r="DY11" s="660"/>
      <c r="DZ11" s="660"/>
      <c r="EA11" s="660"/>
      <c r="EB11" s="660"/>
      <c r="EC11" s="669"/>
    </row>
    <row r="12" spans="2:143" ht="11.25" customHeight="1" x14ac:dyDescent="0.2">
      <c r="B12" s="656" t="s">
        <v>250</v>
      </c>
      <c r="C12" s="657"/>
      <c r="D12" s="657"/>
      <c r="E12" s="657"/>
      <c r="F12" s="657"/>
      <c r="G12" s="657"/>
      <c r="H12" s="657"/>
      <c r="I12" s="657"/>
      <c r="J12" s="657"/>
      <c r="K12" s="657"/>
      <c r="L12" s="657"/>
      <c r="M12" s="657"/>
      <c r="N12" s="657"/>
      <c r="O12" s="657"/>
      <c r="P12" s="657"/>
      <c r="Q12" s="658"/>
      <c r="R12" s="659">
        <v>98500</v>
      </c>
      <c r="S12" s="660"/>
      <c r="T12" s="660"/>
      <c r="U12" s="660"/>
      <c r="V12" s="660"/>
      <c r="W12" s="660"/>
      <c r="X12" s="660"/>
      <c r="Y12" s="661"/>
      <c r="Z12" s="662">
        <v>0.4</v>
      </c>
      <c r="AA12" s="662"/>
      <c r="AB12" s="662"/>
      <c r="AC12" s="662"/>
      <c r="AD12" s="663">
        <v>98500</v>
      </c>
      <c r="AE12" s="663"/>
      <c r="AF12" s="663"/>
      <c r="AG12" s="663"/>
      <c r="AH12" s="663"/>
      <c r="AI12" s="663"/>
      <c r="AJ12" s="663"/>
      <c r="AK12" s="663"/>
      <c r="AL12" s="664">
        <v>0.8</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3331479</v>
      </c>
      <c r="BH12" s="660"/>
      <c r="BI12" s="660"/>
      <c r="BJ12" s="660"/>
      <c r="BK12" s="660"/>
      <c r="BL12" s="660"/>
      <c r="BM12" s="660"/>
      <c r="BN12" s="661"/>
      <c r="BO12" s="662">
        <v>48.7</v>
      </c>
      <c r="BP12" s="662"/>
      <c r="BQ12" s="662"/>
      <c r="BR12" s="662"/>
      <c r="BS12" s="663" t="s">
        <v>139</v>
      </c>
      <c r="BT12" s="663"/>
      <c r="BU12" s="663"/>
      <c r="BV12" s="663"/>
      <c r="BW12" s="663"/>
      <c r="BX12" s="663"/>
      <c r="BY12" s="663"/>
      <c r="BZ12" s="663"/>
      <c r="CA12" s="663"/>
      <c r="CB12" s="667"/>
      <c r="CD12" s="656" t="s">
        <v>252</v>
      </c>
      <c r="CE12" s="657"/>
      <c r="CF12" s="657"/>
      <c r="CG12" s="657"/>
      <c r="CH12" s="657"/>
      <c r="CI12" s="657"/>
      <c r="CJ12" s="657"/>
      <c r="CK12" s="657"/>
      <c r="CL12" s="657"/>
      <c r="CM12" s="657"/>
      <c r="CN12" s="657"/>
      <c r="CO12" s="657"/>
      <c r="CP12" s="657"/>
      <c r="CQ12" s="658"/>
      <c r="CR12" s="659">
        <v>1233884</v>
      </c>
      <c r="CS12" s="660"/>
      <c r="CT12" s="660"/>
      <c r="CU12" s="660"/>
      <c r="CV12" s="660"/>
      <c r="CW12" s="660"/>
      <c r="CX12" s="660"/>
      <c r="CY12" s="661"/>
      <c r="CZ12" s="662">
        <v>5.4</v>
      </c>
      <c r="DA12" s="662"/>
      <c r="DB12" s="662"/>
      <c r="DC12" s="662"/>
      <c r="DD12" s="668">
        <v>90912</v>
      </c>
      <c r="DE12" s="660"/>
      <c r="DF12" s="660"/>
      <c r="DG12" s="660"/>
      <c r="DH12" s="660"/>
      <c r="DI12" s="660"/>
      <c r="DJ12" s="660"/>
      <c r="DK12" s="660"/>
      <c r="DL12" s="660"/>
      <c r="DM12" s="660"/>
      <c r="DN12" s="660"/>
      <c r="DO12" s="660"/>
      <c r="DP12" s="661"/>
      <c r="DQ12" s="668">
        <v>860479</v>
      </c>
      <c r="DR12" s="660"/>
      <c r="DS12" s="660"/>
      <c r="DT12" s="660"/>
      <c r="DU12" s="660"/>
      <c r="DV12" s="660"/>
      <c r="DW12" s="660"/>
      <c r="DX12" s="660"/>
      <c r="DY12" s="660"/>
      <c r="DZ12" s="660"/>
      <c r="EA12" s="660"/>
      <c r="EB12" s="660"/>
      <c r="EC12" s="669"/>
    </row>
    <row r="13" spans="2:143" ht="11.25" customHeight="1" x14ac:dyDescent="0.2">
      <c r="B13" s="656" t="s">
        <v>253</v>
      </c>
      <c r="C13" s="657"/>
      <c r="D13" s="657"/>
      <c r="E13" s="657"/>
      <c r="F13" s="657"/>
      <c r="G13" s="657"/>
      <c r="H13" s="657"/>
      <c r="I13" s="657"/>
      <c r="J13" s="657"/>
      <c r="K13" s="657"/>
      <c r="L13" s="657"/>
      <c r="M13" s="657"/>
      <c r="N13" s="657"/>
      <c r="O13" s="657"/>
      <c r="P13" s="657"/>
      <c r="Q13" s="658"/>
      <c r="R13" s="659" t="s">
        <v>139</v>
      </c>
      <c r="S13" s="660"/>
      <c r="T13" s="660"/>
      <c r="U13" s="660"/>
      <c r="V13" s="660"/>
      <c r="W13" s="660"/>
      <c r="X13" s="660"/>
      <c r="Y13" s="661"/>
      <c r="Z13" s="662" t="s">
        <v>139</v>
      </c>
      <c r="AA13" s="662"/>
      <c r="AB13" s="662"/>
      <c r="AC13" s="662"/>
      <c r="AD13" s="663" t="s">
        <v>139</v>
      </c>
      <c r="AE13" s="663"/>
      <c r="AF13" s="663"/>
      <c r="AG13" s="663"/>
      <c r="AH13" s="663"/>
      <c r="AI13" s="663"/>
      <c r="AJ13" s="663"/>
      <c r="AK13" s="663"/>
      <c r="AL13" s="664" t="s">
        <v>139</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3330953</v>
      </c>
      <c r="BH13" s="660"/>
      <c r="BI13" s="660"/>
      <c r="BJ13" s="660"/>
      <c r="BK13" s="660"/>
      <c r="BL13" s="660"/>
      <c r="BM13" s="660"/>
      <c r="BN13" s="661"/>
      <c r="BO13" s="662">
        <v>48.7</v>
      </c>
      <c r="BP13" s="662"/>
      <c r="BQ13" s="662"/>
      <c r="BR13" s="662"/>
      <c r="BS13" s="663" t="s">
        <v>139</v>
      </c>
      <c r="BT13" s="663"/>
      <c r="BU13" s="663"/>
      <c r="BV13" s="663"/>
      <c r="BW13" s="663"/>
      <c r="BX13" s="663"/>
      <c r="BY13" s="663"/>
      <c r="BZ13" s="663"/>
      <c r="CA13" s="663"/>
      <c r="CB13" s="667"/>
      <c r="CD13" s="656" t="s">
        <v>255</v>
      </c>
      <c r="CE13" s="657"/>
      <c r="CF13" s="657"/>
      <c r="CG13" s="657"/>
      <c r="CH13" s="657"/>
      <c r="CI13" s="657"/>
      <c r="CJ13" s="657"/>
      <c r="CK13" s="657"/>
      <c r="CL13" s="657"/>
      <c r="CM13" s="657"/>
      <c r="CN13" s="657"/>
      <c r="CO13" s="657"/>
      <c r="CP13" s="657"/>
      <c r="CQ13" s="658"/>
      <c r="CR13" s="659">
        <v>1846446</v>
      </c>
      <c r="CS13" s="660"/>
      <c r="CT13" s="660"/>
      <c r="CU13" s="660"/>
      <c r="CV13" s="660"/>
      <c r="CW13" s="660"/>
      <c r="CX13" s="660"/>
      <c r="CY13" s="661"/>
      <c r="CZ13" s="662">
        <v>8</v>
      </c>
      <c r="DA13" s="662"/>
      <c r="DB13" s="662"/>
      <c r="DC13" s="662"/>
      <c r="DD13" s="668">
        <v>1045421</v>
      </c>
      <c r="DE13" s="660"/>
      <c r="DF13" s="660"/>
      <c r="DG13" s="660"/>
      <c r="DH13" s="660"/>
      <c r="DI13" s="660"/>
      <c r="DJ13" s="660"/>
      <c r="DK13" s="660"/>
      <c r="DL13" s="660"/>
      <c r="DM13" s="660"/>
      <c r="DN13" s="660"/>
      <c r="DO13" s="660"/>
      <c r="DP13" s="661"/>
      <c r="DQ13" s="668">
        <v>1022123</v>
      </c>
      <c r="DR13" s="660"/>
      <c r="DS13" s="660"/>
      <c r="DT13" s="660"/>
      <c r="DU13" s="660"/>
      <c r="DV13" s="660"/>
      <c r="DW13" s="660"/>
      <c r="DX13" s="660"/>
      <c r="DY13" s="660"/>
      <c r="DZ13" s="660"/>
      <c r="EA13" s="660"/>
      <c r="EB13" s="660"/>
      <c r="EC13" s="669"/>
    </row>
    <row r="14" spans="2:143" ht="11.25" customHeight="1" x14ac:dyDescent="0.2">
      <c r="B14" s="656" t="s">
        <v>256</v>
      </c>
      <c r="C14" s="657"/>
      <c r="D14" s="657"/>
      <c r="E14" s="657"/>
      <c r="F14" s="657"/>
      <c r="G14" s="657"/>
      <c r="H14" s="657"/>
      <c r="I14" s="657"/>
      <c r="J14" s="657"/>
      <c r="K14" s="657"/>
      <c r="L14" s="657"/>
      <c r="M14" s="657"/>
      <c r="N14" s="657"/>
      <c r="O14" s="657"/>
      <c r="P14" s="657"/>
      <c r="Q14" s="658"/>
      <c r="R14" s="659" t="s">
        <v>139</v>
      </c>
      <c r="S14" s="660"/>
      <c r="T14" s="660"/>
      <c r="U14" s="660"/>
      <c r="V14" s="660"/>
      <c r="W14" s="660"/>
      <c r="X14" s="660"/>
      <c r="Y14" s="661"/>
      <c r="Z14" s="662" t="s">
        <v>139</v>
      </c>
      <c r="AA14" s="662"/>
      <c r="AB14" s="662"/>
      <c r="AC14" s="662"/>
      <c r="AD14" s="663" t="s">
        <v>139</v>
      </c>
      <c r="AE14" s="663"/>
      <c r="AF14" s="663"/>
      <c r="AG14" s="663"/>
      <c r="AH14" s="663"/>
      <c r="AI14" s="663"/>
      <c r="AJ14" s="663"/>
      <c r="AK14" s="663"/>
      <c r="AL14" s="664" t="s">
        <v>139</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165578</v>
      </c>
      <c r="BH14" s="660"/>
      <c r="BI14" s="660"/>
      <c r="BJ14" s="660"/>
      <c r="BK14" s="660"/>
      <c r="BL14" s="660"/>
      <c r="BM14" s="660"/>
      <c r="BN14" s="661"/>
      <c r="BO14" s="662">
        <v>2.4</v>
      </c>
      <c r="BP14" s="662"/>
      <c r="BQ14" s="662"/>
      <c r="BR14" s="662"/>
      <c r="BS14" s="663" t="s">
        <v>139</v>
      </c>
      <c r="BT14" s="663"/>
      <c r="BU14" s="663"/>
      <c r="BV14" s="663"/>
      <c r="BW14" s="663"/>
      <c r="BX14" s="663"/>
      <c r="BY14" s="663"/>
      <c r="BZ14" s="663"/>
      <c r="CA14" s="663"/>
      <c r="CB14" s="667"/>
      <c r="CD14" s="656" t="s">
        <v>258</v>
      </c>
      <c r="CE14" s="657"/>
      <c r="CF14" s="657"/>
      <c r="CG14" s="657"/>
      <c r="CH14" s="657"/>
      <c r="CI14" s="657"/>
      <c r="CJ14" s="657"/>
      <c r="CK14" s="657"/>
      <c r="CL14" s="657"/>
      <c r="CM14" s="657"/>
      <c r="CN14" s="657"/>
      <c r="CO14" s="657"/>
      <c r="CP14" s="657"/>
      <c r="CQ14" s="658"/>
      <c r="CR14" s="659">
        <v>939699</v>
      </c>
      <c r="CS14" s="660"/>
      <c r="CT14" s="660"/>
      <c r="CU14" s="660"/>
      <c r="CV14" s="660"/>
      <c r="CW14" s="660"/>
      <c r="CX14" s="660"/>
      <c r="CY14" s="661"/>
      <c r="CZ14" s="662">
        <v>4.0999999999999996</v>
      </c>
      <c r="DA14" s="662"/>
      <c r="DB14" s="662"/>
      <c r="DC14" s="662"/>
      <c r="DD14" s="668">
        <v>29947</v>
      </c>
      <c r="DE14" s="660"/>
      <c r="DF14" s="660"/>
      <c r="DG14" s="660"/>
      <c r="DH14" s="660"/>
      <c r="DI14" s="660"/>
      <c r="DJ14" s="660"/>
      <c r="DK14" s="660"/>
      <c r="DL14" s="660"/>
      <c r="DM14" s="660"/>
      <c r="DN14" s="660"/>
      <c r="DO14" s="660"/>
      <c r="DP14" s="661"/>
      <c r="DQ14" s="668">
        <v>892132</v>
      </c>
      <c r="DR14" s="660"/>
      <c r="DS14" s="660"/>
      <c r="DT14" s="660"/>
      <c r="DU14" s="660"/>
      <c r="DV14" s="660"/>
      <c r="DW14" s="660"/>
      <c r="DX14" s="660"/>
      <c r="DY14" s="660"/>
      <c r="DZ14" s="660"/>
      <c r="EA14" s="660"/>
      <c r="EB14" s="660"/>
      <c r="EC14" s="669"/>
    </row>
    <row r="15" spans="2:143" ht="11.25" customHeight="1" x14ac:dyDescent="0.2">
      <c r="B15" s="656" t="s">
        <v>259</v>
      </c>
      <c r="C15" s="657"/>
      <c r="D15" s="657"/>
      <c r="E15" s="657"/>
      <c r="F15" s="657"/>
      <c r="G15" s="657"/>
      <c r="H15" s="657"/>
      <c r="I15" s="657"/>
      <c r="J15" s="657"/>
      <c r="K15" s="657"/>
      <c r="L15" s="657"/>
      <c r="M15" s="657"/>
      <c r="N15" s="657"/>
      <c r="O15" s="657"/>
      <c r="P15" s="657"/>
      <c r="Q15" s="658"/>
      <c r="R15" s="659" t="s">
        <v>139</v>
      </c>
      <c r="S15" s="660"/>
      <c r="T15" s="660"/>
      <c r="U15" s="660"/>
      <c r="V15" s="660"/>
      <c r="W15" s="660"/>
      <c r="X15" s="660"/>
      <c r="Y15" s="661"/>
      <c r="Z15" s="662" t="s">
        <v>139</v>
      </c>
      <c r="AA15" s="662"/>
      <c r="AB15" s="662"/>
      <c r="AC15" s="662"/>
      <c r="AD15" s="663" t="s">
        <v>139</v>
      </c>
      <c r="AE15" s="663"/>
      <c r="AF15" s="663"/>
      <c r="AG15" s="663"/>
      <c r="AH15" s="663"/>
      <c r="AI15" s="663"/>
      <c r="AJ15" s="663"/>
      <c r="AK15" s="663"/>
      <c r="AL15" s="664" t="s">
        <v>139</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372845</v>
      </c>
      <c r="BH15" s="660"/>
      <c r="BI15" s="660"/>
      <c r="BJ15" s="660"/>
      <c r="BK15" s="660"/>
      <c r="BL15" s="660"/>
      <c r="BM15" s="660"/>
      <c r="BN15" s="661"/>
      <c r="BO15" s="662">
        <v>5.5</v>
      </c>
      <c r="BP15" s="662"/>
      <c r="BQ15" s="662"/>
      <c r="BR15" s="662"/>
      <c r="BS15" s="663" t="s">
        <v>139</v>
      </c>
      <c r="BT15" s="663"/>
      <c r="BU15" s="663"/>
      <c r="BV15" s="663"/>
      <c r="BW15" s="663"/>
      <c r="BX15" s="663"/>
      <c r="BY15" s="663"/>
      <c r="BZ15" s="663"/>
      <c r="CA15" s="663"/>
      <c r="CB15" s="667"/>
      <c r="CD15" s="656" t="s">
        <v>261</v>
      </c>
      <c r="CE15" s="657"/>
      <c r="CF15" s="657"/>
      <c r="CG15" s="657"/>
      <c r="CH15" s="657"/>
      <c r="CI15" s="657"/>
      <c r="CJ15" s="657"/>
      <c r="CK15" s="657"/>
      <c r="CL15" s="657"/>
      <c r="CM15" s="657"/>
      <c r="CN15" s="657"/>
      <c r="CO15" s="657"/>
      <c r="CP15" s="657"/>
      <c r="CQ15" s="658"/>
      <c r="CR15" s="659">
        <v>2128950</v>
      </c>
      <c r="CS15" s="660"/>
      <c r="CT15" s="660"/>
      <c r="CU15" s="660"/>
      <c r="CV15" s="660"/>
      <c r="CW15" s="660"/>
      <c r="CX15" s="660"/>
      <c r="CY15" s="661"/>
      <c r="CZ15" s="662">
        <v>9.3000000000000007</v>
      </c>
      <c r="DA15" s="662"/>
      <c r="DB15" s="662"/>
      <c r="DC15" s="662"/>
      <c r="DD15" s="668">
        <v>252984</v>
      </c>
      <c r="DE15" s="660"/>
      <c r="DF15" s="660"/>
      <c r="DG15" s="660"/>
      <c r="DH15" s="660"/>
      <c r="DI15" s="660"/>
      <c r="DJ15" s="660"/>
      <c r="DK15" s="660"/>
      <c r="DL15" s="660"/>
      <c r="DM15" s="660"/>
      <c r="DN15" s="660"/>
      <c r="DO15" s="660"/>
      <c r="DP15" s="661"/>
      <c r="DQ15" s="668">
        <v>1677958</v>
      </c>
      <c r="DR15" s="660"/>
      <c r="DS15" s="660"/>
      <c r="DT15" s="660"/>
      <c r="DU15" s="660"/>
      <c r="DV15" s="660"/>
      <c r="DW15" s="660"/>
      <c r="DX15" s="660"/>
      <c r="DY15" s="660"/>
      <c r="DZ15" s="660"/>
      <c r="EA15" s="660"/>
      <c r="EB15" s="660"/>
      <c r="EC15" s="669"/>
    </row>
    <row r="16" spans="2:143" ht="11.25" customHeight="1" x14ac:dyDescent="0.2">
      <c r="B16" s="656" t="s">
        <v>262</v>
      </c>
      <c r="C16" s="657"/>
      <c r="D16" s="657"/>
      <c r="E16" s="657"/>
      <c r="F16" s="657"/>
      <c r="G16" s="657"/>
      <c r="H16" s="657"/>
      <c r="I16" s="657"/>
      <c r="J16" s="657"/>
      <c r="K16" s="657"/>
      <c r="L16" s="657"/>
      <c r="M16" s="657"/>
      <c r="N16" s="657"/>
      <c r="O16" s="657"/>
      <c r="P16" s="657"/>
      <c r="Q16" s="658"/>
      <c r="R16" s="659">
        <v>25596</v>
      </c>
      <c r="S16" s="660"/>
      <c r="T16" s="660"/>
      <c r="U16" s="660"/>
      <c r="V16" s="660"/>
      <c r="W16" s="660"/>
      <c r="X16" s="660"/>
      <c r="Y16" s="661"/>
      <c r="Z16" s="662">
        <v>0.1</v>
      </c>
      <c r="AA16" s="662"/>
      <c r="AB16" s="662"/>
      <c r="AC16" s="662"/>
      <c r="AD16" s="663">
        <v>25596</v>
      </c>
      <c r="AE16" s="663"/>
      <c r="AF16" s="663"/>
      <c r="AG16" s="663"/>
      <c r="AH16" s="663"/>
      <c r="AI16" s="663"/>
      <c r="AJ16" s="663"/>
      <c r="AK16" s="663"/>
      <c r="AL16" s="664">
        <v>0.2</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139</v>
      </c>
      <c r="BH16" s="660"/>
      <c r="BI16" s="660"/>
      <c r="BJ16" s="660"/>
      <c r="BK16" s="660"/>
      <c r="BL16" s="660"/>
      <c r="BM16" s="660"/>
      <c r="BN16" s="661"/>
      <c r="BO16" s="662" t="s">
        <v>264</v>
      </c>
      <c r="BP16" s="662"/>
      <c r="BQ16" s="662"/>
      <c r="BR16" s="662"/>
      <c r="BS16" s="663" t="s">
        <v>139</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v>8429</v>
      </c>
      <c r="CS16" s="660"/>
      <c r="CT16" s="660"/>
      <c r="CU16" s="660"/>
      <c r="CV16" s="660"/>
      <c r="CW16" s="660"/>
      <c r="CX16" s="660"/>
      <c r="CY16" s="661"/>
      <c r="CZ16" s="662">
        <v>0</v>
      </c>
      <c r="DA16" s="662"/>
      <c r="DB16" s="662"/>
      <c r="DC16" s="662"/>
      <c r="DD16" s="668" t="s">
        <v>139</v>
      </c>
      <c r="DE16" s="660"/>
      <c r="DF16" s="660"/>
      <c r="DG16" s="660"/>
      <c r="DH16" s="660"/>
      <c r="DI16" s="660"/>
      <c r="DJ16" s="660"/>
      <c r="DK16" s="660"/>
      <c r="DL16" s="660"/>
      <c r="DM16" s="660"/>
      <c r="DN16" s="660"/>
      <c r="DO16" s="660"/>
      <c r="DP16" s="661"/>
      <c r="DQ16" s="668">
        <v>29</v>
      </c>
      <c r="DR16" s="660"/>
      <c r="DS16" s="660"/>
      <c r="DT16" s="660"/>
      <c r="DU16" s="660"/>
      <c r="DV16" s="660"/>
      <c r="DW16" s="660"/>
      <c r="DX16" s="660"/>
      <c r="DY16" s="660"/>
      <c r="DZ16" s="660"/>
      <c r="EA16" s="660"/>
      <c r="EB16" s="660"/>
      <c r="EC16" s="669"/>
    </row>
    <row r="17" spans="2:133" ht="11.25" customHeight="1" x14ac:dyDescent="0.2">
      <c r="B17" s="656" t="s">
        <v>266</v>
      </c>
      <c r="C17" s="657"/>
      <c r="D17" s="657"/>
      <c r="E17" s="657"/>
      <c r="F17" s="657"/>
      <c r="G17" s="657"/>
      <c r="H17" s="657"/>
      <c r="I17" s="657"/>
      <c r="J17" s="657"/>
      <c r="K17" s="657"/>
      <c r="L17" s="657"/>
      <c r="M17" s="657"/>
      <c r="N17" s="657"/>
      <c r="O17" s="657"/>
      <c r="P17" s="657"/>
      <c r="Q17" s="658"/>
      <c r="R17" s="659">
        <v>97088</v>
      </c>
      <c r="S17" s="660"/>
      <c r="T17" s="660"/>
      <c r="U17" s="660"/>
      <c r="V17" s="660"/>
      <c r="W17" s="660"/>
      <c r="X17" s="660"/>
      <c r="Y17" s="661"/>
      <c r="Z17" s="662">
        <v>0.4</v>
      </c>
      <c r="AA17" s="662"/>
      <c r="AB17" s="662"/>
      <c r="AC17" s="662"/>
      <c r="AD17" s="663">
        <v>97088</v>
      </c>
      <c r="AE17" s="663"/>
      <c r="AF17" s="663"/>
      <c r="AG17" s="663"/>
      <c r="AH17" s="663"/>
      <c r="AI17" s="663"/>
      <c r="AJ17" s="663"/>
      <c r="AK17" s="663"/>
      <c r="AL17" s="664">
        <v>0.8</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139</v>
      </c>
      <c r="BH17" s="660"/>
      <c r="BI17" s="660"/>
      <c r="BJ17" s="660"/>
      <c r="BK17" s="660"/>
      <c r="BL17" s="660"/>
      <c r="BM17" s="660"/>
      <c r="BN17" s="661"/>
      <c r="BO17" s="662" t="s">
        <v>139</v>
      </c>
      <c r="BP17" s="662"/>
      <c r="BQ17" s="662"/>
      <c r="BR17" s="662"/>
      <c r="BS17" s="663" t="s">
        <v>139</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2131110</v>
      </c>
      <c r="CS17" s="660"/>
      <c r="CT17" s="660"/>
      <c r="CU17" s="660"/>
      <c r="CV17" s="660"/>
      <c r="CW17" s="660"/>
      <c r="CX17" s="660"/>
      <c r="CY17" s="661"/>
      <c r="CZ17" s="662">
        <v>9.3000000000000007</v>
      </c>
      <c r="DA17" s="662"/>
      <c r="DB17" s="662"/>
      <c r="DC17" s="662"/>
      <c r="DD17" s="668" t="s">
        <v>139</v>
      </c>
      <c r="DE17" s="660"/>
      <c r="DF17" s="660"/>
      <c r="DG17" s="660"/>
      <c r="DH17" s="660"/>
      <c r="DI17" s="660"/>
      <c r="DJ17" s="660"/>
      <c r="DK17" s="660"/>
      <c r="DL17" s="660"/>
      <c r="DM17" s="660"/>
      <c r="DN17" s="660"/>
      <c r="DO17" s="660"/>
      <c r="DP17" s="661"/>
      <c r="DQ17" s="668">
        <v>2076122</v>
      </c>
      <c r="DR17" s="660"/>
      <c r="DS17" s="660"/>
      <c r="DT17" s="660"/>
      <c r="DU17" s="660"/>
      <c r="DV17" s="660"/>
      <c r="DW17" s="660"/>
      <c r="DX17" s="660"/>
      <c r="DY17" s="660"/>
      <c r="DZ17" s="660"/>
      <c r="EA17" s="660"/>
      <c r="EB17" s="660"/>
      <c r="EC17" s="669"/>
    </row>
    <row r="18" spans="2:133" ht="11.25" customHeight="1" x14ac:dyDescent="0.2">
      <c r="B18" s="656" t="s">
        <v>269</v>
      </c>
      <c r="C18" s="657"/>
      <c r="D18" s="657"/>
      <c r="E18" s="657"/>
      <c r="F18" s="657"/>
      <c r="G18" s="657"/>
      <c r="H18" s="657"/>
      <c r="I18" s="657"/>
      <c r="J18" s="657"/>
      <c r="K18" s="657"/>
      <c r="L18" s="657"/>
      <c r="M18" s="657"/>
      <c r="N18" s="657"/>
      <c r="O18" s="657"/>
      <c r="P18" s="657"/>
      <c r="Q18" s="658"/>
      <c r="R18" s="659">
        <v>56672</v>
      </c>
      <c r="S18" s="660"/>
      <c r="T18" s="660"/>
      <c r="U18" s="660"/>
      <c r="V18" s="660"/>
      <c r="W18" s="660"/>
      <c r="X18" s="660"/>
      <c r="Y18" s="661"/>
      <c r="Z18" s="662">
        <v>0.2</v>
      </c>
      <c r="AA18" s="662"/>
      <c r="AB18" s="662"/>
      <c r="AC18" s="662"/>
      <c r="AD18" s="663">
        <v>56672</v>
      </c>
      <c r="AE18" s="663"/>
      <c r="AF18" s="663"/>
      <c r="AG18" s="663"/>
      <c r="AH18" s="663"/>
      <c r="AI18" s="663"/>
      <c r="AJ18" s="663"/>
      <c r="AK18" s="663"/>
      <c r="AL18" s="664">
        <v>0.5</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139</v>
      </c>
      <c r="BH18" s="660"/>
      <c r="BI18" s="660"/>
      <c r="BJ18" s="660"/>
      <c r="BK18" s="660"/>
      <c r="BL18" s="660"/>
      <c r="BM18" s="660"/>
      <c r="BN18" s="661"/>
      <c r="BO18" s="662" t="s">
        <v>139</v>
      </c>
      <c r="BP18" s="662"/>
      <c r="BQ18" s="662"/>
      <c r="BR18" s="662"/>
      <c r="BS18" s="663" t="s">
        <v>139</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139</v>
      </c>
      <c r="CS18" s="660"/>
      <c r="CT18" s="660"/>
      <c r="CU18" s="660"/>
      <c r="CV18" s="660"/>
      <c r="CW18" s="660"/>
      <c r="CX18" s="660"/>
      <c r="CY18" s="661"/>
      <c r="CZ18" s="662" t="s">
        <v>139</v>
      </c>
      <c r="DA18" s="662"/>
      <c r="DB18" s="662"/>
      <c r="DC18" s="662"/>
      <c r="DD18" s="668" t="s">
        <v>139</v>
      </c>
      <c r="DE18" s="660"/>
      <c r="DF18" s="660"/>
      <c r="DG18" s="660"/>
      <c r="DH18" s="660"/>
      <c r="DI18" s="660"/>
      <c r="DJ18" s="660"/>
      <c r="DK18" s="660"/>
      <c r="DL18" s="660"/>
      <c r="DM18" s="660"/>
      <c r="DN18" s="660"/>
      <c r="DO18" s="660"/>
      <c r="DP18" s="661"/>
      <c r="DQ18" s="668" t="s">
        <v>139</v>
      </c>
      <c r="DR18" s="660"/>
      <c r="DS18" s="660"/>
      <c r="DT18" s="660"/>
      <c r="DU18" s="660"/>
      <c r="DV18" s="660"/>
      <c r="DW18" s="660"/>
      <c r="DX18" s="660"/>
      <c r="DY18" s="660"/>
      <c r="DZ18" s="660"/>
      <c r="EA18" s="660"/>
      <c r="EB18" s="660"/>
      <c r="EC18" s="669"/>
    </row>
    <row r="19" spans="2:133" ht="11.25" customHeight="1" x14ac:dyDescent="0.2">
      <c r="B19" s="656" t="s">
        <v>272</v>
      </c>
      <c r="C19" s="657"/>
      <c r="D19" s="657"/>
      <c r="E19" s="657"/>
      <c r="F19" s="657"/>
      <c r="G19" s="657"/>
      <c r="H19" s="657"/>
      <c r="I19" s="657"/>
      <c r="J19" s="657"/>
      <c r="K19" s="657"/>
      <c r="L19" s="657"/>
      <c r="M19" s="657"/>
      <c r="N19" s="657"/>
      <c r="O19" s="657"/>
      <c r="P19" s="657"/>
      <c r="Q19" s="658"/>
      <c r="R19" s="659">
        <v>55411</v>
      </c>
      <c r="S19" s="660"/>
      <c r="T19" s="660"/>
      <c r="U19" s="660"/>
      <c r="V19" s="660"/>
      <c r="W19" s="660"/>
      <c r="X19" s="660"/>
      <c r="Y19" s="661"/>
      <c r="Z19" s="662">
        <v>0.2</v>
      </c>
      <c r="AA19" s="662"/>
      <c r="AB19" s="662"/>
      <c r="AC19" s="662"/>
      <c r="AD19" s="663">
        <v>55411</v>
      </c>
      <c r="AE19" s="663"/>
      <c r="AF19" s="663"/>
      <c r="AG19" s="663"/>
      <c r="AH19" s="663"/>
      <c r="AI19" s="663"/>
      <c r="AJ19" s="663"/>
      <c r="AK19" s="663"/>
      <c r="AL19" s="664">
        <v>0.4</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75579</v>
      </c>
      <c r="BH19" s="660"/>
      <c r="BI19" s="660"/>
      <c r="BJ19" s="660"/>
      <c r="BK19" s="660"/>
      <c r="BL19" s="660"/>
      <c r="BM19" s="660"/>
      <c r="BN19" s="661"/>
      <c r="BO19" s="662">
        <v>1.1000000000000001</v>
      </c>
      <c r="BP19" s="662"/>
      <c r="BQ19" s="662"/>
      <c r="BR19" s="662"/>
      <c r="BS19" s="663" t="s">
        <v>139</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139</v>
      </c>
      <c r="CS19" s="660"/>
      <c r="CT19" s="660"/>
      <c r="CU19" s="660"/>
      <c r="CV19" s="660"/>
      <c r="CW19" s="660"/>
      <c r="CX19" s="660"/>
      <c r="CY19" s="661"/>
      <c r="CZ19" s="662" t="s">
        <v>139</v>
      </c>
      <c r="DA19" s="662"/>
      <c r="DB19" s="662"/>
      <c r="DC19" s="662"/>
      <c r="DD19" s="668" t="s">
        <v>139</v>
      </c>
      <c r="DE19" s="660"/>
      <c r="DF19" s="660"/>
      <c r="DG19" s="660"/>
      <c r="DH19" s="660"/>
      <c r="DI19" s="660"/>
      <c r="DJ19" s="660"/>
      <c r="DK19" s="660"/>
      <c r="DL19" s="660"/>
      <c r="DM19" s="660"/>
      <c r="DN19" s="660"/>
      <c r="DO19" s="660"/>
      <c r="DP19" s="661"/>
      <c r="DQ19" s="668" t="s">
        <v>139</v>
      </c>
      <c r="DR19" s="660"/>
      <c r="DS19" s="660"/>
      <c r="DT19" s="660"/>
      <c r="DU19" s="660"/>
      <c r="DV19" s="660"/>
      <c r="DW19" s="660"/>
      <c r="DX19" s="660"/>
      <c r="DY19" s="660"/>
      <c r="DZ19" s="660"/>
      <c r="EA19" s="660"/>
      <c r="EB19" s="660"/>
      <c r="EC19" s="669"/>
    </row>
    <row r="20" spans="2:133" ht="11.25" customHeight="1" x14ac:dyDescent="0.2">
      <c r="B20" s="672" t="s">
        <v>275</v>
      </c>
      <c r="C20" s="673"/>
      <c r="D20" s="673"/>
      <c r="E20" s="673"/>
      <c r="F20" s="673"/>
      <c r="G20" s="673"/>
      <c r="H20" s="673"/>
      <c r="I20" s="673"/>
      <c r="J20" s="673"/>
      <c r="K20" s="673"/>
      <c r="L20" s="673"/>
      <c r="M20" s="673"/>
      <c r="N20" s="673"/>
      <c r="O20" s="673"/>
      <c r="P20" s="673"/>
      <c r="Q20" s="674"/>
      <c r="R20" s="659">
        <v>1261</v>
      </c>
      <c r="S20" s="660"/>
      <c r="T20" s="660"/>
      <c r="U20" s="660"/>
      <c r="V20" s="660"/>
      <c r="W20" s="660"/>
      <c r="X20" s="660"/>
      <c r="Y20" s="661"/>
      <c r="Z20" s="662">
        <v>0</v>
      </c>
      <c r="AA20" s="662"/>
      <c r="AB20" s="662"/>
      <c r="AC20" s="662"/>
      <c r="AD20" s="663">
        <v>1261</v>
      </c>
      <c r="AE20" s="663"/>
      <c r="AF20" s="663"/>
      <c r="AG20" s="663"/>
      <c r="AH20" s="663"/>
      <c r="AI20" s="663"/>
      <c r="AJ20" s="663"/>
      <c r="AK20" s="663"/>
      <c r="AL20" s="664">
        <v>0</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75579</v>
      </c>
      <c r="BH20" s="660"/>
      <c r="BI20" s="660"/>
      <c r="BJ20" s="660"/>
      <c r="BK20" s="660"/>
      <c r="BL20" s="660"/>
      <c r="BM20" s="660"/>
      <c r="BN20" s="661"/>
      <c r="BO20" s="662">
        <v>1.1000000000000001</v>
      </c>
      <c r="BP20" s="662"/>
      <c r="BQ20" s="662"/>
      <c r="BR20" s="662"/>
      <c r="BS20" s="663" t="s">
        <v>139</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22970981</v>
      </c>
      <c r="CS20" s="660"/>
      <c r="CT20" s="660"/>
      <c r="CU20" s="660"/>
      <c r="CV20" s="660"/>
      <c r="CW20" s="660"/>
      <c r="CX20" s="660"/>
      <c r="CY20" s="661"/>
      <c r="CZ20" s="662">
        <v>100</v>
      </c>
      <c r="DA20" s="662"/>
      <c r="DB20" s="662"/>
      <c r="DC20" s="662"/>
      <c r="DD20" s="668">
        <v>1868114</v>
      </c>
      <c r="DE20" s="660"/>
      <c r="DF20" s="660"/>
      <c r="DG20" s="660"/>
      <c r="DH20" s="660"/>
      <c r="DI20" s="660"/>
      <c r="DJ20" s="660"/>
      <c r="DK20" s="660"/>
      <c r="DL20" s="660"/>
      <c r="DM20" s="660"/>
      <c r="DN20" s="660"/>
      <c r="DO20" s="660"/>
      <c r="DP20" s="661"/>
      <c r="DQ20" s="668">
        <v>14972022</v>
      </c>
      <c r="DR20" s="660"/>
      <c r="DS20" s="660"/>
      <c r="DT20" s="660"/>
      <c r="DU20" s="660"/>
      <c r="DV20" s="660"/>
      <c r="DW20" s="660"/>
      <c r="DX20" s="660"/>
      <c r="DY20" s="660"/>
      <c r="DZ20" s="660"/>
      <c r="EA20" s="660"/>
      <c r="EB20" s="660"/>
      <c r="EC20" s="669"/>
    </row>
    <row r="21" spans="2:133" ht="11.25" customHeight="1" x14ac:dyDescent="0.2">
      <c r="B21" s="656" t="s">
        <v>278</v>
      </c>
      <c r="C21" s="657"/>
      <c r="D21" s="657"/>
      <c r="E21" s="657"/>
      <c r="F21" s="657"/>
      <c r="G21" s="657"/>
      <c r="H21" s="657"/>
      <c r="I21" s="657"/>
      <c r="J21" s="657"/>
      <c r="K21" s="657"/>
      <c r="L21" s="657"/>
      <c r="M21" s="657"/>
      <c r="N21" s="657"/>
      <c r="O21" s="657"/>
      <c r="P21" s="657"/>
      <c r="Q21" s="658"/>
      <c r="R21" s="659">
        <v>4277150</v>
      </c>
      <c r="S21" s="660"/>
      <c r="T21" s="660"/>
      <c r="U21" s="660"/>
      <c r="V21" s="660"/>
      <c r="W21" s="660"/>
      <c r="X21" s="660"/>
      <c r="Y21" s="661"/>
      <c r="Z21" s="662">
        <v>17.899999999999999</v>
      </c>
      <c r="AA21" s="662"/>
      <c r="AB21" s="662"/>
      <c r="AC21" s="662"/>
      <c r="AD21" s="663">
        <v>3895340</v>
      </c>
      <c r="AE21" s="663"/>
      <c r="AF21" s="663"/>
      <c r="AG21" s="663"/>
      <c r="AH21" s="663"/>
      <c r="AI21" s="663"/>
      <c r="AJ21" s="663"/>
      <c r="AK21" s="663"/>
      <c r="AL21" s="664">
        <v>31.1</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v>75579</v>
      </c>
      <c r="BH21" s="660"/>
      <c r="BI21" s="660"/>
      <c r="BJ21" s="660"/>
      <c r="BK21" s="660"/>
      <c r="BL21" s="660"/>
      <c r="BM21" s="660"/>
      <c r="BN21" s="661"/>
      <c r="BO21" s="662">
        <v>1.1000000000000001</v>
      </c>
      <c r="BP21" s="662"/>
      <c r="BQ21" s="662"/>
      <c r="BR21" s="662"/>
      <c r="BS21" s="663" t="s">
        <v>139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280</v>
      </c>
      <c r="C22" s="657"/>
      <c r="D22" s="657"/>
      <c r="E22" s="657"/>
      <c r="F22" s="657"/>
      <c r="G22" s="657"/>
      <c r="H22" s="657"/>
      <c r="I22" s="657"/>
      <c r="J22" s="657"/>
      <c r="K22" s="657"/>
      <c r="L22" s="657"/>
      <c r="M22" s="657"/>
      <c r="N22" s="657"/>
      <c r="O22" s="657"/>
      <c r="P22" s="657"/>
      <c r="Q22" s="658"/>
      <c r="R22" s="659">
        <v>3895340</v>
      </c>
      <c r="S22" s="660"/>
      <c r="T22" s="660"/>
      <c r="U22" s="660"/>
      <c r="V22" s="660"/>
      <c r="W22" s="660"/>
      <c r="X22" s="660"/>
      <c r="Y22" s="661"/>
      <c r="Z22" s="662">
        <v>16.3</v>
      </c>
      <c r="AA22" s="662"/>
      <c r="AB22" s="662"/>
      <c r="AC22" s="662"/>
      <c r="AD22" s="663">
        <v>3895340</v>
      </c>
      <c r="AE22" s="663"/>
      <c r="AF22" s="663"/>
      <c r="AG22" s="663"/>
      <c r="AH22" s="663"/>
      <c r="AI22" s="663"/>
      <c r="AJ22" s="663"/>
      <c r="AK22" s="663"/>
      <c r="AL22" s="664">
        <v>31.1</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139</v>
      </c>
      <c r="BH22" s="660"/>
      <c r="BI22" s="660"/>
      <c r="BJ22" s="660"/>
      <c r="BK22" s="660"/>
      <c r="BL22" s="660"/>
      <c r="BM22" s="660"/>
      <c r="BN22" s="661"/>
      <c r="BO22" s="662" t="s">
        <v>139</v>
      </c>
      <c r="BP22" s="662"/>
      <c r="BQ22" s="662"/>
      <c r="BR22" s="662"/>
      <c r="BS22" s="663" t="s">
        <v>139</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283</v>
      </c>
      <c r="C23" s="657"/>
      <c r="D23" s="657"/>
      <c r="E23" s="657"/>
      <c r="F23" s="657"/>
      <c r="G23" s="657"/>
      <c r="H23" s="657"/>
      <c r="I23" s="657"/>
      <c r="J23" s="657"/>
      <c r="K23" s="657"/>
      <c r="L23" s="657"/>
      <c r="M23" s="657"/>
      <c r="N23" s="657"/>
      <c r="O23" s="657"/>
      <c r="P23" s="657"/>
      <c r="Q23" s="658"/>
      <c r="R23" s="659">
        <v>381810</v>
      </c>
      <c r="S23" s="660"/>
      <c r="T23" s="660"/>
      <c r="U23" s="660"/>
      <c r="V23" s="660"/>
      <c r="W23" s="660"/>
      <c r="X23" s="660"/>
      <c r="Y23" s="661"/>
      <c r="Z23" s="662">
        <v>1.6</v>
      </c>
      <c r="AA23" s="662"/>
      <c r="AB23" s="662"/>
      <c r="AC23" s="662"/>
      <c r="AD23" s="663" t="s">
        <v>139</v>
      </c>
      <c r="AE23" s="663"/>
      <c r="AF23" s="663"/>
      <c r="AG23" s="663"/>
      <c r="AH23" s="663"/>
      <c r="AI23" s="663"/>
      <c r="AJ23" s="663"/>
      <c r="AK23" s="663"/>
      <c r="AL23" s="664" t="s">
        <v>139</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t="s">
        <v>139</v>
      </c>
      <c r="BH23" s="660"/>
      <c r="BI23" s="660"/>
      <c r="BJ23" s="660"/>
      <c r="BK23" s="660"/>
      <c r="BL23" s="660"/>
      <c r="BM23" s="660"/>
      <c r="BN23" s="661"/>
      <c r="BO23" s="662" t="s">
        <v>139</v>
      </c>
      <c r="BP23" s="662"/>
      <c r="BQ23" s="662"/>
      <c r="BR23" s="662"/>
      <c r="BS23" s="663" t="s">
        <v>139</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2">
      <c r="B24" s="656" t="s">
        <v>290</v>
      </c>
      <c r="C24" s="657"/>
      <c r="D24" s="657"/>
      <c r="E24" s="657"/>
      <c r="F24" s="657"/>
      <c r="G24" s="657"/>
      <c r="H24" s="657"/>
      <c r="I24" s="657"/>
      <c r="J24" s="657"/>
      <c r="K24" s="657"/>
      <c r="L24" s="657"/>
      <c r="M24" s="657"/>
      <c r="N24" s="657"/>
      <c r="O24" s="657"/>
      <c r="P24" s="657"/>
      <c r="Q24" s="658"/>
      <c r="R24" s="659" t="s">
        <v>139</v>
      </c>
      <c r="S24" s="660"/>
      <c r="T24" s="660"/>
      <c r="U24" s="660"/>
      <c r="V24" s="660"/>
      <c r="W24" s="660"/>
      <c r="X24" s="660"/>
      <c r="Y24" s="661"/>
      <c r="Z24" s="662" t="s">
        <v>139</v>
      </c>
      <c r="AA24" s="662"/>
      <c r="AB24" s="662"/>
      <c r="AC24" s="662"/>
      <c r="AD24" s="663" t="s">
        <v>139</v>
      </c>
      <c r="AE24" s="663"/>
      <c r="AF24" s="663"/>
      <c r="AG24" s="663"/>
      <c r="AH24" s="663"/>
      <c r="AI24" s="663"/>
      <c r="AJ24" s="663"/>
      <c r="AK24" s="663"/>
      <c r="AL24" s="664" t="s">
        <v>139</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139</v>
      </c>
      <c r="BH24" s="660"/>
      <c r="BI24" s="660"/>
      <c r="BJ24" s="660"/>
      <c r="BK24" s="660"/>
      <c r="BL24" s="660"/>
      <c r="BM24" s="660"/>
      <c r="BN24" s="661"/>
      <c r="BO24" s="662" t="s">
        <v>139</v>
      </c>
      <c r="BP24" s="662"/>
      <c r="BQ24" s="662"/>
      <c r="BR24" s="662"/>
      <c r="BS24" s="663" t="s">
        <v>139</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9950795</v>
      </c>
      <c r="CS24" s="649"/>
      <c r="CT24" s="649"/>
      <c r="CU24" s="649"/>
      <c r="CV24" s="649"/>
      <c r="CW24" s="649"/>
      <c r="CX24" s="649"/>
      <c r="CY24" s="650"/>
      <c r="CZ24" s="653">
        <v>43.3</v>
      </c>
      <c r="DA24" s="654"/>
      <c r="DB24" s="654"/>
      <c r="DC24" s="670"/>
      <c r="DD24" s="694">
        <v>6180030</v>
      </c>
      <c r="DE24" s="649"/>
      <c r="DF24" s="649"/>
      <c r="DG24" s="649"/>
      <c r="DH24" s="649"/>
      <c r="DI24" s="649"/>
      <c r="DJ24" s="649"/>
      <c r="DK24" s="650"/>
      <c r="DL24" s="694">
        <v>6167666</v>
      </c>
      <c r="DM24" s="649"/>
      <c r="DN24" s="649"/>
      <c r="DO24" s="649"/>
      <c r="DP24" s="649"/>
      <c r="DQ24" s="649"/>
      <c r="DR24" s="649"/>
      <c r="DS24" s="649"/>
      <c r="DT24" s="649"/>
      <c r="DU24" s="649"/>
      <c r="DV24" s="650"/>
      <c r="DW24" s="653">
        <v>48.1</v>
      </c>
      <c r="DX24" s="654"/>
      <c r="DY24" s="654"/>
      <c r="DZ24" s="654"/>
      <c r="EA24" s="654"/>
      <c r="EB24" s="654"/>
      <c r="EC24" s="655"/>
    </row>
    <row r="25" spans="2:133" ht="11.25" customHeight="1" x14ac:dyDescent="0.2">
      <c r="B25" s="656" t="s">
        <v>293</v>
      </c>
      <c r="C25" s="657"/>
      <c r="D25" s="657"/>
      <c r="E25" s="657"/>
      <c r="F25" s="657"/>
      <c r="G25" s="657"/>
      <c r="H25" s="657"/>
      <c r="I25" s="657"/>
      <c r="J25" s="657"/>
      <c r="K25" s="657"/>
      <c r="L25" s="657"/>
      <c r="M25" s="657"/>
      <c r="N25" s="657"/>
      <c r="O25" s="657"/>
      <c r="P25" s="657"/>
      <c r="Q25" s="658"/>
      <c r="R25" s="659">
        <v>12837395</v>
      </c>
      <c r="S25" s="660"/>
      <c r="T25" s="660"/>
      <c r="U25" s="660"/>
      <c r="V25" s="660"/>
      <c r="W25" s="660"/>
      <c r="X25" s="660"/>
      <c r="Y25" s="661"/>
      <c r="Z25" s="662">
        <v>53.6</v>
      </c>
      <c r="AA25" s="662"/>
      <c r="AB25" s="662"/>
      <c r="AC25" s="662"/>
      <c r="AD25" s="663">
        <v>12455585</v>
      </c>
      <c r="AE25" s="663"/>
      <c r="AF25" s="663"/>
      <c r="AG25" s="663"/>
      <c r="AH25" s="663"/>
      <c r="AI25" s="663"/>
      <c r="AJ25" s="663"/>
      <c r="AK25" s="663"/>
      <c r="AL25" s="664">
        <v>99.4</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139</v>
      </c>
      <c r="BH25" s="660"/>
      <c r="BI25" s="660"/>
      <c r="BJ25" s="660"/>
      <c r="BK25" s="660"/>
      <c r="BL25" s="660"/>
      <c r="BM25" s="660"/>
      <c r="BN25" s="661"/>
      <c r="BO25" s="662" t="s">
        <v>139</v>
      </c>
      <c r="BP25" s="662"/>
      <c r="BQ25" s="662"/>
      <c r="BR25" s="662"/>
      <c r="BS25" s="663" t="s">
        <v>139</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3324210</v>
      </c>
      <c r="CS25" s="691"/>
      <c r="CT25" s="691"/>
      <c r="CU25" s="691"/>
      <c r="CV25" s="691"/>
      <c r="CW25" s="691"/>
      <c r="CX25" s="691"/>
      <c r="CY25" s="692"/>
      <c r="CZ25" s="664">
        <v>14.5</v>
      </c>
      <c r="DA25" s="689"/>
      <c r="DB25" s="689"/>
      <c r="DC25" s="693"/>
      <c r="DD25" s="668">
        <v>2978936</v>
      </c>
      <c r="DE25" s="691"/>
      <c r="DF25" s="691"/>
      <c r="DG25" s="691"/>
      <c r="DH25" s="691"/>
      <c r="DI25" s="691"/>
      <c r="DJ25" s="691"/>
      <c r="DK25" s="692"/>
      <c r="DL25" s="668">
        <v>2971381</v>
      </c>
      <c r="DM25" s="691"/>
      <c r="DN25" s="691"/>
      <c r="DO25" s="691"/>
      <c r="DP25" s="691"/>
      <c r="DQ25" s="691"/>
      <c r="DR25" s="691"/>
      <c r="DS25" s="691"/>
      <c r="DT25" s="691"/>
      <c r="DU25" s="691"/>
      <c r="DV25" s="692"/>
      <c r="DW25" s="664">
        <v>23.2</v>
      </c>
      <c r="DX25" s="689"/>
      <c r="DY25" s="689"/>
      <c r="DZ25" s="689"/>
      <c r="EA25" s="689"/>
      <c r="EB25" s="689"/>
      <c r="EC25" s="690"/>
    </row>
    <row r="26" spans="2:133" ht="11.25" customHeight="1" x14ac:dyDescent="0.2">
      <c r="B26" s="656" t="s">
        <v>296</v>
      </c>
      <c r="C26" s="657"/>
      <c r="D26" s="657"/>
      <c r="E26" s="657"/>
      <c r="F26" s="657"/>
      <c r="G26" s="657"/>
      <c r="H26" s="657"/>
      <c r="I26" s="657"/>
      <c r="J26" s="657"/>
      <c r="K26" s="657"/>
      <c r="L26" s="657"/>
      <c r="M26" s="657"/>
      <c r="N26" s="657"/>
      <c r="O26" s="657"/>
      <c r="P26" s="657"/>
      <c r="Q26" s="658"/>
      <c r="R26" s="659">
        <v>9854</v>
      </c>
      <c r="S26" s="660"/>
      <c r="T26" s="660"/>
      <c r="U26" s="660"/>
      <c r="V26" s="660"/>
      <c r="W26" s="660"/>
      <c r="X26" s="660"/>
      <c r="Y26" s="661"/>
      <c r="Z26" s="662">
        <v>0</v>
      </c>
      <c r="AA26" s="662"/>
      <c r="AB26" s="662"/>
      <c r="AC26" s="662"/>
      <c r="AD26" s="663">
        <v>9854</v>
      </c>
      <c r="AE26" s="663"/>
      <c r="AF26" s="663"/>
      <c r="AG26" s="663"/>
      <c r="AH26" s="663"/>
      <c r="AI26" s="663"/>
      <c r="AJ26" s="663"/>
      <c r="AK26" s="663"/>
      <c r="AL26" s="664">
        <v>0.1</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139</v>
      </c>
      <c r="BH26" s="660"/>
      <c r="BI26" s="660"/>
      <c r="BJ26" s="660"/>
      <c r="BK26" s="660"/>
      <c r="BL26" s="660"/>
      <c r="BM26" s="660"/>
      <c r="BN26" s="661"/>
      <c r="BO26" s="662" t="s">
        <v>139</v>
      </c>
      <c r="BP26" s="662"/>
      <c r="BQ26" s="662"/>
      <c r="BR26" s="662"/>
      <c r="BS26" s="663" t="s">
        <v>139</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1940332</v>
      </c>
      <c r="CS26" s="660"/>
      <c r="CT26" s="660"/>
      <c r="CU26" s="660"/>
      <c r="CV26" s="660"/>
      <c r="CW26" s="660"/>
      <c r="CX26" s="660"/>
      <c r="CY26" s="661"/>
      <c r="CZ26" s="664">
        <v>8.4</v>
      </c>
      <c r="DA26" s="689"/>
      <c r="DB26" s="689"/>
      <c r="DC26" s="693"/>
      <c r="DD26" s="668">
        <v>1756075</v>
      </c>
      <c r="DE26" s="660"/>
      <c r="DF26" s="660"/>
      <c r="DG26" s="660"/>
      <c r="DH26" s="660"/>
      <c r="DI26" s="660"/>
      <c r="DJ26" s="660"/>
      <c r="DK26" s="661"/>
      <c r="DL26" s="668" t="s">
        <v>139</v>
      </c>
      <c r="DM26" s="660"/>
      <c r="DN26" s="660"/>
      <c r="DO26" s="660"/>
      <c r="DP26" s="660"/>
      <c r="DQ26" s="660"/>
      <c r="DR26" s="660"/>
      <c r="DS26" s="660"/>
      <c r="DT26" s="660"/>
      <c r="DU26" s="660"/>
      <c r="DV26" s="661"/>
      <c r="DW26" s="664" t="s">
        <v>139</v>
      </c>
      <c r="DX26" s="689"/>
      <c r="DY26" s="689"/>
      <c r="DZ26" s="689"/>
      <c r="EA26" s="689"/>
      <c r="EB26" s="689"/>
      <c r="EC26" s="690"/>
    </row>
    <row r="27" spans="2:133" ht="11.25" customHeight="1" x14ac:dyDescent="0.2">
      <c r="B27" s="656" t="s">
        <v>299</v>
      </c>
      <c r="C27" s="657"/>
      <c r="D27" s="657"/>
      <c r="E27" s="657"/>
      <c r="F27" s="657"/>
      <c r="G27" s="657"/>
      <c r="H27" s="657"/>
      <c r="I27" s="657"/>
      <c r="J27" s="657"/>
      <c r="K27" s="657"/>
      <c r="L27" s="657"/>
      <c r="M27" s="657"/>
      <c r="N27" s="657"/>
      <c r="O27" s="657"/>
      <c r="P27" s="657"/>
      <c r="Q27" s="658"/>
      <c r="R27" s="659">
        <v>372168</v>
      </c>
      <c r="S27" s="660"/>
      <c r="T27" s="660"/>
      <c r="U27" s="660"/>
      <c r="V27" s="660"/>
      <c r="W27" s="660"/>
      <c r="X27" s="660"/>
      <c r="Y27" s="661"/>
      <c r="Z27" s="662">
        <v>1.6</v>
      </c>
      <c r="AA27" s="662"/>
      <c r="AB27" s="662"/>
      <c r="AC27" s="662"/>
      <c r="AD27" s="663" t="s">
        <v>139</v>
      </c>
      <c r="AE27" s="663"/>
      <c r="AF27" s="663"/>
      <c r="AG27" s="663"/>
      <c r="AH27" s="663"/>
      <c r="AI27" s="663"/>
      <c r="AJ27" s="663"/>
      <c r="AK27" s="663"/>
      <c r="AL27" s="664" t="s">
        <v>139</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6840736</v>
      </c>
      <c r="BH27" s="660"/>
      <c r="BI27" s="660"/>
      <c r="BJ27" s="660"/>
      <c r="BK27" s="660"/>
      <c r="BL27" s="660"/>
      <c r="BM27" s="660"/>
      <c r="BN27" s="661"/>
      <c r="BO27" s="662">
        <v>100</v>
      </c>
      <c r="BP27" s="662"/>
      <c r="BQ27" s="662"/>
      <c r="BR27" s="662"/>
      <c r="BS27" s="663" t="s">
        <v>139</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4495475</v>
      </c>
      <c r="CS27" s="691"/>
      <c r="CT27" s="691"/>
      <c r="CU27" s="691"/>
      <c r="CV27" s="691"/>
      <c r="CW27" s="691"/>
      <c r="CX27" s="691"/>
      <c r="CY27" s="692"/>
      <c r="CZ27" s="664">
        <v>19.600000000000001</v>
      </c>
      <c r="DA27" s="689"/>
      <c r="DB27" s="689"/>
      <c r="DC27" s="693"/>
      <c r="DD27" s="668">
        <v>1124972</v>
      </c>
      <c r="DE27" s="691"/>
      <c r="DF27" s="691"/>
      <c r="DG27" s="691"/>
      <c r="DH27" s="691"/>
      <c r="DI27" s="691"/>
      <c r="DJ27" s="691"/>
      <c r="DK27" s="692"/>
      <c r="DL27" s="668">
        <v>1120163</v>
      </c>
      <c r="DM27" s="691"/>
      <c r="DN27" s="691"/>
      <c r="DO27" s="691"/>
      <c r="DP27" s="691"/>
      <c r="DQ27" s="691"/>
      <c r="DR27" s="691"/>
      <c r="DS27" s="691"/>
      <c r="DT27" s="691"/>
      <c r="DU27" s="691"/>
      <c r="DV27" s="692"/>
      <c r="DW27" s="664">
        <v>8.6999999999999993</v>
      </c>
      <c r="DX27" s="689"/>
      <c r="DY27" s="689"/>
      <c r="DZ27" s="689"/>
      <c r="EA27" s="689"/>
      <c r="EB27" s="689"/>
      <c r="EC27" s="690"/>
    </row>
    <row r="28" spans="2:133" ht="11.25" customHeight="1" x14ac:dyDescent="0.2">
      <c r="B28" s="656" t="s">
        <v>302</v>
      </c>
      <c r="C28" s="657"/>
      <c r="D28" s="657"/>
      <c r="E28" s="657"/>
      <c r="F28" s="657"/>
      <c r="G28" s="657"/>
      <c r="H28" s="657"/>
      <c r="I28" s="657"/>
      <c r="J28" s="657"/>
      <c r="K28" s="657"/>
      <c r="L28" s="657"/>
      <c r="M28" s="657"/>
      <c r="N28" s="657"/>
      <c r="O28" s="657"/>
      <c r="P28" s="657"/>
      <c r="Q28" s="658"/>
      <c r="R28" s="659">
        <v>190778</v>
      </c>
      <c r="S28" s="660"/>
      <c r="T28" s="660"/>
      <c r="U28" s="660"/>
      <c r="V28" s="660"/>
      <c r="W28" s="660"/>
      <c r="X28" s="660"/>
      <c r="Y28" s="661"/>
      <c r="Z28" s="662">
        <v>0.8</v>
      </c>
      <c r="AA28" s="662"/>
      <c r="AB28" s="662"/>
      <c r="AC28" s="662"/>
      <c r="AD28" s="663">
        <v>28794</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2131110</v>
      </c>
      <c r="CS28" s="660"/>
      <c r="CT28" s="660"/>
      <c r="CU28" s="660"/>
      <c r="CV28" s="660"/>
      <c r="CW28" s="660"/>
      <c r="CX28" s="660"/>
      <c r="CY28" s="661"/>
      <c r="CZ28" s="664">
        <v>9.3000000000000007</v>
      </c>
      <c r="DA28" s="689"/>
      <c r="DB28" s="689"/>
      <c r="DC28" s="693"/>
      <c r="DD28" s="668">
        <v>2076122</v>
      </c>
      <c r="DE28" s="660"/>
      <c r="DF28" s="660"/>
      <c r="DG28" s="660"/>
      <c r="DH28" s="660"/>
      <c r="DI28" s="660"/>
      <c r="DJ28" s="660"/>
      <c r="DK28" s="661"/>
      <c r="DL28" s="668">
        <v>2076122</v>
      </c>
      <c r="DM28" s="660"/>
      <c r="DN28" s="660"/>
      <c r="DO28" s="660"/>
      <c r="DP28" s="660"/>
      <c r="DQ28" s="660"/>
      <c r="DR28" s="660"/>
      <c r="DS28" s="660"/>
      <c r="DT28" s="660"/>
      <c r="DU28" s="660"/>
      <c r="DV28" s="661"/>
      <c r="DW28" s="664">
        <v>16.2</v>
      </c>
      <c r="DX28" s="689"/>
      <c r="DY28" s="689"/>
      <c r="DZ28" s="689"/>
      <c r="EA28" s="689"/>
      <c r="EB28" s="689"/>
      <c r="EC28" s="690"/>
    </row>
    <row r="29" spans="2:133" ht="11.25" customHeight="1" x14ac:dyDescent="0.2">
      <c r="B29" s="656" t="s">
        <v>304</v>
      </c>
      <c r="C29" s="657"/>
      <c r="D29" s="657"/>
      <c r="E29" s="657"/>
      <c r="F29" s="657"/>
      <c r="G29" s="657"/>
      <c r="H29" s="657"/>
      <c r="I29" s="657"/>
      <c r="J29" s="657"/>
      <c r="K29" s="657"/>
      <c r="L29" s="657"/>
      <c r="M29" s="657"/>
      <c r="N29" s="657"/>
      <c r="O29" s="657"/>
      <c r="P29" s="657"/>
      <c r="Q29" s="658"/>
      <c r="R29" s="659">
        <v>63449</v>
      </c>
      <c r="S29" s="660"/>
      <c r="T29" s="660"/>
      <c r="U29" s="660"/>
      <c r="V29" s="660"/>
      <c r="W29" s="660"/>
      <c r="X29" s="660"/>
      <c r="Y29" s="661"/>
      <c r="Z29" s="662">
        <v>0.3</v>
      </c>
      <c r="AA29" s="662"/>
      <c r="AB29" s="662"/>
      <c r="AC29" s="662"/>
      <c r="AD29" s="663" t="s">
        <v>139</v>
      </c>
      <c r="AE29" s="663"/>
      <c r="AF29" s="663"/>
      <c r="AG29" s="663"/>
      <c r="AH29" s="663"/>
      <c r="AI29" s="663"/>
      <c r="AJ29" s="663"/>
      <c r="AK29" s="663"/>
      <c r="AL29" s="664" t="s">
        <v>139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305</v>
      </c>
      <c r="CE29" s="696"/>
      <c r="CF29" s="656" t="s">
        <v>71</v>
      </c>
      <c r="CG29" s="657"/>
      <c r="CH29" s="657"/>
      <c r="CI29" s="657"/>
      <c r="CJ29" s="657"/>
      <c r="CK29" s="657"/>
      <c r="CL29" s="657"/>
      <c r="CM29" s="657"/>
      <c r="CN29" s="657"/>
      <c r="CO29" s="657"/>
      <c r="CP29" s="657"/>
      <c r="CQ29" s="658"/>
      <c r="CR29" s="659">
        <v>2131110</v>
      </c>
      <c r="CS29" s="691"/>
      <c r="CT29" s="691"/>
      <c r="CU29" s="691"/>
      <c r="CV29" s="691"/>
      <c r="CW29" s="691"/>
      <c r="CX29" s="691"/>
      <c r="CY29" s="692"/>
      <c r="CZ29" s="664">
        <v>9.3000000000000007</v>
      </c>
      <c r="DA29" s="689"/>
      <c r="DB29" s="689"/>
      <c r="DC29" s="693"/>
      <c r="DD29" s="668">
        <v>2076122</v>
      </c>
      <c r="DE29" s="691"/>
      <c r="DF29" s="691"/>
      <c r="DG29" s="691"/>
      <c r="DH29" s="691"/>
      <c r="DI29" s="691"/>
      <c r="DJ29" s="691"/>
      <c r="DK29" s="692"/>
      <c r="DL29" s="668">
        <v>2076122</v>
      </c>
      <c r="DM29" s="691"/>
      <c r="DN29" s="691"/>
      <c r="DO29" s="691"/>
      <c r="DP29" s="691"/>
      <c r="DQ29" s="691"/>
      <c r="DR29" s="691"/>
      <c r="DS29" s="691"/>
      <c r="DT29" s="691"/>
      <c r="DU29" s="691"/>
      <c r="DV29" s="692"/>
      <c r="DW29" s="664">
        <v>16.2</v>
      </c>
      <c r="DX29" s="689"/>
      <c r="DY29" s="689"/>
      <c r="DZ29" s="689"/>
      <c r="EA29" s="689"/>
      <c r="EB29" s="689"/>
      <c r="EC29" s="690"/>
    </row>
    <row r="30" spans="2:133" ht="11.25" customHeight="1" x14ac:dyDescent="0.2">
      <c r="B30" s="656" t="s">
        <v>306</v>
      </c>
      <c r="C30" s="657"/>
      <c r="D30" s="657"/>
      <c r="E30" s="657"/>
      <c r="F30" s="657"/>
      <c r="G30" s="657"/>
      <c r="H30" s="657"/>
      <c r="I30" s="657"/>
      <c r="J30" s="657"/>
      <c r="K30" s="657"/>
      <c r="L30" s="657"/>
      <c r="M30" s="657"/>
      <c r="N30" s="657"/>
      <c r="O30" s="657"/>
      <c r="P30" s="657"/>
      <c r="Q30" s="658"/>
      <c r="R30" s="659">
        <v>3982773</v>
      </c>
      <c r="S30" s="660"/>
      <c r="T30" s="660"/>
      <c r="U30" s="660"/>
      <c r="V30" s="660"/>
      <c r="W30" s="660"/>
      <c r="X30" s="660"/>
      <c r="Y30" s="661"/>
      <c r="Z30" s="662">
        <v>16.600000000000001</v>
      </c>
      <c r="AA30" s="662"/>
      <c r="AB30" s="662"/>
      <c r="AC30" s="662"/>
      <c r="AD30" s="663" t="s">
        <v>139</v>
      </c>
      <c r="AE30" s="663"/>
      <c r="AF30" s="663"/>
      <c r="AG30" s="663"/>
      <c r="AH30" s="663"/>
      <c r="AI30" s="663"/>
      <c r="AJ30" s="663"/>
      <c r="AK30" s="663"/>
      <c r="AL30" s="664" t="s">
        <v>139</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307</v>
      </c>
      <c r="BH30" s="701"/>
      <c r="BI30" s="701"/>
      <c r="BJ30" s="701"/>
      <c r="BK30" s="701"/>
      <c r="BL30" s="701"/>
      <c r="BM30" s="701"/>
      <c r="BN30" s="701"/>
      <c r="BO30" s="701"/>
      <c r="BP30" s="701"/>
      <c r="BQ30" s="702"/>
      <c r="BR30" s="641" t="s">
        <v>308</v>
      </c>
      <c r="BS30" s="701"/>
      <c r="BT30" s="701"/>
      <c r="BU30" s="701"/>
      <c r="BV30" s="701"/>
      <c r="BW30" s="701"/>
      <c r="BX30" s="701"/>
      <c r="BY30" s="701"/>
      <c r="BZ30" s="701"/>
      <c r="CA30" s="701"/>
      <c r="CB30" s="702"/>
      <c r="CD30" s="697"/>
      <c r="CE30" s="698"/>
      <c r="CF30" s="656" t="s">
        <v>309</v>
      </c>
      <c r="CG30" s="657"/>
      <c r="CH30" s="657"/>
      <c r="CI30" s="657"/>
      <c r="CJ30" s="657"/>
      <c r="CK30" s="657"/>
      <c r="CL30" s="657"/>
      <c r="CM30" s="657"/>
      <c r="CN30" s="657"/>
      <c r="CO30" s="657"/>
      <c r="CP30" s="657"/>
      <c r="CQ30" s="658"/>
      <c r="CR30" s="659">
        <v>2033539</v>
      </c>
      <c r="CS30" s="660"/>
      <c r="CT30" s="660"/>
      <c r="CU30" s="660"/>
      <c r="CV30" s="660"/>
      <c r="CW30" s="660"/>
      <c r="CX30" s="660"/>
      <c r="CY30" s="661"/>
      <c r="CZ30" s="664">
        <v>8.9</v>
      </c>
      <c r="DA30" s="689"/>
      <c r="DB30" s="689"/>
      <c r="DC30" s="693"/>
      <c r="DD30" s="668">
        <v>1978551</v>
      </c>
      <c r="DE30" s="660"/>
      <c r="DF30" s="660"/>
      <c r="DG30" s="660"/>
      <c r="DH30" s="660"/>
      <c r="DI30" s="660"/>
      <c r="DJ30" s="660"/>
      <c r="DK30" s="661"/>
      <c r="DL30" s="668">
        <v>1978551</v>
      </c>
      <c r="DM30" s="660"/>
      <c r="DN30" s="660"/>
      <c r="DO30" s="660"/>
      <c r="DP30" s="660"/>
      <c r="DQ30" s="660"/>
      <c r="DR30" s="660"/>
      <c r="DS30" s="660"/>
      <c r="DT30" s="660"/>
      <c r="DU30" s="660"/>
      <c r="DV30" s="661"/>
      <c r="DW30" s="664">
        <v>15.4</v>
      </c>
      <c r="DX30" s="689"/>
      <c r="DY30" s="689"/>
      <c r="DZ30" s="689"/>
      <c r="EA30" s="689"/>
      <c r="EB30" s="689"/>
      <c r="EC30" s="690"/>
    </row>
    <row r="31" spans="2:133" ht="11.25" customHeight="1" x14ac:dyDescent="0.2">
      <c r="B31" s="672" t="s">
        <v>310</v>
      </c>
      <c r="C31" s="673"/>
      <c r="D31" s="673"/>
      <c r="E31" s="673"/>
      <c r="F31" s="673"/>
      <c r="G31" s="673"/>
      <c r="H31" s="673"/>
      <c r="I31" s="673"/>
      <c r="J31" s="673"/>
      <c r="K31" s="673"/>
      <c r="L31" s="673"/>
      <c r="M31" s="673"/>
      <c r="N31" s="673"/>
      <c r="O31" s="673"/>
      <c r="P31" s="673"/>
      <c r="Q31" s="674"/>
      <c r="R31" s="659" t="s">
        <v>139</v>
      </c>
      <c r="S31" s="660"/>
      <c r="T31" s="660"/>
      <c r="U31" s="660"/>
      <c r="V31" s="660"/>
      <c r="W31" s="660"/>
      <c r="X31" s="660"/>
      <c r="Y31" s="661"/>
      <c r="Z31" s="662" t="s">
        <v>139</v>
      </c>
      <c r="AA31" s="662"/>
      <c r="AB31" s="662"/>
      <c r="AC31" s="662"/>
      <c r="AD31" s="663" t="s">
        <v>139</v>
      </c>
      <c r="AE31" s="663"/>
      <c r="AF31" s="663"/>
      <c r="AG31" s="663"/>
      <c r="AH31" s="663"/>
      <c r="AI31" s="663"/>
      <c r="AJ31" s="663"/>
      <c r="AK31" s="663"/>
      <c r="AL31" s="664" t="s">
        <v>139</v>
      </c>
      <c r="AM31" s="665"/>
      <c r="AN31" s="665"/>
      <c r="AO31" s="666"/>
      <c r="AP31" s="705" t="s">
        <v>311</v>
      </c>
      <c r="AQ31" s="706"/>
      <c r="AR31" s="706"/>
      <c r="AS31" s="706"/>
      <c r="AT31" s="711" t="s">
        <v>312</v>
      </c>
      <c r="AU31" s="214"/>
      <c r="AV31" s="214"/>
      <c r="AW31" s="214"/>
      <c r="AX31" s="645" t="s">
        <v>189</v>
      </c>
      <c r="AY31" s="646"/>
      <c r="AZ31" s="646"/>
      <c r="BA31" s="646"/>
      <c r="BB31" s="646"/>
      <c r="BC31" s="646"/>
      <c r="BD31" s="646"/>
      <c r="BE31" s="646"/>
      <c r="BF31" s="647"/>
      <c r="BG31" s="715">
        <v>98.6</v>
      </c>
      <c r="BH31" s="703"/>
      <c r="BI31" s="703"/>
      <c r="BJ31" s="703"/>
      <c r="BK31" s="703"/>
      <c r="BL31" s="703"/>
      <c r="BM31" s="654">
        <v>96.3</v>
      </c>
      <c r="BN31" s="703"/>
      <c r="BO31" s="703"/>
      <c r="BP31" s="703"/>
      <c r="BQ31" s="704"/>
      <c r="BR31" s="715">
        <v>98.6</v>
      </c>
      <c r="BS31" s="703"/>
      <c r="BT31" s="703"/>
      <c r="BU31" s="703"/>
      <c r="BV31" s="703"/>
      <c r="BW31" s="703"/>
      <c r="BX31" s="654">
        <v>96.3</v>
      </c>
      <c r="BY31" s="703"/>
      <c r="BZ31" s="703"/>
      <c r="CA31" s="703"/>
      <c r="CB31" s="704"/>
      <c r="CD31" s="697"/>
      <c r="CE31" s="698"/>
      <c r="CF31" s="656" t="s">
        <v>313</v>
      </c>
      <c r="CG31" s="657"/>
      <c r="CH31" s="657"/>
      <c r="CI31" s="657"/>
      <c r="CJ31" s="657"/>
      <c r="CK31" s="657"/>
      <c r="CL31" s="657"/>
      <c r="CM31" s="657"/>
      <c r="CN31" s="657"/>
      <c r="CO31" s="657"/>
      <c r="CP31" s="657"/>
      <c r="CQ31" s="658"/>
      <c r="CR31" s="659">
        <v>97571</v>
      </c>
      <c r="CS31" s="691"/>
      <c r="CT31" s="691"/>
      <c r="CU31" s="691"/>
      <c r="CV31" s="691"/>
      <c r="CW31" s="691"/>
      <c r="CX31" s="691"/>
      <c r="CY31" s="692"/>
      <c r="CZ31" s="664">
        <v>0.4</v>
      </c>
      <c r="DA31" s="689"/>
      <c r="DB31" s="689"/>
      <c r="DC31" s="693"/>
      <c r="DD31" s="668">
        <v>97571</v>
      </c>
      <c r="DE31" s="691"/>
      <c r="DF31" s="691"/>
      <c r="DG31" s="691"/>
      <c r="DH31" s="691"/>
      <c r="DI31" s="691"/>
      <c r="DJ31" s="691"/>
      <c r="DK31" s="692"/>
      <c r="DL31" s="668">
        <v>97571</v>
      </c>
      <c r="DM31" s="691"/>
      <c r="DN31" s="691"/>
      <c r="DO31" s="691"/>
      <c r="DP31" s="691"/>
      <c r="DQ31" s="691"/>
      <c r="DR31" s="691"/>
      <c r="DS31" s="691"/>
      <c r="DT31" s="691"/>
      <c r="DU31" s="691"/>
      <c r="DV31" s="692"/>
      <c r="DW31" s="664">
        <v>0.8</v>
      </c>
      <c r="DX31" s="689"/>
      <c r="DY31" s="689"/>
      <c r="DZ31" s="689"/>
      <c r="EA31" s="689"/>
      <c r="EB31" s="689"/>
      <c r="EC31" s="690"/>
    </row>
    <row r="32" spans="2:133" ht="11.25" customHeight="1" x14ac:dyDescent="0.2">
      <c r="B32" s="656" t="s">
        <v>314</v>
      </c>
      <c r="C32" s="657"/>
      <c r="D32" s="657"/>
      <c r="E32" s="657"/>
      <c r="F32" s="657"/>
      <c r="G32" s="657"/>
      <c r="H32" s="657"/>
      <c r="I32" s="657"/>
      <c r="J32" s="657"/>
      <c r="K32" s="657"/>
      <c r="L32" s="657"/>
      <c r="M32" s="657"/>
      <c r="N32" s="657"/>
      <c r="O32" s="657"/>
      <c r="P32" s="657"/>
      <c r="Q32" s="658"/>
      <c r="R32" s="659">
        <v>1267934</v>
      </c>
      <c r="S32" s="660"/>
      <c r="T32" s="660"/>
      <c r="U32" s="660"/>
      <c r="V32" s="660"/>
      <c r="W32" s="660"/>
      <c r="X32" s="660"/>
      <c r="Y32" s="661"/>
      <c r="Z32" s="662">
        <v>5.3</v>
      </c>
      <c r="AA32" s="662"/>
      <c r="AB32" s="662"/>
      <c r="AC32" s="662"/>
      <c r="AD32" s="663" t="s">
        <v>139</v>
      </c>
      <c r="AE32" s="663"/>
      <c r="AF32" s="663"/>
      <c r="AG32" s="663"/>
      <c r="AH32" s="663"/>
      <c r="AI32" s="663"/>
      <c r="AJ32" s="663"/>
      <c r="AK32" s="663"/>
      <c r="AL32" s="664" t="s">
        <v>139</v>
      </c>
      <c r="AM32" s="665"/>
      <c r="AN32" s="665"/>
      <c r="AO32" s="666"/>
      <c r="AP32" s="707"/>
      <c r="AQ32" s="708"/>
      <c r="AR32" s="708"/>
      <c r="AS32" s="708"/>
      <c r="AT32" s="712"/>
      <c r="AU32" s="210" t="s">
        <v>315</v>
      </c>
      <c r="AX32" s="656" t="s">
        <v>316</v>
      </c>
      <c r="AY32" s="657"/>
      <c r="AZ32" s="657"/>
      <c r="BA32" s="657"/>
      <c r="BB32" s="657"/>
      <c r="BC32" s="657"/>
      <c r="BD32" s="657"/>
      <c r="BE32" s="657"/>
      <c r="BF32" s="658"/>
      <c r="BG32" s="716">
        <v>98.8</v>
      </c>
      <c r="BH32" s="691"/>
      <c r="BI32" s="691"/>
      <c r="BJ32" s="691"/>
      <c r="BK32" s="691"/>
      <c r="BL32" s="691"/>
      <c r="BM32" s="665">
        <v>96.6</v>
      </c>
      <c r="BN32" s="691"/>
      <c r="BO32" s="691"/>
      <c r="BP32" s="691"/>
      <c r="BQ32" s="714"/>
      <c r="BR32" s="716">
        <v>98.8</v>
      </c>
      <c r="BS32" s="691"/>
      <c r="BT32" s="691"/>
      <c r="BU32" s="691"/>
      <c r="BV32" s="691"/>
      <c r="BW32" s="691"/>
      <c r="BX32" s="665">
        <v>96.4</v>
      </c>
      <c r="BY32" s="691"/>
      <c r="BZ32" s="691"/>
      <c r="CA32" s="691"/>
      <c r="CB32" s="714"/>
      <c r="CD32" s="699"/>
      <c r="CE32" s="700"/>
      <c r="CF32" s="656" t="s">
        <v>317</v>
      </c>
      <c r="CG32" s="657"/>
      <c r="CH32" s="657"/>
      <c r="CI32" s="657"/>
      <c r="CJ32" s="657"/>
      <c r="CK32" s="657"/>
      <c r="CL32" s="657"/>
      <c r="CM32" s="657"/>
      <c r="CN32" s="657"/>
      <c r="CO32" s="657"/>
      <c r="CP32" s="657"/>
      <c r="CQ32" s="658"/>
      <c r="CR32" s="659" t="s">
        <v>139</v>
      </c>
      <c r="CS32" s="660"/>
      <c r="CT32" s="660"/>
      <c r="CU32" s="660"/>
      <c r="CV32" s="660"/>
      <c r="CW32" s="660"/>
      <c r="CX32" s="660"/>
      <c r="CY32" s="661"/>
      <c r="CZ32" s="664" t="s">
        <v>139</v>
      </c>
      <c r="DA32" s="689"/>
      <c r="DB32" s="689"/>
      <c r="DC32" s="693"/>
      <c r="DD32" s="668" t="s">
        <v>139</v>
      </c>
      <c r="DE32" s="660"/>
      <c r="DF32" s="660"/>
      <c r="DG32" s="660"/>
      <c r="DH32" s="660"/>
      <c r="DI32" s="660"/>
      <c r="DJ32" s="660"/>
      <c r="DK32" s="661"/>
      <c r="DL32" s="668" t="s">
        <v>139</v>
      </c>
      <c r="DM32" s="660"/>
      <c r="DN32" s="660"/>
      <c r="DO32" s="660"/>
      <c r="DP32" s="660"/>
      <c r="DQ32" s="660"/>
      <c r="DR32" s="660"/>
      <c r="DS32" s="660"/>
      <c r="DT32" s="660"/>
      <c r="DU32" s="660"/>
      <c r="DV32" s="661"/>
      <c r="DW32" s="664" t="s">
        <v>139</v>
      </c>
      <c r="DX32" s="689"/>
      <c r="DY32" s="689"/>
      <c r="DZ32" s="689"/>
      <c r="EA32" s="689"/>
      <c r="EB32" s="689"/>
      <c r="EC32" s="690"/>
    </row>
    <row r="33" spans="2:133" ht="11.25" customHeight="1" x14ac:dyDescent="0.2">
      <c r="B33" s="656" t="s">
        <v>318</v>
      </c>
      <c r="C33" s="657"/>
      <c r="D33" s="657"/>
      <c r="E33" s="657"/>
      <c r="F33" s="657"/>
      <c r="G33" s="657"/>
      <c r="H33" s="657"/>
      <c r="I33" s="657"/>
      <c r="J33" s="657"/>
      <c r="K33" s="657"/>
      <c r="L33" s="657"/>
      <c r="M33" s="657"/>
      <c r="N33" s="657"/>
      <c r="O33" s="657"/>
      <c r="P33" s="657"/>
      <c r="Q33" s="658"/>
      <c r="R33" s="659">
        <v>108559</v>
      </c>
      <c r="S33" s="660"/>
      <c r="T33" s="660"/>
      <c r="U33" s="660"/>
      <c r="V33" s="660"/>
      <c r="W33" s="660"/>
      <c r="X33" s="660"/>
      <c r="Y33" s="661"/>
      <c r="Z33" s="662">
        <v>0.5</v>
      </c>
      <c r="AA33" s="662"/>
      <c r="AB33" s="662"/>
      <c r="AC33" s="662"/>
      <c r="AD33" s="663" t="s">
        <v>139</v>
      </c>
      <c r="AE33" s="663"/>
      <c r="AF33" s="663"/>
      <c r="AG33" s="663"/>
      <c r="AH33" s="663"/>
      <c r="AI33" s="663"/>
      <c r="AJ33" s="663"/>
      <c r="AK33" s="663"/>
      <c r="AL33" s="664" t="s">
        <v>139</v>
      </c>
      <c r="AM33" s="665"/>
      <c r="AN33" s="665"/>
      <c r="AO33" s="666"/>
      <c r="AP33" s="709"/>
      <c r="AQ33" s="710"/>
      <c r="AR33" s="710"/>
      <c r="AS33" s="710"/>
      <c r="AT33" s="713"/>
      <c r="AU33" s="215"/>
      <c r="AV33" s="215"/>
      <c r="AW33" s="215"/>
      <c r="AX33" s="680" t="s">
        <v>319</v>
      </c>
      <c r="AY33" s="681"/>
      <c r="AZ33" s="681"/>
      <c r="BA33" s="681"/>
      <c r="BB33" s="681"/>
      <c r="BC33" s="681"/>
      <c r="BD33" s="681"/>
      <c r="BE33" s="681"/>
      <c r="BF33" s="682"/>
      <c r="BG33" s="717">
        <v>98.3</v>
      </c>
      <c r="BH33" s="718"/>
      <c r="BI33" s="718"/>
      <c r="BJ33" s="718"/>
      <c r="BK33" s="718"/>
      <c r="BL33" s="718"/>
      <c r="BM33" s="719">
        <v>95.7</v>
      </c>
      <c r="BN33" s="718"/>
      <c r="BO33" s="718"/>
      <c r="BP33" s="718"/>
      <c r="BQ33" s="720"/>
      <c r="BR33" s="717">
        <v>98.2</v>
      </c>
      <c r="BS33" s="718"/>
      <c r="BT33" s="718"/>
      <c r="BU33" s="718"/>
      <c r="BV33" s="718"/>
      <c r="BW33" s="718"/>
      <c r="BX33" s="719">
        <v>95.8</v>
      </c>
      <c r="BY33" s="718"/>
      <c r="BZ33" s="718"/>
      <c r="CA33" s="718"/>
      <c r="CB33" s="720"/>
      <c r="CD33" s="656" t="s">
        <v>320</v>
      </c>
      <c r="CE33" s="657"/>
      <c r="CF33" s="657"/>
      <c r="CG33" s="657"/>
      <c r="CH33" s="657"/>
      <c r="CI33" s="657"/>
      <c r="CJ33" s="657"/>
      <c r="CK33" s="657"/>
      <c r="CL33" s="657"/>
      <c r="CM33" s="657"/>
      <c r="CN33" s="657"/>
      <c r="CO33" s="657"/>
      <c r="CP33" s="657"/>
      <c r="CQ33" s="658"/>
      <c r="CR33" s="659">
        <v>11143643</v>
      </c>
      <c r="CS33" s="691"/>
      <c r="CT33" s="691"/>
      <c r="CU33" s="691"/>
      <c r="CV33" s="691"/>
      <c r="CW33" s="691"/>
      <c r="CX33" s="691"/>
      <c r="CY33" s="692"/>
      <c r="CZ33" s="664">
        <v>48.5</v>
      </c>
      <c r="DA33" s="689"/>
      <c r="DB33" s="689"/>
      <c r="DC33" s="693"/>
      <c r="DD33" s="668">
        <v>8305661</v>
      </c>
      <c r="DE33" s="691"/>
      <c r="DF33" s="691"/>
      <c r="DG33" s="691"/>
      <c r="DH33" s="691"/>
      <c r="DI33" s="691"/>
      <c r="DJ33" s="691"/>
      <c r="DK33" s="692"/>
      <c r="DL33" s="668">
        <v>5158031</v>
      </c>
      <c r="DM33" s="691"/>
      <c r="DN33" s="691"/>
      <c r="DO33" s="691"/>
      <c r="DP33" s="691"/>
      <c r="DQ33" s="691"/>
      <c r="DR33" s="691"/>
      <c r="DS33" s="691"/>
      <c r="DT33" s="691"/>
      <c r="DU33" s="691"/>
      <c r="DV33" s="692"/>
      <c r="DW33" s="664">
        <v>40.200000000000003</v>
      </c>
      <c r="DX33" s="689"/>
      <c r="DY33" s="689"/>
      <c r="DZ33" s="689"/>
      <c r="EA33" s="689"/>
      <c r="EB33" s="689"/>
      <c r="EC33" s="690"/>
    </row>
    <row r="34" spans="2:133" ht="11.25" customHeight="1" x14ac:dyDescent="0.2">
      <c r="B34" s="656" t="s">
        <v>321</v>
      </c>
      <c r="C34" s="657"/>
      <c r="D34" s="657"/>
      <c r="E34" s="657"/>
      <c r="F34" s="657"/>
      <c r="G34" s="657"/>
      <c r="H34" s="657"/>
      <c r="I34" s="657"/>
      <c r="J34" s="657"/>
      <c r="K34" s="657"/>
      <c r="L34" s="657"/>
      <c r="M34" s="657"/>
      <c r="N34" s="657"/>
      <c r="O34" s="657"/>
      <c r="P34" s="657"/>
      <c r="Q34" s="658"/>
      <c r="R34" s="659">
        <v>439572</v>
      </c>
      <c r="S34" s="660"/>
      <c r="T34" s="660"/>
      <c r="U34" s="660"/>
      <c r="V34" s="660"/>
      <c r="W34" s="660"/>
      <c r="X34" s="660"/>
      <c r="Y34" s="661"/>
      <c r="Z34" s="662">
        <v>1.8</v>
      </c>
      <c r="AA34" s="662"/>
      <c r="AB34" s="662"/>
      <c r="AC34" s="662"/>
      <c r="AD34" s="663" t="s">
        <v>139</v>
      </c>
      <c r="AE34" s="663"/>
      <c r="AF34" s="663"/>
      <c r="AG34" s="663"/>
      <c r="AH34" s="663"/>
      <c r="AI34" s="663"/>
      <c r="AJ34" s="663"/>
      <c r="AK34" s="663"/>
      <c r="AL34" s="664" t="s">
        <v>139</v>
      </c>
      <c r="AM34" s="665"/>
      <c r="AN34" s="665"/>
      <c r="AO34" s="666"/>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6" t="s">
        <v>322</v>
      </c>
      <c r="CE34" s="657"/>
      <c r="CF34" s="657"/>
      <c r="CG34" s="657"/>
      <c r="CH34" s="657"/>
      <c r="CI34" s="657"/>
      <c r="CJ34" s="657"/>
      <c r="CK34" s="657"/>
      <c r="CL34" s="657"/>
      <c r="CM34" s="657"/>
      <c r="CN34" s="657"/>
      <c r="CO34" s="657"/>
      <c r="CP34" s="657"/>
      <c r="CQ34" s="658"/>
      <c r="CR34" s="659">
        <v>3438822</v>
      </c>
      <c r="CS34" s="660"/>
      <c r="CT34" s="660"/>
      <c r="CU34" s="660"/>
      <c r="CV34" s="660"/>
      <c r="CW34" s="660"/>
      <c r="CX34" s="660"/>
      <c r="CY34" s="661"/>
      <c r="CZ34" s="664">
        <v>15</v>
      </c>
      <c r="DA34" s="689"/>
      <c r="DB34" s="689"/>
      <c r="DC34" s="693"/>
      <c r="DD34" s="668">
        <v>2533608</v>
      </c>
      <c r="DE34" s="660"/>
      <c r="DF34" s="660"/>
      <c r="DG34" s="660"/>
      <c r="DH34" s="660"/>
      <c r="DI34" s="660"/>
      <c r="DJ34" s="660"/>
      <c r="DK34" s="661"/>
      <c r="DL34" s="668">
        <v>2147303</v>
      </c>
      <c r="DM34" s="660"/>
      <c r="DN34" s="660"/>
      <c r="DO34" s="660"/>
      <c r="DP34" s="660"/>
      <c r="DQ34" s="660"/>
      <c r="DR34" s="660"/>
      <c r="DS34" s="660"/>
      <c r="DT34" s="660"/>
      <c r="DU34" s="660"/>
      <c r="DV34" s="661"/>
      <c r="DW34" s="664">
        <v>16.7</v>
      </c>
      <c r="DX34" s="689"/>
      <c r="DY34" s="689"/>
      <c r="DZ34" s="689"/>
      <c r="EA34" s="689"/>
      <c r="EB34" s="689"/>
      <c r="EC34" s="690"/>
    </row>
    <row r="35" spans="2:133" ht="11.25" customHeight="1" x14ac:dyDescent="0.2">
      <c r="B35" s="656" t="s">
        <v>323</v>
      </c>
      <c r="C35" s="657"/>
      <c r="D35" s="657"/>
      <c r="E35" s="657"/>
      <c r="F35" s="657"/>
      <c r="G35" s="657"/>
      <c r="H35" s="657"/>
      <c r="I35" s="657"/>
      <c r="J35" s="657"/>
      <c r="K35" s="657"/>
      <c r="L35" s="657"/>
      <c r="M35" s="657"/>
      <c r="N35" s="657"/>
      <c r="O35" s="657"/>
      <c r="P35" s="657"/>
      <c r="Q35" s="658"/>
      <c r="R35" s="659">
        <v>702252</v>
      </c>
      <c r="S35" s="660"/>
      <c r="T35" s="660"/>
      <c r="U35" s="660"/>
      <c r="V35" s="660"/>
      <c r="W35" s="660"/>
      <c r="X35" s="660"/>
      <c r="Y35" s="661"/>
      <c r="Z35" s="662">
        <v>2.9</v>
      </c>
      <c r="AA35" s="662"/>
      <c r="AB35" s="662"/>
      <c r="AC35" s="662"/>
      <c r="AD35" s="663" t="s">
        <v>139</v>
      </c>
      <c r="AE35" s="663"/>
      <c r="AF35" s="663"/>
      <c r="AG35" s="663"/>
      <c r="AH35" s="663"/>
      <c r="AI35" s="663"/>
      <c r="AJ35" s="663"/>
      <c r="AK35" s="663"/>
      <c r="AL35" s="664" t="s">
        <v>139</v>
      </c>
      <c r="AM35" s="665"/>
      <c r="AN35" s="665"/>
      <c r="AO35" s="666"/>
      <c r="AP35" s="218"/>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326</v>
      </c>
      <c r="CE35" s="657"/>
      <c r="CF35" s="657"/>
      <c r="CG35" s="657"/>
      <c r="CH35" s="657"/>
      <c r="CI35" s="657"/>
      <c r="CJ35" s="657"/>
      <c r="CK35" s="657"/>
      <c r="CL35" s="657"/>
      <c r="CM35" s="657"/>
      <c r="CN35" s="657"/>
      <c r="CO35" s="657"/>
      <c r="CP35" s="657"/>
      <c r="CQ35" s="658"/>
      <c r="CR35" s="659">
        <v>107556</v>
      </c>
      <c r="CS35" s="691"/>
      <c r="CT35" s="691"/>
      <c r="CU35" s="691"/>
      <c r="CV35" s="691"/>
      <c r="CW35" s="691"/>
      <c r="CX35" s="691"/>
      <c r="CY35" s="692"/>
      <c r="CZ35" s="664">
        <v>0.5</v>
      </c>
      <c r="DA35" s="689"/>
      <c r="DB35" s="689"/>
      <c r="DC35" s="693"/>
      <c r="DD35" s="668">
        <v>97063</v>
      </c>
      <c r="DE35" s="691"/>
      <c r="DF35" s="691"/>
      <c r="DG35" s="691"/>
      <c r="DH35" s="691"/>
      <c r="DI35" s="691"/>
      <c r="DJ35" s="691"/>
      <c r="DK35" s="692"/>
      <c r="DL35" s="668">
        <v>97063</v>
      </c>
      <c r="DM35" s="691"/>
      <c r="DN35" s="691"/>
      <c r="DO35" s="691"/>
      <c r="DP35" s="691"/>
      <c r="DQ35" s="691"/>
      <c r="DR35" s="691"/>
      <c r="DS35" s="691"/>
      <c r="DT35" s="691"/>
      <c r="DU35" s="691"/>
      <c r="DV35" s="692"/>
      <c r="DW35" s="664">
        <v>0.8</v>
      </c>
      <c r="DX35" s="689"/>
      <c r="DY35" s="689"/>
      <c r="DZ35" s="689"/>
      <c r="EA35" s="689"/>
      <c r="EB35" s="689"/>
      <c r="EC35" s="690"/>
    </row>
    <row r="36" spans="2:133" ht="11.25" customHeight="1" x14ac:dyDescent="0.2">
      <c r="B36" s="656" t="s">
        <v>327</v>
      </c>
      <c r="C36" s="657"/>
      <c r="D36" s="657"/>
      <c r="E36" s="657"/>
      <c r="F36" s="657"/>
      <c r="G36" s="657"/>
      <c r="H36" s="657"/>
      <c r="I36" s="657"/>
      <c r="J36" s="657"/>
      <c r="K36" s="657"/>
      <c r="L36" s="657"/>
      <c r="M36" s="657"/>
      <c r="N36" s="657"/>
      <c r="O36" s="657"/>
      <c r="P36" s="657"/>
      <c r="Q36" s="658"/>
      <c r="R36" s="659">
        <v>1287228</v>
      </c>
      <c r="S36" s="660"/>
      <c r="T36" s="660"/>
      <c r="U36" s="660"/>
      <c r="V36" s="660"/>
      <c r="W36" s="660"/>
      <c r="X36" s="660"/>
      <c r="Y36" s="661"/>
      <c r="Z36" s="662">
        <v>5.4</v>
      </c>
      <c r="AA36" s="662"/>
      <c r="AB36" s="662"/>
      <c r="AC36" s="662"/>
      <c r="AD36" s="663" t="s">
        <v>139</v>
      </c>
      <c r="AE36" s="663"/>
      <c r="AF36" s="663"/>
      <c r="AG36" s="663"/>
      <c r="AH36" s="663"/>
      <c r="AI36" s="663"/>
      <c r="AJ36" s="663"/>
      <c r="AK36" s="663"/>
      <c r="AL36" s="664" t="s">
        <v>139</v>
      </c>
      <c r="AM36" s="665"/>
      <c r="AN36" s="665"/>
      <c r="AO36" s="666"/>
      <c r="AP36" s="218"/>
      <c r="AQ36" s="725" t="s">
        <v>328</v>
      </c>
      <c r="AR36" s="726"/>
      <c r="AS36" s="726"/>
      <c r="AT36" s="726"/>
      <c r="AU36" s="726"/>
      <c r="AV36" s="726"/>
      <c r="AW36" s="726"/>
      <c r="AX36" s="726"/>
      <c r="AY36" s="727"/>
      <c r="AZ36" s="648">
        <v>2306337</v>
      </c>
      <c r="BA36" s="649"/>
      <c r="BB36" s="649"/>
      <c r="BC36" s="649"/>
      <c r="BD36" s="649"/>
      <c r="BE36" s="649"/>
      <c r="BF36" s="721"/>
      <c r="BG36" s="645" t="s">
        <v>329</v>
      </c>
      <c r="BH36" s="646"/>
      <c r="BI36" s="646"/>
      <c r="BJ36" s="646"/>
      <c r="BK36" s="646"/>
      <c r="BL36" s="646"/>
      <c r="BM36" s="646"/>
      <c r="BN36" s="646"/>
      <c r="BO36" s="646"/>
      <c r="BP36" s="646"/>
      <c r="BQ36" s="646"/>
      <c r="BR36" s="646"/>
      <c r="BS36" s="646"/>
      <c r="BT36" s="646"/>
      <c r="BU36" s="647"/>
      <c r="BV36" s="648">
        <v>4810</v>
      </c>
      <c r="BW36" s="649"/>
      <c r="BX36" s="649"/>
      <c r="BY36" s="649"/>
      <c r="BZ36" s="649"/>
      <c r="CA36" s="649"/>
      <c r="CB36" s="721"/>
      <c r="CD36" s="656" t="s">
        <v>330</v>
      </c>
      <c r="CE36" s="657"/>
      <c r="CF36" s="657"/>
      <c r="CG36" s="657"/>
      <c r="CH36" s="657"/>
      <c r="CI36" s="657"/>
      <c r="CJ36" s="657"/>
      <c r="CK36" s="657"/>
      <c r="CL36" s="657"/>
      <c r="CM36" s="657"/>
      <c r="CN36" s="657"/>
      <c r="CO36" s="657"/>
      <c r="CP36" s="657"/>
      <c r="CQ36" s="658"/>
      <c r="CR36" s="659">
        <v>4464618</v>
      </c>
      <c r="CS36" s="660"/>
      <c r="CT36" s="660"/>
      <c r="CU36" s="660"/>
      <c r="CV36" s="660"/>
      <c r="CW36" s="660"/>
      <c r="CX36" s="660"/>
      <c r="CY36" s="661"/>
      <c r="CZ36" s="664">
        <v>19.399999999999999</v>
      </c>
      <c r="DA36" s="689"/>
      <c r="DB36" s="689"/>
      <c r="DC36" s="693"/>
      <c r="DD36" s="668">
        <v>2903862</v>
      </c>
      <c r="DE36" s="660"/>
      <c r="DF36" s="660"/>
      <c r="DG36" s="660"/>
      <c r="DH36" s="660"/>
      <c r="DI36" s="660"/>
      <c r="DJ36" s="660"/>
      <c r="DK36" s="661"/>
      <c r="DL36" s="668">
        <v>1600768</v>
      </c>
      <c r="DM36" s="660"/>
      <c r="DN36" s="660"/>
      <c r="DO36" s="660"/>
      <c r="DP36" s="660"/>
      <c r="DQ36" s="660"/>
      <c r="DR36" s="660"/>
      <c r="DS36" s="660"/>
      <c r="DT36" s="660"/>
      <c r="DU36" s="660"/>
      <c r="DV36" s="661"/>
      <c r="DW36" s="664">
        <v>12.5</v>
      </c>
      <c r="DX36" s="689"/>
      <c r="DY36" s="689"/>
      <c r="DZ36" s="689"/>
      <c r="EA36" s="689"/>
      <c r="EB36" s="689"/>
      <c r="EC36" s="690"/>
    </row>
    <row r="37" spans="2:133" ht="11.25" customHeight="1" x14ac:dyDescent="0.2">
      <c r="B37" s="656" t="s">
        <v>331</v>
      </c>
      <c r="C37" s="657"/>
      <c r="D37" s="657"/>
      <c r="E37" s="657"/>
      <c r="F37" s="657"/>
      <c r="G37" s="657"/>
      <c r="H37" s="657"/>
      <c r="I37" s="657"/>
      <c r="J37" s="657"/>
      <c r="K37" s="657"/>
      <c r="L37" s="657"/>
      <c r="M37" s="657"/>
      <c r="N37" s="657"/>
      <c r="O37" s="657"/>
      <c r="P37" s="657"/>
      <c r="Q37" s="658"/>
      <c r="R37" s="659">
        <v>221336</v>
      </c>
      <c r="S37" s="660"/>
      <c r="T37" s="660"/>
      <c r="U37" s="660"/>
      <c r="V37" s="660"/>
      <c r="W37" s="660"/>
      <c r="X37" s="660"/>
      <c r="Y37" s="661"/>
      <c r="Z37" s="662">
        <v>0.9</v>
      </c>
      <c r="AA37" s="662"/>
      <c r="AB37" s="662"/>
      <c r="AC37" s="662"/>
      <c r="AD37" s="663">
        <v>42031</v>
      </c>
      <c r="AE37" s="663"/>
      <c r="AF37" s="663"/>
      <c r="AG37" s="663"/>
      <c r="AH37" s="663"/>
      <c r="AI37" s="663"/>
      <c r="AJ37" s="663"/>
      <c r="AK37" s="663"/>
      <c r="AL37" s="664">
        <v>0.3</v>
      </c>
      <c r="AM37" s="665"/>
      <c r="AN37" s="665"/>
      <c r="AO37" s="666"/>
      <c r="AQ37" s="722" t="s">
        <v>332</v>
      </c>
      <c r="AR37" s="723"/>
      <c r="AS37" s="723"/>
      <c r="AT37" s="723"/>
      <c r="AU37" s="723"/>
      <c r="AV37" s="723"/>
      <c r="AW37" s="723"/>
      <c r="AX37" s="723"/>
      <c r="AY37" s="724"/>
      <c r="AZ37" s="659">
        <v>496780</v>
      </c>
      <c r="BA37" s="660"/>
      <c r="BB37" s="660"/>
      <c r="BC37" s="660"/>
      <c r="BD37" s="691"/>
      <c r="BE37" s="691"/>
      <c r="BF37" s="714"/>
      <c r="BG37" s="656" t="s">
        <v>333</v>
      </c>
      <c r="BH37" s="657"/>
      <c r="BI37" s="657"/>
      <c r="BJ37" s="657"/>
      <c r="BK37" s="657"/>
      <c r="BL37" s="657"/>
      <c r="BM37" s="657"/>
      <c r="BN37" s="657"/>
      <c r="BO37" s="657"/>
      <c r="BP37" s="657"/>
      <c r="BQ37" s="657"/>
      <c r="BR37" s="657"/>
      <c r="BS37" s="657"/>
      <c r="BT37" s="657"/>
      <c r="BU37" s="658"/>
      <c r="BV37" s="659">
        <v>-20190</v>
      </c>
      <c r="BW37" s="660"/>
      <c r="BX37" s="660"/>
      <c r="BY37" s="660"/>
      <c r="BZ37" s="660"/>
      <c r="CA37" s="660"/>
      <c r="CB37" s="669"/>
      <c r="CD37" s="656" t="s">
        <v>334</v>
      </c>
      <c r="CE37" s="657"/>
      <c r="CF37" s="657"/>
      <c r="CG37" s="657"/>
      <c r="CH37" s="657"/>
      <c r="CI37" s="657"/>
      <c r="CJ37" s="657"/>
      <c r="CK37" s="657"/>
      <c r="CL37" s="657"/>
      <c r="CM37" s="657"/>
      <c r="CN37" s="657"/>
      <c r="CO37" s="657"/>
      <c r="CP37" s="657"/>
      <c r="CQ37" s="658"/>
      <c r="CR37" s="659">
        <v>1974962</v>
      </c>
      <c r="CS37" s="691"/>
      <c r="CT37" s="691"/>
      <c r="CU37" s="691"/>
      <c r="CV37" s="691"/>
      <c r="CW37" s="691"/>
      <c r="CX37" s="691"/>
      <c r="CY37" s="692"/>
      <c r="CZ37" s="664">
        <v>8.6</v>
      </c>
      <c r="DA37" s="689"/>
      <c r="DB37" s="689"/>
      <c r="DC37" s="693"/>
      <c r="DD37" s="668">
        <v>890862</v>
      </c>
      <c r="DE37" s="691"/>
      <c r="DF37" s="691"/>
      <c r="DG37" s="691"/>
      <c r="DH37" s="691"/>
      <c r="DI37" s="691"/>
      <c r="DJ37" s="691"/>
      <c r="DK37" s="692"/>
      <c r="DL37" s="668">
        <v>751264</v>
      </c>
      <c r="DM37" s="691"/>
      <c r="DN37" s="691"/>
      <c r="DO37" s="691"/>
      <c r="DP37" s="691"/>
      <c r="DQ37" s="691"/>
      <c r="DR37" s="691"/>
      <c r="DS37" s="691"/>
      <c r="DT37" s="691"/>
      <c r="DU37" s="691"/>
      <c r="DV37" s="692"/>
      <c r="DW37" s="664">
        <v>5.9</v>
      </c>
      <c r="DX37" s="689"/>
      <c r="DY37" s="689"/>
      <c r="DZ37" s="689"/>
      <c r="EA37" s="689"/>
      <c r="EB37" s="689"/>
      <c r="EC37" s="690"/>
    </row>
    <row r="38" spans="2:133" ht="11.25" customHeight="1" x14ac:dyDescent="0.2">
      <c r="B38" s="656" t="s">
        <v>335</v>
      </c>
      <c r="C38" s="657"/>
      <c r="D38" s="657"/>
      <c r="E38" s="657"/>
      <c r="F38" s="657"/>
      <c r="G38" s="657"/>
      <c r="H38" s="657"/>
      <c r="I38" s="657"/>
      <c r="J38" s="657"/>
      <c r="K38" s="657"/>
      <c r="L38" s="657"/>
      <c r="M38" s="657"/>
      <c r="N38" s="657"/>
      <c r="O38" s="657"/>
      <c r="P38" s="657"/>
      <c r="Q38" s="658"/>
      <c r="R38" s="659">
        <v>2465951</v>
      </c>
      <c r="S38" s="660"/>
      <c r="T38" s="660"/>
      <c r="U38" s="660"/>
      <c r="V38" s="660"/>
      <c r="W38" s="660"/>
      <c r="X38" s="660"/>
      <c r="Y38" s="661"/>
      <c r="Z38" s="662">
        <v>10.3</v>
      </c>
      <c r="AA38" s="662"/>
      <c r="AB38" s="662"/>
      <c r="AC38" s="662"/>
      <c r="AD38" s="663" t="s">
        <v>139</v>
      </c>
      <c r="AE38" s="663"/>
      <c r="AF38" s="663"/>
      <c r="AG38" s="663"/>
      <c r="AH38" s="663"/>
      <c r="AI38" s="663"/>
      <c r="AJ38" s="663"/>
      <c r="AK38" s="663"/>
      <c r="AL38" s="664" t="s">
        <v>139</v>
      </c>
      <c r="AM38" s="665"/>
      <c r="AN38" s="665"/>
      <c r="AO38" s="666"/>
      <c r="AQ38" s="722" t="s">
        <v>336</v>
      </c>
      <c r="AR38" s="723"/>
      <c r="AS38" s="723"/>
      <c r="AT38" s="723"/>
      <c r="AU38" s="723"/>
      <c r="AV38" s="723"/>
      <c r="AW38" s="723"/>
      <c r="AX38" s="723"/>
      <c r="AY38" s="724"/>
      <c r="AZ38" s="659">
        <v>29769</v>
      </c>
      <c r="BA38" s="660"/>
      <c r="BB38" s="660"/>
      <c r="BC38" s="660"/>
      <c r="BD38" s="691"/>
      <c r="BE38" s="691"/>
      <c r="BF38" s="714"/>
      <c r="BG38" s="656" t="s">
        <v>337</v>
      </c>
      <c r="BH38" s="657"/>
      <c r="BI38" s="657"/>
      <c r="BJ38" s="657"/>
      <c r="BK38" s="657"/>
      <c r="BL38" s="657"/>
      <c r="BM38" s="657"/>
      <c r="BN38" s="657"/>
      <c r="BO38" s="657"/>
      <c r="BP38" s="657"/>
      <c r="BQ38" s="657"/>
      <c r="BR38" s="657"/>
      <c r="BS38" s="657"/>
      <c r="BT38" s="657"/>
      <c r="BU38" s="658"/>
      <c r="BV38" s="659">
        <v>7203</v>
      </c>
      <c r="BW38" s="660"/>
      <c r="BX38" s="660"/>
      <c r="BY38" s="660"/>
      <c r="BZ38" s="660"/>
      <c r="CA38" s="660"/>
      <c r="CB38" s="669"/>
      <c r="CD38" s="656" t="s">
        <v>338</v>
      </c>
      <c r="CE38" s="657"/>
      <c r="CF38" s="657"/>
      <c r="CG38" s="657"/>
      <c r="CH38" s="657"/>
      <c r="CI38" s="657"/>
      <c r="CJ38" s="657"/>
      <c r="CK38" s="657"/>
      <c r="CL38" s="657"/>
      <c r="CM38" s="657"/>
      <c r="CN38" s="657"/>
      <c r="CO38" s="657"/>
      <c r="CP38" s="657"/>
      <c r="CQ38" s="658"/>
      <c r="CR38" s="659">
        <v>1779788</v>
      </c>
      <c r="CS38" s="660"/>
      <c r="CT38" s="660"/>
      <c r="CU38" s="660"/>
      <c r="CV38" s="660"/>
      <c r="CW38" s="660"/>
      <c r="CX38" s="660"/>
      <c r="CY38" s="661"/>
      <c r="CZ38" s="664">
        <v>7.7</v>
      </c>
      <c r="DA38" s="689"/>
      <c r="DB38" s="689"/>
      <c r="DC38" s="693"/>
      <c r="DD38" s="668">
        <v>1444852</v>
      </c>
      <c r="DE38" s="660"/>
      <c r="DF38" s="660"/>
      <c r="DG38" s="660"/>
      <c r="DH38" s="660"/>
      <c r="DI38" s="660"/>
      <c r="DJ38" s="660"/>
      <c r="DK38" s="661"/>
      <c r="DL38" s="668">
        <v>1312897</v>
      </c>
      <c r="DM38" s="660"/>
      <c r="DN38" s="660"/>
      <c r="DO38" s="660"/>
      <c r="DP38" s="660"/>
      <c r="DQ38" s="660"/>
      <c r="DR38" s="660"/>
      <c r="DS38" s="660"/>
      <c r="DT38" s="660"/>
      <c r="DU38" s="660"/>
      <c r="DV38" s="661"/>
      <c r="DW38" s="664">
        <v>10.199999999999999</v>
      </c>
      <c r="DX38" s="689"/>
      <c r="DY38" s="689"/>
      <c r="DZ38" s="689"/>
      <c r="EA38" s="689"/>
      <c r="EB38" s="689"/>
      <c r="EC38" s="690"/>
    </row>
    <row r="39" spans="2:133" ht="11.25" customHeight="1" x14ac:dyDescent="0.2">
      <c r="B39" s="656" t="s">
        <v>339</v>
      </c>
      <c r="C39" s="657"/>
      <c r="D39" s="657"/>
      <c r="E39" s="657"/>
      <c r="F39" s="657"/>
      <c r="G39" s="657"/>
      <c r="H39" s="657"/>
      <c r="I39" s="657"/>
      <c r="J39" s="657"/>
      <c r="K39" s="657"/>
      <c r="L39" s="657"/>
      <c r="M39" s="657"/>
      <c r="N39" s="657"/>
      <c r="O39" s="657"/>
      <c r="P39" s="657"/>
      <c r="Q39" s="658"/>
      <c r="R39" s="659" t="s">
        <v>139</v>
      </c>
      <c r="S39" s="660"/>
      <c r="T39" s="660"/>
      <c r="U39" s="660"/>
      <c r="V39" s="660"/>
      <c r="W39" s="660"/>
      <c r="X39" s="660"/>
      <c r="Y39" s="661"/>
      <c r="Z39" s="662" t="s">
        <v>139</v>
      </c>
      <c r="AA39" s="662"/>
      <c r="AB39" s="662"/>
      <c r="AC39" s="662"/>
      <c r="AD39" s="663" t="s">
        <v>139</v>
      </c>
      <c r="AE39" s="663"/>
      <c r="AF39" s="663"/>
      <c r="AG39" s="663"/>
      <c r="AH39" s="663"/>
      <c r="AI39" s="663"/>
      <c r="AJ39" s="663"/>
      <c r="AK39" s="663"/>
      <c r="AL39" s="664" t="s">
        <v>139</v>
      </c>
      <c r="AM39" s="665"/>
      <c r="AN39" s="665"/>
      <c r="AO39" s="666"/>
      <c r="AQ39" s="722" t="s">
        <v>340</v>
      </c>
      <c r="AR39" s="723"/>
      <c r="AS39" s="723"/>
      <c r="AT39" s="723"/>
      <c r="AU39" s="723"/>
      <c r="AV39" s="723"/>
      <c r="AW39" s="723"/>
      <c r="AX39" s="723"/>
      <c r="AY39" s="724"/>
      <c r="AZ39" s="659" t="s">
        <v>139</v>
      </c>
      <c r="BA39" s="660"/>
      <c r="BB39" s="660"/>
      <c r="BC39" s="660"/>
      <c r="BD39" s="691"/>
      <c r="BE39" s="691"/>
      <c r="BF39" s="714"/>
      <c r="BG39" s="656" t="s">
        <v>341</v>
      </c>
      <c r="BH39" s="657"/>
      <c r="BI39" s="657"/>
      <c r="BJ39" s="657"/>
      <c r="BK39" s="657"/>
      <c r="BL39" s="657"/>
      <c r="BM39" s="657"/>
      <c r="BN39" s="657"/>
      <c r="BO39" s="657"/>
      <c r="BP39" s="657"/>
      <c r="BQ39" s="657"/>
      <c r="BR39" s="657"/>
      <c r="BS39" s="657"/>
      <c r="BT39" s="657"/>
      <c r="BU39" s="658"/>
      <c r="BV39" s="659">
        <v>11080</v>
      </c>
      <c r="BW39" s="660"/>
      <c r="BX39" s="660"/>
      <c r="BY39" s="660"/>
      <c r="BZ39" s="660"/>
      <c r="CA39" s="660"/>
      <c r="CB39" s="669"/>
      <c r="CD39" s="656" t="s">
        <v>342</v>
      </c>
      <c r="CE39" s="657"/>
      <c r="CF39" s="657"/>
      <c r="CG39" s="657"/>
      <c r="CH39" s="657"/>
      <c r="CI39" s="657"/>
      <c r="CJ39" s="657"/>
      <c r="CK39" s="657"/>
      <c r="CL39" s="657"/>
      <c r="CM39" s="657"/>
      <c r="CN39" s="657"/>
      <c r="CO39" s="657"/>
      <c r="CP39" s="657"/>
      <c r="CQ39" s="658"/>
      <c r="CR39" s="659">
        <v>1352859</v>
      </c>
      <c r="CS39" s="691"/>
      <c r="CT39" s="691"/>
      <c r="CU39" s="691"/>
      <c r="CV39" s="691"/>
      <c r="CW39" s="691"/>
      <c r="CX39" s="691"/>
      <c r="CY39" s="692"/>
      <c r="CZ39" s="664">
        <v>5.9</v>
      </c>
      <c r="DA39" s="689"/>
      <c r="DB39" s="689"/>
      <c r="DC39" s="693"/>
      <c r="DD39" s="668">
        <v>1326276</v>
      </c>
      <c r="DE39" s="691"/>
      <c r="DF39" s="691"/>
      <c r="DG39" s="691"/>
      <c r="DH39" s="691"/>
      <c r="DI39" s="691"/>
      <c r="DJ39" s="691"/>
      <c r="DK39" s="692"/>
      <c r="DL39" s="668" t="s">
        <v>139</v>
      </c>
      <c r="DM39" s="691"/>
      <c r="DN39" s="691"/>
      <c r="DO39" s="691"/>
      <c r="DP39" s="691"/>
      <c r="DQ39" s="691"/>
      <c r="DR39" s="691"/>
      <c r="DS39" s="691"/>
      <c r="DT39" s="691"/>
      <c r="DU39" s="691"/>
      <c r="DV39" s="692"/>
      <c r="DW39" s="664" t="s">
        <v>139</v>
      </c>
      <c r="DX39" s="689"/>
      <c r="DY39" s="689"/>
      <c r="DZ39" s="689"/>
      <c r="EA39" s="689"/>
      <c r="EB39" s="689"/>
      <c r="EC39" s="690"/>
    </row>
    <row r="40" spans="2:133" ht="11.25" customHeight="1" x14ac:dyDescent="0.2">
      <c r="B40" s="656" t="s">
        <v>343</v>
      </c>
      <c r="C40" s="657"/>
      <c r="D40" s="657"/>
      <c r="E40" s="657"/>
      <c r="F40" s="657"/>
      <c r="G40" s="657"/>
      <c r="H40" s="657"/>
      <c r="I40" s="657"/>
      <c r="J40" s="657"/>
      <c r="K40" s="657"/>
      <c r="L40" s="657"/>
      <c r="M40" s="657"/>
      <c r="N40" s="657"/>
      <c r="O40" s="657"/>
      <c r="P40" s="657"/>
      <c r="Q40" s="658"/>
      <c r="R40" s="659">
        <v>288451</v>
      </c>
      <c r="S40" s="660"/>
      <c r="T40" s="660"/>
      <c r="U40" s="660"/>
      <c r="V40" s="660"/>
      <c r="W40" s="660"/>
      <c r="X40" s="660"/>
      <c r="Y40" s="661"/>
      <c r="Z40" s="662">
        <v>1.2</v>
      </c>
      <c r="AA40" s="662"/>
      <c r="AB40" s="662"/>
      <c r="AC40" s="662"/>
      <c r="AD40" s="663" t="s">
        <v>139</v>
      </c>
      <c r="AE40" s="663"/>
      <c r="AF40" s="663"/>
      <c r="AG40" s="663"/>
      <c r="AH40" s="663"/>
      <c r="AI40" s="663"/>
      <c r="AJ40" s="663"/>
      <c r="AK40" s="663"/>
      <c r="AL40" s="664" t="s">
        <v>139</v>
      </c>
      <c r="AM40" s="665"/>
      <c r="AN40" s="665"/>
      <c r="AO40" s="666"/>
      <c r="AQ40" s="722" t="s">
        <v>344</v>
      </c>
      <c r="AR40" s="723"/>
      <c r="AS40" s="723"/>
      <c r="AT40" s="723"/>
      <c r="AU40" s="723"/>
      <c r="AV40" s="723"/>
      <c r="AW40" s="723"/>
      <c r="AX40" s="723"/>
      <c r="AY40" s="724"/>
      <c r="AZ40" s="659" t="s">
        <v>139</v>
      </c>
      <c r="BA40" s="660"/>
      <c r="BB40" s="660"/>
      <c r="BC40" s="660"/>
      <c r="BD40" s="691"/>
      <c r="BE40" s="691"/>
      <c r="BF40" s="714"/>
      <c r="BG40" s="707" t="s">
        <v>345</v>
      </c>
      <c r="BH40" s="708"/>
      <c r="BI40" s="708"/>
      <c r="BJ40" s="708"/>
      <c r="BK40" s="708"/>
      <c r="BL40" s="219"/>
      <c r="BM40" s="657" t="s">
        <v>346</v>
      </c>
      <c r="BN40" s="657"/>
      <c r="BO40" s="657"/>
      <c r="BP40" s="657"/>
      <c r="BQ40" s="657"/>
      <c r="BR40" s="657"/>
      <c r="BS40" s="657"/>
      <c r="BT40" s="657"/>
      <c r="BU40" s="658"/>
      <c r="BV40" s="659">
        <v>101</v>
      </c>
      <c r="BW40" s="660"/>
      <c r="BX40" s="660"/>
      <c r="BY40" s="660"/>
      <c r="BZ40" s="660"/>
      <c r="CA40" s="660"/>
      <c r="CB40" s="669"/>
      <c r="CD40" s="656" t="s">
        <v>347</v>
      </c>
      <c r="CE40" s="657"/>
      <c r="CF40" s="657"/>
      <c r="CG40" s="657"/>
      <c r="CH40" s="657"/>
      <c r="CI40" s="657"/>
      <c r="CJ40" s="657"/>
      <c r="CK40" s="657"/>
      <c r="CL40" s="657"/>
      <c r="CM40" s="657"/>
      <c r="CN40" s="657"/>
      <c r="CO40" s="657"/>
      <c r="CP40" s="657"/>
      <c r="CQ40" s="658"/>
      <c r="CR40" s="659" t="s">
        <v>139</v>
      </c>
      <c r="CS40" s="660"/>
      <c r="CT40" s="660"/>
      <c r="CU40" s="660"/>
      <c r="CV40" s="660"/>
      <c r="CW40" s="660"/>
      <c r="CX40" s="660"/>
      <c r="CY40" s="661"/>
      <c r="CZ40" s="664" t="s">
        <v>139</v>
      </c>
      <c r="DA40" s="689"/>
      <c r="DB40" s="689"/>
      <c r="DC40" s="693"/>
      <c r="DD40" s="668" t="s">
        <v>139</v>
      </c>
      <c r="DE40" s="660"/>
      <c r="DF40" s="660"/>
      <c r="DG40" s="660"/>
      <c r="DH40" s="660"/>
      <c r="DI40" s="660"/>
      <c r="DJ40" s="660"/>
      <c r="DK40" s="661"/>
      <c r="DL40" s="668" t="s">
        <v>139</v>
      </c>
      <c r="DM40" s="660"/>
      <c r="DN40" s="660"/>
      <c r="DO40" s="660"/>
      <c r="DP40" s="660"/>
      <c r="DQ40" s="660"/>
      <c r="DR40" s="660"/>
      <c r="DS40" s="660"/>
      <c r="DT40" s="660"/>
      <c r="DU40" s="660"/>
      <c r="DV40" s="661"/>
      <c r="DW40" s="664" t="s">
        <v>139</v>
      </c>
      <c r="DX40" s="689"/>
      <c r="DY40" s="689"/>
      <c r="DZ40" s="689"/>
      <c r="EA40" s="689"/>
      <c r="EB40" s="689"/>
      <c r="EC40" s="690"/>
    </row>
    <row r="41" spans="2:133" ht="11.25" customHeight="1" x14ac:dyDescent="0.2">
      <c r="B41" s="680" t="s">
        <v>348</v>
      </c>
      <c r="C41" s="681"/>
      <c r="D41" s="681"/>
      <c r="E41" s="681"/>
      <c r="F41" s="681"/>
      <c r="G41" s="681"/>
      <c r="H41" s="681"/>
      <c r="I41" s="681"/>
      <c r="J41" s="681"/>
      <c r="K41" s="681"/>
      <c r="L41" s="681"/>
      <c r="M41" s="681"/>
      <c r="N41" s="681"/>
      <c r="O41" s="681"/>
      <c r="P41" s="681"/>
      <c r="Q41" s="682"/>
      <c r="R41" s="731">
        <v>23949249</v>
      </c>
      <c r="S41" s="732"/>
      <c r="T41" s="732"/>
      <c r="U41" s="732"/>
      <c r="V41" s="732"/>
      <c r="W41" s="732"/>
      <c r="X41" s="732"/>
      <c r="Y41" s="736"/>
      <c r="Z41" s="737">
        <v>100</v>
      </c>
      <c r="AA41" s="737"/>
      <c r="AB41" s="737"/>
      <c r="AC41" s="737"/>
      <c r="AD41" s="738">
        <v>12536264</v>
      </c>
      <c r="AE41" s="738"/>
      <c r="AF41" s="738"/>
      <c r="AG41" s="738"/>
      <c r="AH41" s="738"/>
      <c r="AI41" s="738"/>
      <c r="AJ41" s="738"/>
      <c r="AK41" s="738"/>
      <c r="AL41" s="739">
        <v>100</v>
      </c>
      <c r="AM41" s="719"/>
      <c r="AN41" s="719"/>
      <c r="AO41" s="740"/>
      <c r="AQ41" s="722" t="s">
        <v>349</v>
      </c>
      <c r="AR41" s="723"/>
      <c r="AS41" s="723"/>
      <c r="AT41" s="723"/>
      <c r="AU41" s="723"/>
      <c r="AV41" s="723"/>
      <c r="AW41" s="723"/>
      <c r="AX41" s="723"/>
      <c r="AY41" s="724"/>
      <c r="AZ41" s="659">
        <v>410536</v>
      </c>
      <c r="BA41" s="660"/>
      <c r="BB41" s="660"/>
      <c r="BC41" s="660"/>
      <c r="BD41" s="691"/>
      <c r="BE41" s="691"/>
      <c r="BF41" s="714"/>
      <c r="BG41" s="707"/>
      <c r="BH41" s="708"/>
      <c r="BI41" s="708"/>
      <c r="BJ41" s="708"/>
      <c r="BK41" s="708"/>
      <c r="BL41" s="219"/>
      <c r="BM41" s="657" t="s">
        <v>350</v>
      </c>
      <c r="BN41" s="657"/>
      <c r="BO41" s="657"/>
      <c r="BP41" s="657"/>
      <c r="BQ41" s="657"/>
      <c r="BR41" s="657"/>
      <c r="BS41" s="657"/>
      <c r="BT41" s="657"/>
      <c r="BU41" s="658"/>
      <c r="BV41" s="659" t="s">
        <v>139</v>
      </c>
      <c r="BW41" s="660"/>
      <c r="BX41" s="660"/>
      <c r="BY41" s="660"/>
      <c r="BZ41" s="660"/>
      <c r="CA41" s="660"/>
      <c r="CB41" s="669"/>
      <c r="CD41" s="656" t="s">
        <v>351</v>
      </c>
      <c r="CE41" s="657"/>
      <c r="CF41" s="657"/>
      <c r="CG41" s="657"/>
      <c r="CH41" s="657"/>
      <c r="CI41" s="657"/>
      <c r="CJ41" s="657"/>
      <c r="CK41" s="657"/>
      <c r="CL41" s="657"/>
      <c r="CM41" s="657"/>
      <c r="CN41" s="657"/>
      <c r="CO41" s="657"/>
      <c r="CP41" s="657"/>
      <c r="CQ41" s="658"/>
      <c r="CR41" s="659" t="s">
        <v>139</v>
      </c>
      <c r="CS41" s="691"/>
      <c r="CT41" s="691"/>
      <c r="CU41" s="691"/>
      <c r="CV41" s="691"/>
      <c r="CW41" s="691"/>
      <c r="CX41" s="691"/>
      <c r="CY41" s="692"/>
      <c r="CZ41" s="664" t="s">
        <v>138</v>
      </c>
      <c r="DA41" s="689"/>
      <c r="DB41" s="689"/>
      <c r="DC41" s="693"/>
      <c r="DD41" s="668" t="s">
        <v>139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352</v>
      </c>
      <c r="AR42" s="729"/>
      <c r="AS42" s="729"/>
      <c r="AT42" s="729"/>
      <c r="AU42" s="729"/>
      <c r="AV42" s="729"/>
      <c r="AW42" s="729"/>
      <c r="AX42" s="729"/>
      <c r="AY42" s="730"/>
      <c r="AZ42" s="731">
        <v>1369252</v>
      </c>
      <c r="BA42" s="732"/>
      <c r="BB42" s="732"/>
      <c r="BC42" s="732"/>
      <c r="BD42" s="718"/>
      <c r="BE42" s="718"/>
      <c r="BF42" s="720"/>
      <c r="BG42" s="709"/>
      <c r="BH42" s="710"/>
      <c r="BI42" s="710"/>
      <c r="BJ42" s="710"/>
      <c r="BK42" s="710"/>
      <c r="BL42" s="220"/>
      <c r="BM42" s="681" t="s">
        <v>353</v>
      </c>
      <c r="BN42" s="681"/>
      <c r="BO42" s="681"/>
      <c r="BP42" s="681"/>
      <c r="BQ42" s="681"/>
      <c r="BR42" s="681"/>
      <c r="BS42" s="681"/>
      <c r="BT42" s="681"/>
      <c r="BU42" s="682"/>
      <c r="BV42" s="731">
        <v>340</v>
      </c>
      <c r="BW42" s="732"/>
      <c r="BX42" s="732"/>
      <c r="BY42" s="732"/>
      <c r="BZ42" s="732"/>
      <c r="CA42" s="732"/>
      <c r="CB42" s="741"/>
      <c r="CD42" s="656" t="s">
        <v>354</v>
      </c>
      <c r="CE42" s="657"/>
      <c r="CF42" s="657"/>
      <c r="CG42" s="657"/>
      <c r="CH42" s="657"/>
      <c r="CI42" s="657"/>
      <c r="CJ42" s="657"/>
      <c r="CK42" s="657"/>
      <c r="CL42" s="657"/>
      <c r="CM42" s="657"/>
      <c r="CN42" s="657"/>
      <c r="CO42" s="657"/>
      <c r="CP42" s="657"/>
      <c r="CQ42" s="658"/>
      <c r="CR42" s="659">
        <v>1876543</v>
      </c>
      <c r="CS42" s="691"/>
      <c r="CT42" s="691"/>
      <c r="CU42" s="691"/>
      <c r="CV42" s="691"/>
      <c r="CW42" s="691"/>
      <c r="CX42" s="691"/>
      <c r="CY42" s="692"/>
      <c r="CZ42" s="664">
        <v>8.1999999999999993</v>
      </c>
      <c r="DA42" s="689"/>
      <c r="DB42" s="689"/>
      <c r="DC42" s="693"/>
      <c r="DD42" s="668">
        <v>486331</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0" t="s">
        <v>355</v>
      </c>
      <c r="CD43" s="656" t="s">
        <v>356</v>
      </c>
      <c r="CE43" s="657"/>
      <c r="CF43" s="657"/>
      <c r="CG43" s="657"/>
      <c r="CH43" s="657"/>
      <c r="CI43" s="657"/>
      <c r="CJ43" s="657"/>
      <c r="CK43" s="657"/>
      <c r="CL43" s="657"/>
      <c r="CM43" s="657"/>
      <c r="CN43" s="657"/>
      <c r="CO43" s="657"/>
      <c r="CP43" s="657"/>
      <c r="CQ43" s="658"/>
      <c r="CR43" s="659">
        <v>33000</v>
      </c>
      <c r="CS43" s="691"/>
      <c r="CT43" s="691"/>
      <c r="CU43" s="691"/>
      <c r="CV43" s="691"/>
      <c r="CW43" s="691"/>
      <c r="CX43" s="691"/>
      <c r="CY43" s="692"/>
      <c r="CZ43" s="664">
        <v>0.1</v>
      </c>
      <c r="DA43" s="689"/>
      <c r="DB43" s="689"/>
      <c r="DC43" s="693"/>
      <c r="DD43" s="668">
        <v>12500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357</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305</v>
      </c>
      <c r="CE44" s="696"/>
      <c r="CF44" s="656" t="s">
        <v>358</v>
      </c>
      <c r="CG44" s="657"/>
      <c r="CH44" s="657"/>
      <c r="CI44" s="657"/>
      <c r="CJ44" s="657"/>
      <c r="CK44" s="657"/>
      <c r="CL44" s="657"/>
      <c r="CM44" s="657"/>
      <c r="CN44" s="657"/>
      <c r="CO44" s="657"/>
      <c r="CP44" s="657"/>
      <c r="CQ44" s="658"/>
      <c r="CR44" s="659">
        <v>1868114</v>
      </c>
      <c r="CS44" s="660"/>
      <c r="CT44" s="660"/>
      <c r="CU44" s="660"/>
      <c r="CV44" s="660"/>
      <c r="CW44" s="660"/>
      <c r="CX44" s="660"/>
      <c r="CY44" s="661"/>
      <c r="CZ44" s="664">
        <v>8.1</v>
      </c>
      <c r="DA44" s="665"/>
      <c r="DB44" s="665"/>
      <c r="DC44" s="671"/>
      <c r="DD44" s="668">
        <v>486302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359</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360</v>
      </c>
      <c r="CG45" s="657"/>
      <c r="CH45" s="657"/>
      <c r="CI45" s="657"/>
      <c r="CJ45" s="657"/>
      <c r="CK45" s="657"/>
      <c r="CL45" s="657"/>
      <c r="CM45" s="657"/>
      <c r="CN45" s="657"/>
      <c r="CO45" s="657"/>
      <c r="CP45" s="657"/>
      <c r="CQ45" s="658"/>
      <c r="CR45" s="659">
        <v>537784</v>
      </c>
      <c r="CS45" s="691"/>
      <c r="CT45" s="691"/>
      <c r="CU45" s="691"/>
      <c r="CV45" s="691"/>
      <c r="CW45" s="691"/>
      <c r="CX45" s="691"/>
      <c r="CY45" s="692"/>
      <c r="CZ45" s="664">
        <v>2.2999999999999998</v>
      </c>
      <c r="DA45" s="689"/>
      <c r="DB45" s="689"/>
      <c r="DC45" s="693"/>
      <c r="DD45" s="668">
        <v>45869</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1"/>
      <c r="CD46" s="697"/>
      <c r="CE46" s="698"/>
      <c r="CF46" s="656" t="s">
        <v>361</v>
      </c>
      <c r="CG46" s="657"/>
      <c r="CH46" s="657"/>
      <c r="CI46" s="657"/>
      <c r="CJ46" s="657"/>
      <c r="CK46" s="657"/>
      <c r="CL46" s="657"/>
      <c r="CM46" s="657"/>
      <c r="CN46" s="657"/>
      <c r="CO46" s="657"/>
      <c r="CP46" s="657"/>
      <c r="CQ46" s="658"/>
      <c r="CR46" s="659">
        <v>1239637</v>
      </c>
      <c r="CS46" s="660"/>
      <c r="CT46" s="660"/>
      <c r="CU46" s="660"/>
      <c r="CV46" s="660"/>
      <c r="CW46" s="660"/>
      <c r="CX46" s="660"/>
      <c r="CY46" s="661"/>
      <c r="CZ46" s="664">
        <v>5.4</v>
      </c>
      <c r="DA46" s="665"/>
      <c r="DB46" s="665"/>
      <c r="DC46" s="671"/>
      <c r="DD46" s="668">
        <v>407440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1"/>
      <c r="CD47" s="697"/>
      <c r="CE47" s="698"/>
      <c r="CF47" s="656" t="s">
        <v>362</v>
      </c>
      <c r="CG47" s="657"/>
      <c r="CH47" s="657"/>
      <c r="CI47" s="657"/>
      <c r="CJ47" s="657"/>
      <c r="CK47" s="657"/>
      <c r="CL47" s="657"/>
      <c r="CM47" s="657"/>
      <c r="CN47" s="657"/>
      <c r="CO47" s="657"/>
      <c r="CP47" s="657"/>
      <c r="CQ47" s="658"/>
      <c r="CR47" s="659">
        <v>8429</v>
      </c>
      <c r="CS47" s="691"/>
      <c r="CT47" s="691"/>
      <c r="CU47" s="691"/>
      <c r="CV47" s="691"/>
      <c r="CW47" s="691"/>
      <c r="CX47" s="691"/>
      <c r="CY47" s="692"/>
      <c r="CZ47" s="664">
        <v>0</v>
      </c>
      <c r="DA47" s="689"/>
      <c r="DB47" s="689"/>
      <c r="DC47" s="693"/>
      <c r="DD47" s="668">
        <v>29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1"/>
      <c r="CD48" s="699"/>
      <c r="CE48" s="700"/>
      <c r="CF48" s="656" t="s">
        <v>363</v>
      </c>
      <c r="CG48" s="657"/>
      <c r="CH48" s="657"/>
      <c r="CI48" s="657"/>
      <c r="CJ48" s="657"/>
      <c r="CK48" s="657"/>
      <c r="CL48" s="657"/>
      <c r="CM48" s="657"/>
      <c r="CN48" s="657"/>
      <c r="CO48" s="657"/>
      <c r="CP48" s="657"/>
      <c r="CQ48" s="658"/>
      <c r="CR48" s="659" t="s">
        <v>139</v>
      </c>
      <c r="CS48" s="660"/>
      <c r="CT48" s="660"/>
      <c r="CU48" s="660"/>
      <c r="CV48" s="660"/>
      <c r="CW48" s="660"/>
      <c r="CX48" s="660"/>
      <c r="CY48" s="661"/>
      <c r="CZ48" s="664" t="s">
        <v>139</v>
      </c>
      <c r="DA48" s="665"/>
      <c r="DB48" s="665"/>
      <c r="DC48" s="671"/>
      <c r="DD48" s="668" t="s">
        <v>139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1"/>
      <c r="CD49" s="680" t="s">
        <v>364</v>
      </c>
      <c r="CE49" s="681"/>
      <c r="CF49" s="681"/>
      <c r="CG49" s="681"/>
      <c r="CH49" s="681"/>
      <c r="CI49" s="681"/>
      <c r="CJ49" s="681"/>
      <c r="CK49" s="681"/>
      <c r="CL49" s="681"/>
      <c r="CM49" s="681"/>
      <c r="CN49" s="681"/>
      <c r="CO49" s="681"/>
      <c r="CP49" s="681"/>
      <c r="CQ49" s="682"/>
      <c r="CR49" s="731">
        <v>22970981</v>
      </c>
      <c r="CS49" s="718"/>
      <c r="CT49" s="718"/>
      <c r="CU49" s="718"/>
      <c r="CV49" s="718"/>
      <c r="CW49" s="718"/>
      <c r="CX49" s="718"/>
      <c r="CY49" s="747"/>
      <c r="CZ49" s="739">
        <v>100</v>
      </c>
      <c r="DA49" s="748"/>
      <c r="DB49" s="748"/>
      <c r="DC49" s="749"/>
      <c r="DD49" s="750">
        <v>14972022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5nL5qMRaQwKMEjw19jpVjldB8tJhmFyNOoo7HYIRQc/xdzFoKbyA+Qu0RhuMz2euPAe2WHRSt6H7tNcPIRNTw==" saltValue="vvITlBdOkrin269oKAcud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57" t="s">
        <v>365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8" t="s">
        <v>366</v>
      </c>
      <c r="DK2" s="759"/>
      <c r="DL2" s="759"/>
      <c r="DM2" s="759"/>
      <c r="DN2" s="759"/>
      <c r="DO2" s="760"/>
      <c r="DP2" s="224"/>
      <c r="DQ2" s="758" t="s">
        <v>367</v>
      </c>
      <c r="DR2" s="759"/>
      <c r="DS2" s="759"/>
      <c r="DT2" s="759"/>
      <c r="DU2" s="759"/>
      <c r="DV2" s="759"/>
      <c r="DW2" s="759"/>
      <c r="DX2" s="759"/>
      <c r="DY2" s="759"/>
      <c r="DZ2" s="760"/>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61" t="s">
        <v>368</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28"/>
      <c r="BA4" s="228"/>
      <c r="BB4" s="228"/>
      <c r="BC4" s="228"/>
      <c r="BD4" s="228"/>
      <c r="BE4" s="229"/>
      <c r="BF4" s="229"/>
      <c r="BG4" s="229"/>
      <c r="BH4" s="229"/>
      <c r="BI4" s="229"/>
      <c r="BJ4" s="229"/>
      <c r="BK4" s="229"/>
      <c r="BL4" s="229"/>
      <c r="BM4" s="229"/>
      <c r="BN4" s="229"/>
      <c r="BO4" s="229"/>
      <c r="BP4" s="229"/>
      <c r="BQ4" s="762" t="s">
        <v>369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0"/>
    </row>
    <row r="5" spans="1:131" s="231" customFormat="1" ht="26.25" customHeight="1" x14ac:dyDescent="0.2">
      <c r="A5" s="763" t="s">
        <v>370</v>
      </c>
      <c r="B5" s="764"/>
      <c r="C5" s="764"/>
      <c r="D5" s="764"/>
      <c r="E5" s="764"/>
      <c r="F5" s="764"/>
      <c r="G5" s="764"/>
      <c r="H5" s="764"/>
      <c r="I5" s="764"/>
      <c r="J5" s="764"/>
      <c r="K5" s="764"/>
      <c r="L5" s="764"/>
      <c r="M5" s="764"/>
      <c r="N5" s="764"/>
      <c r="O5" s="764"/>
      <c r="P5" s="765"/>
      <c r="Q5" s="769" t="s">
        <v>371</v>
      </c>
      <c r="R5" s="770"/>
      <c r="S5" s="770"/>
      <c r="T5" s="770"/>
      <c r="U5" s="771"/>
      <c r="V5" s="769" t="s">
        <v>372</v>
      </c>
      <c r="W5" s="770"/>
      <c r="X5" s="770"/>
      <c r="Y5" s="770"/>
      <c r="Z5" s="771"/>
      <c r="AA5" s="769" t="s">
        <v>373</v>
      </c>
      <c r="AB5" s="770"/>
      <c r="AC5" s="770"/>
      <c r="AD5" s="770"/>
      <c r="AE5" s="770"/>
      <c r="AF5" s="775" t="s">
        <v>374</v>
      </c>
      <c r="AG5" s="770"/>
      <c r="AH5" s="770"/>
      <c r="AI5" s="770"/>
      <c r="AJ5" s="776"/>
      <c r="AK5" s="770" t="s">
        <v>375</v>
      </c>
      <c r="AL5" s="770"/>
      <c r="AM5" s="770"/>
      <c r="AN5" s="770"/>
      <c r="AO5" s="771"/>
      <c r="AP5" s="769" t="s">
        <v>376</v>
      </c>
      <c r="AQ5" s="770"/>
      <c r="AR5" s="770"/>
      <c r="AS5" s="770"/>
      <c r="AT5" s="771"/>
      <c r="AU5" s="769" t="s">
        <v>377</v>
      </c>
      <c r="AV5" s="770"/>
      <c r="AW5" s="770"/>
      <c r="AX5" s="770"/>
      <c r="AY5" s="776"/>
      <c r="AZ5" s="228"/>
      <c r="BA5" s="228"/>
      <c r="BB5" s="228"/>
      <c r="BC5" s="228"/>
      <c r="BD5" s="228"/>
      <c r="BE5" s="229"/>
      <c r="BF5" s="229"/>
      <c r="BG5" s="229"/>
      <c r="BH5" s="229"/>
      <c r="BI5" s="229"/>
      <c r="BJ5" s="229"/>
      <c r="BK5" s="229"/>
      <c r="BL5" s="229"/>
      <c r="BM5" s="229"/>
      <c r="BN5" s="229"/>
      <c r="BO5" s="229"/>
      <c r="BP5" s="229"/>
      <c r="BQ5" s="763" t="s">
        <v>378</v>
      </c>
      <c r="BR5" s="764"/>
      <c r="BS5" s="764"/>
      <c r="BT5" s="764"/>
      <c r="BU5" s="764"/>
      <c r="BV5" s="764"/>
      <c r="BW5" s="764"/>
      <c r="BX5" s="764"/>
      <c r="BY5" s="764"/>
      <c r="BZ5" s="764"/>
      <c r="CA5" s="764"/>
      <c r="CB5" s="764"/>
      <c r="CC5" s="764"/>
      <c r="CD5" s="764"/>
      <c r="CE5" s="764"/>
      <c r="CF5" s="764"/>
      <c r="CG5" s="765"/>
      <c r="CH5" s="769" t="s">
        <v>379</v>
      </c>
      <c r="CI5" s="770"/>
      <c r="CJ5" s="770"/>
      <c r="CK5" s="770"/>
      <c r="CL5" s="771"/>
      <c r="CM5" s="769" t="s">
        <v>380</v>
      </c>
      <c r="CN5" s="770"/>
      <c r="CO5" s="770"/>
      <c r="CP5" s="770"/>
      <c r="CQ5" s="771"/>
      <c r="CR5" s="769" t="s">
        <v>381</v>
      </c>
      <c r="CS5" s="770"/>
      <c r="CT5" s="770"/>
      <c r="CU5" s="770"/>
      <c r="CV5" s="771"/>
      <c r="CW5" s="769" t="s">
        <v>382</v>
      </c>
      <c r="CX5" s="770"/>
      <c r="CY5" s="770"/>
      <c r="CZ5" s="770"/>
      <c r="DA5" s="771"/>
      <c r="DB5" s="769" t="s">
        <v>383</v>
      </c>
      <c r="DC5" s="770"/>
      <c r="DD5" s="770"/>
      <c r="DE5" s="770"/>
      <c r="DF5" s="771"/>
      <c r="DG5" s="799" t="s">
        <v>384</v>
      </c>
      <c r="DH5" s="800"/>
      <c r="DI5" s="800"/>
      <c r="DJ5" s="800"/>
      <c r="DK5" s="801"/>
      <c r="DL5" s="799" t="s">
        <v>385</v>
      </c>
      <c r="DM5" s="800"/>
      <c r="DN5" s="800"/>
      <c r="DO5" s="800"/>
      <c r="DP5" s="801"/>
      <c r="DQ5" s="769" t="s">
        <v>386</v>
      </c>
      <c r="DR5" s="770"/>
      <c r="DS5" s="770"/>
      <c r="DT5" s="770"/>
      <c r="DU5" s="771"/>
      <c r="DV5" s="769" t="s">
        <v>377</v>
      </c>
      <c r="DW5" s="770"/>
      <c r="DX5" s="770"/>
      <c r="DY5" s="770"/>
      <c r="DZ5" s="776"/>
      <c r="EA5" s="230"/>
    </row>
    <row r="6" spans="1:131" s="231"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28"/>
      <c r="BA6" s="228"/>
      <c r="BB6" s="228"/>
      <c r="BC6" s="228"/>
      <c r="BD6" s="228"/>
      <c r="BE6" s="229"/>
      <c r="BF6" s="229"/>
      <c r="BG6" s="229"/>
      <c r="BH6" s="229"/>
      <c r="BI6" s="229"/>
      <c r="BJ6" s="229"/>
      <c r="BK6" s="229"/>
      <c r="BL6" s="229"/>
      <c r="BM6" s="229"/>
      <c r="BN6" s="229"/>
      <c r="BO6" s="229"/>
      <c r="BP6" s="229"/>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0"/>
    </row>
    <row r="7" spans="1:131" s="231" customFormat="1" ht="26.25" customHeight="1" thickTop="1" x14ac:dyDescent="0.2">
      <c r="A7" s="232">
        <v>1</v>
      </c>
      <c r="B7" s="785" t="s">
        <v>387</v>
      </c>
      <c r="C7" s="786"/>
      <c r="D7" s="786"/>
      <c r="E7" s="786"/>
      <c r="F7" s="786"/>
      <c r="G7" s="786"/>
      <c r="H7" s="786"/>
      <c r="I7" s="786"/>
      <c r="J7" s="786"/>
      <c r="K7" s="786"/>
      <c r="L7" s="786"/>
      <c r="M7" s="786"/>
      <c r="N7" s="786"/>
      <c r="O7" s="786"/>
      <c r="P7" s="787"/>
      <c r="Q7" s="788">
        <v>23942</v>
      </c>
      <c r="R7" s="789"/>
      <c r="S7" s="789"/>
      <c r="T7" s="789"/>
      <c r="U7" s="789"/>
      <c r="V7" s="789">
        <v>22966</v>
      </c>
      <c r="W7" s="789"/>
      <c r="X7" s="789"/>
      <c r="Y7" s="789"/>
      <c r="Z7" s="789"/>
      <c r="AA7" s="789">
        <v>976</v>
      </c>
      <c r="AB7" s="789"/>
      <c r="AC7" s="789"/>
      <c r="AD7" s="789"/>
      <c r="AE7" s="790"/>
      <c r="AF7" s="791">
        <v>899</v>
      </c>
      <c r="AG7" s="792"/>
      <c r="AH7" s="792"/>
      <c r="AI7" s="792"/>
      <c r="AJ7" s="793"/>
      <c r="AK7" s="794">
        <v>704</v>
      </c>
      <c r="AL7" s="795"/>
      <c r="AM7" s="795"/>
      <c r="AN7" s="795"/>
      <c r="AO7" s="795"/>
      <c r="AP7" s="795">
        <v>27307</v>
      </c>
      <c r="AQ7" s="795"/>
      <c r="AR7" s="795"/>
      <c r="AS7" s="795"/>
      <c r="AT7" s="795"/>
      <c r="AU7" s="796"/>
      <c r="AV7" s="796"/>
      <c r="AW7" s="796"/>
      <c r="AX7" s="796"/>
      <c r="AY7" s="797"/>
      <c r="AZ7" s="228"/>
      <c r="BA7" s="228"/>
      <c r="BB7" s="228"/>
      <c r="BC7" s="228"/>
      <c r="BD7" s="228"/>
      <c r="BE7" s="229"/>
      <c r="BF7" s="229"/>
      <c r="BG7" s="229"/>
      <c r="BH7" s="229"/>
      <c r="BI7" s="229"/>
      <c r="BJ7" s="229"/>
      <c r="BK7" s="229"/>
      <c r="BL7" s="229"/>
      <c r="BM7" s="229"/>
      <c r="BN7" s="229"/>
      <c r="BO7" s="229"/>
      <c r="BP7" s="229"/>
      <c r="BQ7" s="232">
        <v>1</v>
      </c>
      <c r="BR7" s="233"/>
      <c r="BS7" s="782" t="s">
        <v>597</v>
      </c>
      <c r="BT7" s="783"/>
      <c r="BU7" s="783"/>
      <c r="BV7" s="783"/>
      <c r="BW7" s="783"/>
      <c r="BX7" s="783"/>
      <c r="BY7" s="783"/>
      <c r="BZ7" s="783"/>
      <c r="CA7" s="783"/>
      <c r="CB7" s="783"/>
      <c r="CC7" s="783"/>
      <c r="CD7" s="783"/>
      <c r="CE7" s="783"/>
      <c r="CF7" s="783"/>
      <c r="CG7" s="798"/>
      <c r="CH7" s="779">
        <v>0</v>
      </c>
      <c r="CI7" s="780"/>
      <c r="CJ7" s="780"/>
      <c r="CK7" s="780"/>
      <c r="CL7" s="781"/>
      <c r="CM7" s="779">
        <v>9</v>
      </c>
      <c r="CN7" s="780"/>
      <c r="CO7" s="780"/>
      <c r="CP7" s="780"/>
      <c r="CQ7" s="781"/>
      <c r="CR7" s="779">
        <v>9</v>
      </c>
      <c r="CS7" s="780"/>
      <c r="CT7" s="780"/>
      <c r="CU7" s="780"/>
      <c r="CV7" s="781"/>
      <c r="CW7" s="779" t="s">
        <v>587</v>
      </c>
      <c r="CX7" s="780"/>
      <c r="CY7" s="780"/>
      <c r="CZ7" s="780"/>
      <c r="DA7" s="781"/>
      <c r="DB7" s="779" t="s">
        <v>587</v>
      </c>
      <c r="DC7" s="780"/>
      <c r="DD7" s="780"/>
      <c r="DE7" s="780"/>
      <c r="DF7" s="781"/>
      <c r="DG7" s="779" t="s">
        <v>587</v>
      </c>
      <c r="DH7" s="780"/>
      <c r="DI7" s="780"/>
      <c r="DJ7" s="780"/>
      <c r="DK7" s="781"/>
      <c r="DL7" s="779" t="s">
        <v>587</v>
      </c>
      <c r="DM7" s="780"/>
      <c r="DN7" s="780"/>
      <c r="DO7" s="780"/>
      <c r="DP7" s="781"/>
      <c r="DQ7" s="779" t="s">
        <v>587</v>
      </c>
      <c r="DR7" s="780"/>
      <c r="DS7" s="780"/>
      <c r="DT7" s="780"/>
      <c r="DU7" s="781"/>
      <c r="DV7" s="782"/>
      <c r="DW7" s="783"/>
      <c r="DX7" s="783"/>
      <c r="DY7" s="783"/>
      <c r="DZ7" s="784"/>
      <c r="EA7" s="230"/>
    </row>
    <row r="8" spans="1:131" s="231" customFormat="1" ht="26.25" customHeight="1" x14ac:dyDescent="0.2">
      <c r="A8" s="234">
        <v>2</v>
      </c>
      <c r="B8" s="816" t="s">
        <v>388</v>
      </c>
      <c r="C8" s="817"/>
      <c r="D8" s="817"/>
      <c r="E8" s="817"/>
      <c r="F8" s="817"/>
      <c r="G8" s="817"/>
      <c r="H8" s="817"/>
      <c r="I8" s="817"/>
      <c r="J8" s="817"/>
      <c r="K8" s="817"/>
      <c r="L8" s="817"/>
      <c r="M8" s="817"/>
      <c r="N8" s="817"/>
      <c r="O8" s="817"/>
      <c r="P8" s="818"/>
      <c r="Q8" s="819">
        <v>27</v>
      </c>
      <c r="R8" s="820"/>
      <c r="S8" s="820"/>
      <c r="T8" s="820"/>
      <c r="U8" s="820"/>
      <c r="V8" s="820">
        <v>25</v>
      </c>
      <c r="W8" s="820"/>
      <c r="X8" s="820"/>
      <c r="Y8" s="820"/>
      <c r="Z8" s="820"/>
      <c r="AA8" s="820">
        <v>2</v>
      </c>
      <c r="AB8" s="820"/>
      <c r="AC8" s="820"/>
      <c r="AD8" s="820"/>
      <c r="AE8" s="821"/>
      <c r="AF8" s="822">
        <v>2</v>
      </c>
      <c r="AG8" s="823"/>
      <c r="AH8" s="823"/>
      <c r="AI8" s="823"/>
      <c r="AJ8" s="824"/>
      <c r="AK8" s="805">
        <v>18</v>
      </c>
      <c r="AL8" s="806"/>
      <c r="AM8" s="806"/>
      <c r="AN8" s="806"/>
      <c r="AO8" s="806"/>
      <c r="AP8" s="806" t="s">
        <v>587</v>
      </c>
      <c r="AQ8" s="806"/>
      <c r="AR8" s="806"/>
      <c r="AS8" s="806"/>
      <c r="AT8" s="806"/>
      <c r="AU8" s="807"/>
      <c r="AV8" s="807"/>
      <c r="AW8" s="807"/>
      <c r="AX8" s="807"/>
      <c r="AY8" s="808"/>
      <c r="AZ8" s="228"/>
      <c r="BA8" s="228"/>
      <c r="BB8" s="228"/>
      <c r="BC8" s="228"/>
      <c r="BD8" s="228"/>
      <c r="BE8" s="229"/>
      <c r="BF8" s="229"/>
      <c r="BG8" s="229"/>
      <c r="BH8" s="229"/>
      <c r="BI8" s="229"/>
      <c r="BJ8" s="229"/>
      <c r="BK8" s="229"/>
      <c r="BL8" s="229"/>
      <c r="BM8" s="229"/>
      <c r="BN8" s="229"/>
      <c r="BO8" s="229"/>
      <c r="BP8" s="229"/>
      <c r="BQ8" s="234">
        <v>2</v>
      </c>
      <c r="BR8" s="235"/>
      <c r="BS8" s="809" t="s">
        <v>598</v>
      </c>
      <c r="BT8" s="810"/>
      <c r="BU8" s="810"/>
      <c r="BV8" s="810"/>
      <c r="BW8" s="810"/>
      <c r="BX8" s="810"/>
      <c r="BY8" s="810"/>
      <c r="BZ8" s="810"/>
      <c r="CA8" s="810"/>
      <c r="CB8" s="810"/>
      <c r="CC8" s="810"/>
      <c r="CD8" s="810"/>
      <c r="CE8" s="810"/>
      <c r="CF8" s="810"/>
      <c r="CG8" s="811"/>
      <c r="CH8" s="812">
        <v>3</v>
      </c>
      <c r="CI8" s="813"/>
      <c r="CJ8" s="813"/>
      <c r="CK8" s="813"/>
      <c r="CL8" s="814"/>
      <c r="CM8" s="812">
        <v>43</v>
      </c>
      <c r="CN8" s="813"/>
      <c r="CO8" s="813"/>
      <c r="CP8" s="813"/>
      <c r="CQ8" s="814"/>
      <c r="CR8" s="812">
        <v>20</v>
      </c>
      <c r="CS8" s="813"/>
      <c r="CT8" s="813"/>
      <c r="CU8" s="813"/>
      <c r="CV8" s="814"/>
      <c r="CW8" s="812" t="s">
        <v>522</v>
      </c>
      <c r="CX8" s="813"/>
      <c r="CY8" s="813"/>
      <c r="CZ8" s="813"/>
      <c r="DA8" s="814"/>
      <c r="DB8" s="812" t="s">
        <v>522</v>
      </c>
      <c r="DC8" s="813"/>
      <c r="DD8" s="813"/>
      <c r="DE8" s="813"/>
      <c r="DF8" s="814"/>
      <c r="DG8" s="812" t="s">
        <v>522</v>
      </c>
      <c r="DH8" s="813"/>
      <c r="DI8" s="813"/>
      <c r="DJ8" s="813"/>
      <c r="DK8" s="814"/>
      <c r="DL8" s="812" t="s">
        <v>522</v>
      </c>
      <c r="DM8" s="813"/>
      <c r="DN8" s="813"/>
      <c r="DO8" s="813"/>
      <c r="DP8" s="814"/>
      <c r="DQ8" s="812" t="s">
        <v>522</v>
      </c>
      <c r="DR8" s="813"/>
      <c r="DS8" s="813"/>
      <c r="DT8" s="813"/>
      <c r="DU8" s="814"/>
      <c r="DV8" s="809"/>
      <c r="DW8" s="810"/>
      <c r="DX8" s="810"/>
      <c r="DY8" s="810"/>
      <c r="DZ8" s="815"/>
      <c r="EA8" s="230"/>
    </row>
    <row r="9" spans="1:131" s="231" customFormat="1" ht="26.25" customHeight="1" x14ac:dyDescent="0.2">
      <c r="A9" s="234">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28"/>
      <c r="BA9" s="228"/>
      <c r="BB9" s="228"/>
      <c r="BC9" s="228"/>
      <c r="BD9" s="228"/>
      <c r="BE9" s="229"/>
      <c r="BF9" s="229"/>
      <c r="BG9" s="229"/>
      <c r="BH9" s="229"/>
      <c r="BI9" s="229"/>
      <c r="BJ9" s="229"/>
      <c r="BK9" s="229"/>
      <c r="BL9" s="229"/>
      <c r="BM9" s="229"/>
      <c r="BN9" s="229"/>
      <c r="BO9" s="229"/>
      <c r="BP9" s="229"/>
      <c r="BQ9" s="234">
        <v>3</v>
      </c>
      <c r="BR9" s="235"/>
      <c r="BS9" s="809" t="s">
        <v>599</v>
      </c>
      <c r="BT9" s="810"/>
      <c r="BU9" s="810"/>
      <c r="BV9" s="810"/>
      <c r="BW9" s="810"/>
      <c r="BX9" s="810"/>
      <c r="BY9" s="810"/>
      <c r="BZ9" s="810"/>
      <c r="CA9" s="810"/>
      <c r="CB9" s="810"/>
      <c r="CC9" s="810"/>
      <c r="CD9" s="810"/>
      <c r="CE9" s="810"/>
      <c r="CF9" s="810"/>
      <c r="CG9" s="811"/>
      <c r="CH9" s="812">
        <v>-99</v>
      </c>
      <c r="CI9" s="813"/>
      <c r="CJ9" s="813"/>
      <c r="CK9" s="813"/>
      <c r="CL9" s="814"/>
      <c r="CM9" s="812">
        <v>1677</v>
      </c>
      <c r="CN9" s="813"/>
      <c r="CO9" s="813"/>
      <c r="CP9" s="813"/>
      <c r="CQ9" s="814"/>
      <c r="CR9" s="812">
        <v>837</v>
      </c>
      <c r="CS9" s="813"/>
      <c r="CT9" s="813"/>
      <c r="CU9" s="813"/>
      <c r="CV9" s="814"/>
      <c r="CW9" s="812">
        <v>5</v>
      </c>
      <c r="CX9" s="813"/>
      <c r="CY9" s="813"/>
      <c r="CZ9" s="813"/>
      <c r="DA9" s="814"/>
      <c r="DB9" s="812" t="s">
        <v>522</v>
      </c>
      <c r="DC9" s="813"/>
      <c r="DD9" s="813"/>
      <c r="DE9" s="813"/>
      <c r="DF9" s="814"/>
      <c r="DG9" s="812" t="s">
        <v>522</v>
      </c>
      <c r="DH9" s="813"/>
      <c r="DI9" s="813"/>
      <c r="DJ9" s="813"/>
      <c r="DK9" s="814"/>
      <c r="DL9" s="812" t="s">
        <v>522</v>
      </c>
      <c r="DM9" s="813"/>
      <c r="DN9" s="813"/>
      <c r="DO9" s="813"/>
      <c r="DP9" s="814"/>
      <c r="DQ9" s="812" t="s">
        <v>522</v>
      </c>
      <c r="DR9" s="813"/>
      <c r="DS9" s="813"/>
      <c r="DT9" s="813"/>
      <c r="DU9" s="814"/>
      <c r="DV9" s="809"/>
      <c r="DW9" s="810"/>
      <c r="DX9" s="810"/>
      <c r="DY9" s="810"/>
      <c r="DZ9" s="815"/>
      <c r="EA9" s="230"/>
    </row>
    <row r="10" spans="1:131" s="231" customFormat="1" ht="26.25" customHeight="1" x14ac:dyDescent="0.2">
      <c r="A10" s="234">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28"/>
      <c r="BA10" s="228"/>
      <c r="BB10" s="228"/>
      <c r="BC10" s="228"/>
      <c r="BD10" s="228"/>
      <c r="BE10" s="229"/>
      <c r="BF10" s="229"/>
      <c r="BG10" s="229"/>
      <c r="BH10" s="229"/>
      <c r="BI10" s="229"/>
      <c r="BJ10" s="229"/>
      <c r="BK10" s="229"/>
      <c r="BL10" s="229"/>
      <c r="BM10" s="229"/>
      <c r="BN10" s="229"/>
      <c r="BO10" s="229"/>
      <c r="BP10" s="229"/>
      <c r="BQ10" s="234">
        <v>4</v>
      </c>
      <c r="BR10" s="235"/>
      <c r="BS10" s="809" t="s">
        <v>600</v>
      </c>
      <c r="BT10" s="810"/>
      <c r="BU10" s="810"/>
      <c r="BV10" s="810"/>
      <c r="BW10" s="810"/>
      <c r="BX10" s="810"/>
      <c r="BY10" s="810"/>
      <c r="BZ10" s="810"/>
      <c r="CA10" s="810"/>
      <c r="CB10" s="810"/>
      <c r="CC10" s="810"/>
      <c r="CD10" s="810"/>
      <c r="CE10" s="810"/>
      <c r="CF10" s="810"/>
      <c r="CG10" s="811"/>
      <c r="CH10" s="812">
        <v>3</v>
      </c>
      <c r="CI10" s="813"/>
      <c r="CJ10" s="813"/>
      <c r="CK10" s="813"/>
      <c r="CL10" s="814"/>
      <c r="CM10" s="812">
        <v>9</v>
      </c>
      <c r="CN10" s="813"/>
      <c r="CO10" s="813"/>
      <c r="CP10" s="813"/>
      <c r="CQ10" s="814"/>
      <c r="CR10" s="812">
        <v>14</v>
      </c>
      <c r="CS10" s="813"/>
      <c r="CT10" s="813"/>
      <c r="CU10" s="813"/>
      <c r="CV10" s="814"/>
      <c r="CW10" s="812" t="s">
        <v>522</v>
      </c>
      <c r="CX10" s="813"/>
      <c r="CY10" s="813"/>
      <c r="CZ10" s="813"/>
      <c r="DA10" s="814"/>
      <c r="DB10" s="812" t="s">
        <v>522</v>
      </c>
      <c r="DC10" s="813"/>
      <c r="DD10" s="813"/>
      <c r="DE10" s="813"/>
      <c r="DF10" s="814"/>
      <c r="DG10" s="812" t="s">
        <v>522</v>
      </c>
      <c r="DH10" s="813"/>
      <c r="DI10" s="813"/>
      <c r="DJ10" s="813"/>
      <c r="DK10" s="814"/>
      <c r="DL10" s="812" t="s">
        <v>522</v>
      </c>
      <c r="DM10" s="813"/>
      <c r="DN10" s="813"/>
      <c r="DO10" s="813"/>
      <c r="DP10" s="814"/>
      <c r="DQ10" s="812" t="s">
        <v>522</v>
      </c>
      <c r="DR10" s="813"/>
      <c r="DS10" s="813"/>
      <c r="DT10" s="813"/>
      <c r="DU10" s="814"/>
      <c r="DV10" s="809"/>
      <c r="DW10" s="810"/>
      <c r="DX10" s="810"/>
      <c r="DY10" s="810"/>
      <c r="DZ10" s="815"/>
      <c r="EA10" s="230"/>
    </row>
    <row r="11" spans="1:131" s="231" customFormat="1" ht="26.25" customHeight="1" x14ac:dyDescent="0.2">
      <c r="A11" s="234">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28"/>
      <c r="BA11" s="228"/>
      <c r="BB11" s="228"/>
      <c r="BC11" s="228"/>
      <c r="BD11" s="228"/>
      <c r="BE11" s="229"/>
      <c r="BF11" s="229"/>
      <c r="BG11" s="229"/>
      <c r="BH11" s="229"/>
      <c r="BI11" s="229"/>
      <c r="BJ11" s="229"/>
      <c r="BK11" s="229"/>
      <c r="BL11" s="229"/>
      <c r="BM11" s="229"/>
      <c r="BN11" s="229"/>
      <c r="BO11" s="229"/>
      <c r="BP11" s="229"/>
      <c r="BQ11" s="234">
        <v>5</v>
      </c>
      <c r="BR11" s="235"/>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0"/>
    </row>
    <row r="12" spans="1:131" s="231" customFormat="1" ht="26.25" customHeight="1" x14ac:dyDescent="0.2">
      <c r="A12" s="234">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28"/>
      <c r="BA12" s="228"/>
      <c r="BB12" s="228"/>
      <c r="BC12" s="228"/>
      <c r="BD12" s="228"/>
      <c r="BE12" s="229"/>
      <c r="BF12" s="229"/>
      <c r="BG12" s="229"/>
      <c r="BH12" s="229"/>
      <c r="BI12" s="229"/>
      <c r="BJ12" s="229"/>
      <c r="BK12" s="229"/>
      <c r="BL12" s="229"/>
      <c r="BM12" s="229"/>
      <c r="BN12" s="229"/>
      <c r="BO12" s="229"/>
      <c r="BP12" s="229"/>
      <c r="BQ12" s="234">
        <v>6</v>
      </c>
      <c r="BR12" s="235"/>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0"/>
    </row>
    <row r="13" spans="1:131" s="231" customFormat="1" ht="26.25" customHeight="1" x14ac:dyDescent="0.2">
      <c r="A13" s="234">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28"/>
      <c r="BA13" s="228"/>
      <c r="BB13" s="228"/>
      <c r="BC13" s="228"/>
      <c r="BD13" s="228"/>
      <c r="BE13" s="229"/>
      <c r="BF13" s="229"/>
      <c r="BG13" s="229"/>
      <c r="BH13" s="229"/>
      <c r="BI13" s="229"/>
      <c r="BJ13" s="229"/>
      <c r="BK13" s="229"/>
      <c r="BL13" s="229"/>
      <c r="BM13" s="229"/>
      <c r="BN13" s="229"/>
      <c r="BO13" s="229"/>
      <c r="BP13" s="229"/>
      <c r="BQ13" s="234">
        <v>7</v>
      </c>
      <c r="BR13" s="235"/>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0"/>
    </row>
    <row r="14" spans="1:131" s="231" customFormat="1" ht="26.25" customHeight="1" x14ac:dyDescent="0.2">
      <c r="A14" s="234">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28"/>
      <c r="BA14" s="228"/>
      <c r="BB14" s="228"/>
      <c r="BC14" s="228"/>
      <c r="BD14" s="228"/>
      <c r="BE14" s="229"/>
      <c r="BF14" s="229"/>
      <c r="BG14" s="229"/>
      <c r="BH14" s="229"/>
      <c r="BI14" s="229"/>
      <c r="BJ14" s="229"/>
      <c r="BK14" s="229"/>
      <c r="BL14" s="229"/>
      <c r="BM14" s="229"/>
      <c r="BN14" s="229"/>
      <c r="BO14" s="229"/>
      <c r="BP14" s="229"/>
      <c r="BQ14" s="234">
        <v>8</v>
      </c>
      <c r="BR14" s="235"/>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0"/>
    </row>
    <row r="15" spans="1:131" s="231" customFormat="1" ht="26.25" customHeight="1" x14ac:dyDescent="0.2">
      <c r="A15" s="234">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28"/>
      <c r="BA15" s="228"/>
      <c r="BB15" s="228"/>
      <c r="BC15" s="228"/>
      <c r="BD15" s="228"/>
      <c r="BE15" s="229"/>
      <c r="BF15" s="229"/>
      <c r="BG15" s="229"/>
      <c r="BH15" s="229"/>
      <c r="BI15" s="229"/>
      <c r="BJ15" s="229"/>
      <c r="BK15" s="229"/>
      <c r="BL15" s="229"/>
      <c r="BM15" s="229"/>
      <c r="BN15" s="229"/>
      <c r="BO15" s="229"/>
      <c r="BP15" s="229"/>
      <c r="BQ15" s="234">
        <v>9</v>
      </c>
      <c r="BR15" s="235"/>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0"/>
    </row>
    <row r="16" spans="1:131" s="231" customFormat="1" ht="26.25" customHeight="1" x14ac:dyDescent="0.2">
      <c r="A16" s="234">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28"/>
      <c r="BA16" s="228"/>
      <c r="BB16" s="228"/>
      <c r="BC16" s="228"/>
      <c r="BD16" s="228"/>
      <c r="BE16" s="229"/>
      <c r="BF16" s="229"/>
      <c r="BG16" s="229"/>
      <c r="BH16" s="229"/>
      <c r="BI16" s="229"/>
      <c r="BJ16" s="229"/>
      <c r="BK16" s="229"/>
      <c r="BL16" s="229"/>
      <c r="BM16" s="229"/>
      <c r="BN16" s="229"/>
      <c r="BO16" s="229"/>
      <c r="BP16" s="229"/>
      <c r="BQ16" s="234">
        <v>10</v>
      </c>
      <c r="BR16" s="235"/>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0"/>
    </row>
    <row r="17" spans="1:131" s="231" customFormat="1" ht="26.25" customHeight="1" x14ac:dyDescent="0.2">
      <c r="A17" s="234">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28"/>
      <c r="BA17" s="228"/>
      <c r="BB17" s="228"/>
      <c r="BC17" s="228"/>
      <c r="BD17" s="228"/>
      <c r="BE17" s="229"/>
      <c r="BF17" s="229"/>
      <c r="BG17" s="229"/>
      <c r="BH17" s="229"/>
      <c r="BI17" s="229"/>
      <c r="BJ17" s="229"/>
      <c r="BK17" s="229"/>
      <c r="BL17" s="229"/>
      <c r="BM17" s="229"/>
      <c r="BN17" s="229"/>
      <c r="BO17" s="229"/>
      <c r="BP17" s="229"/>
      <c r="BQ17" s="234">
        <v>11</v>
      </c>
      <c r="BR17" s="235"/>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0"/>
    </row>
    <row r="18" spans="1:131" s="231" customFormat="1" ht="26.25" customHeight="1" x14ac:dyDescent="0.2">
      <c r="A18" s="234">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28"/>
      <c r="BA18" s="228"/>
      <c r="BB18" s="228"/>
      <c r="BC18" s="228"/>
      <c r="BD18" s="228"/>
      <c r="BE18" s="229"/>
      <c r="BF18" s="229"/>
      <c r="BG18" s="229"/>
      <c r="BH18" s="229"/>
      <c r="BI18" s="229"/>
      <c r="BJ18" s="229"/>
      <c r="BK18" s="229"/>
      <c r="BL18" s="229"/>
      <c r="BM18" s="229"/>
      <c r="BN18" s="229"/>
      <c r="BO18" s="229"/>
      <c r="BP18" s="229"/>
      <c r="BQ18" s="234">
        <v>12</v>
      </c>
      <c r="BR18" s="235"/>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0"/>
    </row>
    <row r="19" spans="1:131" s="231" customFormat="1" ht="26.25" customHeight="1" x14ac:dyDescent="0.2">
      <c r="A19" s="234">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28"/>
      <c r="BA19" s="228"/>
      <c r="BB19" s="228"/>
      <c r="BC19" s="228"/>
      <c r="BD19" s="228"/>
      <c r="BE19" s="229"/>
      <c r="BF19" s="229"/>
      <c r="BG19" s="229"/>
      <c r="BH19" s="229"/>
      <c r="BI19" s="229"/>
      <c r="BJ19" s="229"/>
      <c r="BK19" s="229"/>
      <c r="BL19" s="229"/>
      <c r="BM19" s="229"/>
      <c r="BN19" s="229"/>
      <c r="BO19" s="229"/>
      <c r="BP19" s="229"/>
      <c r="BQ19" s="234">
        <v>13</v>
      </c>
      <c r="BR19" s="235"/>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0"/>
    </row>
    <row r="20" spans="1:131" s="231" customFormat="1" ht="26.25" customHeight="1" x14ac:dyDescent="0.2">
      <c r="A20" s="234">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28"/>
      <c r="BA20" s="228"/>
      <c r="BB20" s="228"/>
      <c r="BC20" s="228"/>
      <c r="BD20" s="228"/>
      <c r="BE20" s="229"/>
      <c r="BF20" s="229"/>
      <c r="BG20" s="229"/>
      <c r="BH20" s="229"/>
      <c r="BI20" s="229"/>
      <c r="BJ20" s="229"/>
      <c r="BK20" s="229"/>
      <c r="BL20" s="229"/>
      <c r="BM20" s="229"/>
      <c r="BN20" s="229"/>
      <c r="BO20" s="229"/>
      <c r="BP20" s="229"/>
      <c r="BQ20" s="234">
        <v>14</v>
      </c>
      <c r="BR20" s="235"/>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0"/>
    </row>
    <row r="21" spans="1:131" s="231" customFormat="1" ht="26.25" customHeight="1" thickBot="1" x14ac:dyDescent="0.25">
      <c r="A21" s="234">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28"/>
      <c r="BA21" s="228"/>
      <c r="BB21" s="228"/>
      <c r="BC21" s="228"/>
      <c r="BD21" s="228"/>
      <c r="BE21" s="229"/>
      <c r="BF21" s="229"/>
      <c r="BG21" s="229"/>
      <c r="BH21" s="229"/>
      <c r="BI21" s="229"/>
      <c r="BJ21" s="229"/>
      <c r="BK21" s="229"/>
      <c r="BL21" s="229"/>
      <c r="BM21" s="229"/>
      <c r="BN21" s="229"/>
      <c r="BO21" s="229"/>
      <c r="BP21" s="229"/>
      <c r="BQ21" s="234">
        <v>15</v>
      </c>
      <c r="BR21" s="235"/>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0"/>
    </row>
    <row r="22" spans="1:131" s="231" customFormat="1" ht="26.25" customHeight="1" x14ac:dyDescent="0.2">
      <c r="A22" s="234">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389</v>
      </c>
      <c r="BA22" s="842"/>
      <c r="BB22" s="842"/>
      <c r="BC22" s="842"/>
      <c r="BD22" s="843"/>
      <c r="BE22" s="229"/>
      <c r="BF22" s="229"/>
      <c r="BG22" s="229"/>
      <c r="BH22" s="229"/>
      <c r="BI22" s="229"/>
      <c r="BJ22" s="229"/>
      <c r="BK22" s="229"/>
      <c r="BL22" s="229"/>
      <c r="BM22" s="229"/>
      <c r="BN22" s="229"/>
      <c r="BO22" s="229"/>
      <c r="BP22" s="229"/>
      <c r="BQ22" s="234">
        <v>16</v>
      </c>
      <c r="BR22" s="235"/>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0"/>
    </row>
    <row r="23" spans="1:131" s="231" customFormat="1" ht="26.25" customHeight="1" thickBot="1" x14ac:dyDescent="0.25">
      <c r="A23" s="236" t="s">
        <v>390</v>
      </c>
      <c r="B23" s="825" t="s">
        <v>391</v>
      </c>
      <c r="C23" s="826"/>
      <c r="D23" s="826"/>
      <c r="E23" s="826"/>
      <c r="F23" s="826"/>
      <c r="G23" s="826"/>
      <c r="H23" s="826"/>
      <c r="I23" s="826"/>
      <c r="J23" s="826"/>
      <c r="K23" s="826"/>
      <c r="L23" s="826"/>
      <c r="M23" s="826"/>
      <c r="N23" s="826"/>
      <c r="O23" s="826"/>
      <c r="P23" s="827"/>
      <c r="Q23" s="828">
        <v>23969</v>
      </c>
      <c r="R23" s="829"/>
      <c r="S23" s="829"/>
      <c r="T23" s="829"/>
      <c r="U23" s="829"/>
      <c r="V23" s="829">
        <v>22991</v>
      </c>
      <c r="W23" s="829"/>
      <c r="X23" s="829"/>
      <c r="Y23" s="829"/>
      <c r="Z23" s="829"/>
      <c r="AA23" s="829">
        <v>978</v>
      </c>
      <c r="AB23" s="829"/>
      <c r="AC23" s="829"/>
      <c r="AD23" s="829"/>
      <c r="AE23" s="830"/>
      <c r="AF23" s="831">
        <v>901</v>
      </c>
      <c r="AG23" s="829"/>
      <c r="AH23" s="829"/>
      <c r="AI23" s="829"/>
      <c r="AJ23" s="832"/>
      <c r="AK23" s="833"/>
      <c r="AL23" s="834"/>
      <c r="AM23" s="834"/>
      <c r="AN23" s="834"/>
      <c r="AO23" s="834"/>
      <c r="AP23" s="829">
        <v>27307</v>
      </c>
      <c r="AQ23" s="829"/>
      <c r="AR23" s="829"/>
      <c r="AS23" s="829"/>
      <c r="AT23" s="829"/>
      <c r="AU23" s="845"/>
      <c r="AV23" s="845"/>
      <c r="AW23" s="845"/>
      <c r="AX23" s="845"/>
      <c r="AY23" s="846"/>
      <c r="AZ23" s="847" t="s">
        <v>392</v>
      </c>
      <c r="BA23" s="848"/>
      <c r="BB23" s="848"/>
      <c r="BC23" s="848"/>
      <c r="BD23" s="849"/>
      <c r="BE23" s="229"/>
      <c r="BF23" s="229"/>
      <c r="BG23" s="229"/>
      <c r="BH23" s="229"/>
      <c r="BI23" s="229"/>
      <c r="BJ23" s="229"/>
      <c r="BK23" s="229"/>
      <c r="BL23" s="229"/>
      <c r="BM23" s="229"/>
      <c r="BN23" s="229"/>
      <c r="BO23" s="229"/>
      <c r="BP23" s="229"/>
      <c r="BQ23" s="234">
        <v>17</v>
      </c>
      <c r="BR23" s="235"/>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0"/>
    </row>
    <row r="24" spans="1:131" s="231" customFormat="1" ht="26.25" customHeight="1" x14ac:dyDescent="0.2">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28"/>
      <c r="BA24" s="228"/>
      <c r="BB24" s="228"/>
      <c r="BC24" s="228"/>
      <c r="BD24" s="228"/>
      <c r="BE24" s="229"/>
      <c r="BF24" s="229"/>
      <c r="BG24" s="229"/>
      <c r="BH24" s="229"/>
      <c r="BI24" s="229"/>
      <c r="BJ24" s="229"/>
      <c r="BK24" s="229"/>
      <c r="BL24" s="229"/>
      <c r="BM24" s="229"/>
      <c r="BN24" s="229"/>
      <c r="BO24" s="229"/>
      <c r="BP24" s="229"/>
      <c r="BQ24" s="234">
        <v>18</v>
      </c>
      <c r="BR24" s="235"/>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0"/>
    </row>
    <row r="25" spans="1:131" ht="26.25" customHeight="1" thickBot="1" x14ac:dyDescent="0.25">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28"/>
      <c r="BK25" s="228"/>
      <c r="BL25" s="228"/>
      <c r="BM25" s="228"/>
      <c r="BN25" s="228"/>
      <c r="BO25" s="237"/>
      <c r="BP25" s="237"/>
      <c r="BQ25" s="234">
        <v>19</v>
      </c>
      <c r="BR25" s="235"/>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26"/>
    </row>
    <row r="26" spans="1:131" ht="26.25" customHeight="1" x14ac:dyDescent="0.2">
      <c r="A26" s="763" t="s">
        <v>370</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377</v>
      </c>
      <c r="BF26" s="770"/>
      <c r="BG26" s="770"/>
      <c r="BH26" s="770"/>
      <c r="BI26" s="776"/>
      <c r="BJ26" s="228"/>
      <c r="BK26" s="228"/>
      <c r="BL26" s="228"/>
      <c r="BM26" s="228"/>
      <c r="BN26" s="228"/>
      <c r="BO26" s="237"/>
      <c r="BP26" s="237"/>
      <c r="BQ26" s="234">
        <v>20</v>
      </c>
      <c r="BR26" s="235"/>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26"/>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28"/>
      <c r="BK27" s="228"/>
      <c r="BL27" s="228"/>
      <c r="BM27" s="228"/>
      <c r="BN27" s="228"/>
      <c r="BO27" s="237"/>
      <c r="BP27" s="237"/>
      <c r="BQ27" s="234">
        <v>21</v>
      </c>
      <c r="BR27" s="235"/>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26"/>
    </row>
    <row r="28" spans="1:131" ht="26.25" customHeight="1" thickTop="1" x14ac:dyDescent="0.2">
      <c r="A28" s="238">
        <v>1</v>
      </c>
      <c r="B28" s="785" t="s">
        <v>403</v>
      </c>
      <c r="C28" s="786"/>
      <c r="D28" s="786"/>
      <c r="E28" s="786"/>
      <c r="F28" s="786"/>
      <c r="G28" s="786"/>
      <c r="H28" s="786"/>
      <c r="I28" s="786"/>
      <c r="J28" s="786"/>
      <c r="K28" s="786"/>
      <c r="L28" s="786"/>
      <c r="M28" s="786"/>
      <c r="N28" s="786"/>
      <c r="O28" s="786"/>
      <c r="P28" s="787"/>
      <c r="Q28" s="858">
        <v>5519</v>
      </c>
      <c r="R28" s="859"/>
      <c r="S28" s="859"/>
      <c r="T28" s="859"/>
      <c r="U28" s="859"/>
      <c r="V28" s="859">
        <v>5514</v>
      </c>
      <c r="W28" s="859"/>
      <c r="X28" s="859"/>
      <c r="Y28" s="859"/>
      <c r="Z28" s="859"/>
      <c r="AA28" s="859">
        <v>5</v>
      </c>
      <c r="AB28" s="859"/>
      <c r="AC28" s="859"/>
      <c r="AD28" s="859"/>
      <c r="AE28" s="860"/>
      <c r="AF28" s="861">
        <v>5</v>
      </c>
      <c r="AG28" s="859"/>
      <c r="AH28" s="859"/>
      <c r="AI28" s="859"/>
      <c r="AJ28" s="862"/>
      <c r="AK28" s="863">
        <v>479</v>
      </c>
      <c r="AL28" s="864"/>
      <c r="AM28" s="864"/>
      <c r="AN28" s="864"/>
      <c r="AO28" s="864"/>
      <c r="AP28" s="864" t="s">
        <v>587</v>
      </c>
      <c r="AQ28" s="864"/>
      <c r="AR28" s="864"/>
      <c r="AS28" s="864"/>
      <c r="AT28" s="864"/>
      <c r="AU28" s="864">
        <v>411</v>
      </c>
      <c r="AV28" s="864"/>
      <c r="AW28" s="864"/>
      <c r="AX28" s="864"/>
      <c r="AY28" s="864"/>
      <c r="AZ28" s="865" t="s">
        <v>587</v>
      </c>
      <c r="BA28" s="865"/>
      <c r="BB28" s="865"/>
      <c r="BC28" s="865"/>
      <c r="BD28" s="865"/>
      <c r="BE28" s="856"/>
      <c r="BF28" s="856"/>
      <c r="BG28" s="856"/>
      <c r="BH28" s="856"/>
      <c r="BI28" s="857"/>
      <c r="BJ28" s="228"/>
      <c r="BK28" s="228"/>
      <c r="BL28" s="228"/>
      <c r="BM28" s="228"/>
      <c r="BN28" s="228"/>
      <c r="BO28" s="237"/>
      <c r="BP28" s="237"/>
      <c r="BQ28" s="234">
        <v>22</v>
      </c>
      <c r="BR28" s="235"/>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26"/>
    </row>
    <row r="29" spans="1:131" ht="26.25" customHeight="1" x14ac:dyDescent="0.2">
      <c r="A29" s="238">
        <v>2</v>
      </c>
      <c r="B29" s="816" t="s">
        <v>404</v>
      </c>
      <c r="C29" s="817"/>
      <c r="D29" s="817"/>
      <c r="E29" s="817"/>
      <c r="F29" s="817"/>
      <c r="G29" s="817"/>
      <c r="H29" s="817"/>
      <c r="I29" s="817"/>
      <c r="J29" s="817"/>
      <c r="K29" s="817"/>
      <c r="L29" s="817"/>
      <c r="M29" s="817"/>
      <c r="N29" s="817"/>
      <c r="O29" s="817"/>
      <c r="P29" s="818"/>
      <c r="Q29" s="819">
        <v>4538</v>
      </c>
      <c r="R29" s="820"/>
      <c r="S29" s="820"/>
      <c r="T29" s="820"/>
      <c r="U29" s="820"/>
      <c r="V29" s="820">
        <v>4441</v>
      </c>
      <c r="W29" s="820"/>
      <c r="X29" s="820"/>
      <c r="Y29" s="820"/>
      <c r="Z29" s="820"/>
      <c r="AA29" s="820">
        <v>97</v>
      </c>
      <c r="AB29" s="820"/>
      <c r="AC29" s="820"/>
      <c r="AD29" s="820"/>
      <c r="AE29" s="821"/>
      <c r="AF29" s="822">
        <v>97</v>
      </c>
      <c r="AG29" s="823"/>
      <c r="AH29" s="823"/>
      <c r="AI29" s="823"/>
      <c r="AJ29" s="824"/>
      <c r="AK29" s="870">
        <v>722</v>
      </c>
      <c r="AL29" s="866"/>
      <c r="AM29" s="866"/>
      <c r="AN29" s="866"/>
      <c r="AO29" s="866"/>
      <c r="AP29" s="866" t="s">
        <v>587</v>
      </c>
      <c r="AQ29" s="866"/>
      <c r="AR29" s="866"/>
      <c r="AS29" s="866"/>
      <c r="AT29" s="866"/>
      <c r="AU29" s="866">
        <v>692</v>
      </c>
      <c r="AV29" s="866"/>
      <c r="AW29" s="866"/>
      <c r="AX29" s="866"/>
      <c r="AY29" s="866"/>
      <c r="AZ29" s="867" t="s">
        <v>587</v>
      </c>
      <c r="BA29" s="867"/>
      <c r="BB29" s="867"/>
      <c r="BC29" s="867"/>
      <c r="BD29" s="867"/>
      <c r="BE29" s="868"/>
      <c r="BF29" s="868"/>
      <c r="BG29" s="868"/>
      <c r="BH29" s="868"/>
      <c r="BI29" s="869"/>
      <c r="BJ29" s="228"/>
      <c r="BK29" s="228"/>
      <c r="BL29" s="228"/>
      <c r="BM29" s="228"/>
      <c r="BN29" s="228"/>
      <c r="BO29" s="237"/>
      <c r="BP29" s="237"/>
      <c r="BQ29" s="234">
        <v>23</v>
      </c>
      <c r="BR29" s="235"/>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26"/>
    </row>
    <row r="30" spans="1:131" ht="26.25" customHeight="1" x14ac:dyDescent="0.2">
      <c r="A30" s="238">
        <v>3</v>
      </c>
      <c r="B30" s="816" t="s">
        <v>405</v>
      </c>
      <c r="C30" s="817"/>
      <c r="D30" s="817"/>
      <c r="E30" s="817"/>
      <c r="F30" s="817"/>
      <c r="G30" s="817"/>
      <c r="H30" s="817"/>
      <c r="I30" s="817"/>
      <c r="J30" s="817"/>
      <c r="K30" s="817"/>
      <c r="L30" s="817"/>
      <c r="M30" s="817"/>
      <c r="N30" s="817"/>
      <c r="O30" s="817"/>
      <c r="P30" s="818"/>
      <c r="Q30" s="819">
        <v>685</v>
      </c>
      <c r="R30" s="820"/>
      <c r="S30" s="820"/>
      <c r="T30" s="820"/>
      <c r="U30" s="820"/>
      <c r="V30" s="820">
        <v>685</v>
      </c>
      <c r="W30" s="820"/>
      <c r="X30" s="820"/>
      <c r="Y30" s="820"/>
      <c r="Z30" s="820"/>
      <c r="AA30" s="820">
        <v>0</v>
      </c>
      <c r="AB30" s="820"/>
      <c r="AC30" s="820"/>
      <c r="AD30" s="820"/>
      <c r="AE30" s="821"/>
      <c r="AF30" s="822">
        <v>1</v>
      </c>
      <c r="AG30" s="823"/>
      <c r="AH30" s="823"/>
      <c r="AI30" s="823"/>
      <c r="AJ30" s="824"/>
      <c r="AK30" s="870">
        <v>127</v>
      </c>
      <c r="AL30" s="866"/>
      <c r="AM30" s="866"/>
      <c r="AN30" s="866"/>
      <c r="AO30" s="866"/>
      <c r="AP30" s="866" t="s">
        <v>587</v>
      </c>
      <c r="AQ30" s="866"/>
      <c r="AR30" s="866"/>
      <c r="AS30" s="866"/>
      <c r="AT30" s="866"/>
      <c r="AU30" s="866">
        <v>127</v>
      </c>
      <c r="AV30" s="866"/>
      <c r="AW30" s="866"/>
      <c r="AX30" s="866"/>
      <c r="AY30" s="866"/>
      <c r="AZ30" s="867" t="s">
        <v>587</v>
      </c>
      <c r="BA30" s="867"/>
      <c r="BB30" s="867"/>
      <c r="BC30" s="867"/>
      <c r="BD30" s="867"/>
      <c r="BE30" s="868"/>
      <c r="BF30" s="868"/>
      <c r="BG30" s="868"/>
      <c r="BH30" s="868"/>
      <c r="BI30" s="869"/>
      <c r="BJ30" s="228"/>
      <c r="BK30" s="228"/>
      <c r="BL30" s="228"/>
      <c r="BM30" s="228"/>
      <c r="BN30" s="228"/>
      <c r="BO30" s="237"/>
      <c r="BP30" s="237"/>
      <c r="BQ30" s="234">
        <v>24</v>
      </c>
      <c r="BR30" s="235"/>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26"/>
    </row>
    <row r="31" spans="1:131" ht="26.25" customHeight="1" x14ac:dyDescent="0.2">
      <c r="A31" s="238">
        <v>4</v>
      </c>
      <c r="B31" s="816" t="s">
        <v>406</v>
      </c>
      <c r="C31" s="817"/>
      <c r="D31" s="817"/>
      <c r="E31" s="817"/>
      <c r="F31" s="817"/>
      <c r="G31" s="817"/>
      <c r="H31" s="817"/>
      <c r="I31" s="817"/>
      <c r="J31" s="817"/>
      <c r="K31" s="817"/>
      <c r="L31" s="817"/>
      <c r="M31" s="817"/>
      <c r="N31" s="817"/>
      <c r="O31" s="817"/>
      <c r="P31" s="818"/>
      <c r="Q31" s="819">
        <v>741</v>
      </c>
      <c r="R31" s="820"/>
      <c r="S31" s="820"/>
      <c r="T31" s="820"/>
      <c r="U31" s="820"/>
      <c r="V31" s="820">
        <v>49</v>
      </c>
      <c r="W31" s="820"/>
      <c r="X31" s="820"/>
      <c r="Y31" s="820"/>
      <c r="Z31" s="820"/>
      <c r="AA31" s="820">
        <v>692</v>
      </c>
      <c r="AB31" s="820"/>
      <c r="AC31" s="820"/>
      <c r="AD31" s="820"/>
      <c r="AE31" s="821"/>
      <c r="AF31" s="822">
        <v>693</v>
      </c>
      <c r="AG31" s="823"/>
      <c r="AH31" s="823"/>
      <c r="AI31" s="823"/>
      <c r="AJ31" s="824"/>
      <c r="AK31" s="870">
        <v>72</v>
      </c>
      <c r="AL31" s="866"/>
      <c r="AM31" s="866"/>
      <c r="AN31" s="866"/>
      <c r="AO31" s="866"/>
      <c r="AP31" s="866">
        <v>1406</v>
      </c>
      <c r="AQ31" s="866"/>
      <c r="AR31" s="866"/>
      <c r="AS31" s="866"/>
      <c r="AT31" s="866"/>
      <c r="AU31" s="866">
        <v>6</v>
      </c>
      <c r="AV31" s="866"/>
      <c r="AW31" s="866"/>
      <c r="AX31" s="866"/>
      <c r="AY31" s="866"/>
      <c r="AZ31" s="867" t="s">
        <v>587</v>
      </c>
      <c r="BA31" s="867"/>
      <c r="BB31" s="867"/>
      <c r="BC31" s="867"/>
      <c r="BD31" s="867"/>
      <c r="BE31" s="868" t="s">
        <v>407</v>
      </c>
      <c r="BF31" s="868"/>
      <c r="BG31" s="868"/>
      <c r="BH31" s="868"/>
      <c r="BI31" s="869"/>
      <c r="BJ31" s="228"/>
      <c r="BK31" s="228"/>
      <c r="BL31" s="228"/>
      <c r="BM31" s="228"/>
      <c r="BN31" s="228"/>
      <c r="BO31" s="237"/>
      <c r="BP31" s="237"/>
      <c r="BQ31" s="234">
        <v>25</v>
      </c>
      <c r="BR31" s="235"/>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26"/>
    </row>
    <row r="32" spans="1:131" ht="26.25" customHeight="1" x14ac:dyDescent="0.2">
      <c r="A32" s="238">
        <v>5</v>
      </c>
      <c r="B32" s="816" t="s">
        <v>408</v>
      </c>
      <c r="C32" s="817"/>
      <c r="D32" s="817"/>
      <c r="E32" s="817"/>
      <c r="F32" s="817"/>
      <c r="G32" s="817"/>
      <c r="H32" s="817"/>
      <c r="I32" s="817"/>
      <c r="J32" s="817"/>
      <c r="K32" s="817"/>
      <c r="L32" s="817"/>
      <c r="M32" s="817"/>
      <c r="N32" s="817"/>
      <c r="O32" s="817"/>
      <c r="P32" s="818"/>
      <c r="Q32" s="819">
        <v>420</v>
      </c>
      <c r="R32" s="820"/>
      <c r="S32" s="820"/>
      <c r="T32" s="820"/>
      <c r="U32" s="820"/>
      <c r="V32" s="820">
        <v>8</v>
      </c>
      <c r="W32" s="820"/>
      <c r="X32" s="820"/>
      <c r="Y32" s="820"/>
      <c r="Z32" s="820"/>
      <c r="AA32" s="820">
        <v>412</v>
      </c>
      <c r="AB32" s="820"/>
      <c r="AC32" s="820"/>
      <c r="AD32" s="820"/>
      <c r="AE32" s="821"/>
      <c r="AF32" s="822">
        <v>394</v>
      </c>
      <c r="AG32" s="823"/>
      <c r="AH32" s="823"/>
      <c r="AI32" s="823"/>
      <c r="AJ32" s="824"/>
      <c r="AK32" s="870">
        <v>1887</v>
      </c>
      <c r="AL32" s="866"/>
      <c r="AM32" s="866"/>
      <c r="AN32" s="866"/>
      <c r="AO32" s="866"/>
      <c r="AP32" s="866">
        <v>3475</v>
      </c>
      <c r="AQ32" s="866"/>
      <c r="AR32" s="866"/>
      <c r="AS32" s="866"/>
      <c r="AT32" s="866"/>
      <c r="AU32" s="866">
        <v>71</v>
      </c>
      <c r="AV32" s="866"/>
      <c r="AW32" s="866"/>
      <c r="AX32" s="866"/>
      <c r="AY32" s="866"/>
      <c r="AZ32" s="867" t="s">
        <v>587</v>
      </c>
      <c r="BA32" s="867"/>
      <c r="BB32" s="867"/>
      <c r="BC32" s="867"/>
      <c r="BD32" s="867"/>
      <c r="BE32" s="868" t="s">
        <v>409</v>
      </c>
      <c r="BF32" s="868"/>
      <c r="BG32" s="868"/>
      <c r="BH32" s="868"/>
      <c r="BI32" s="869"/>
      <c r="BJ32" s="228"/>
      <c r="BK32" s="228"/>
      <c r="BL32" s="228"/>
      <c r="BM32" s="228"/>
      <c r="BN32" s="228"/>
      <c r="BO32" s="237"/>
      <c r="BP32" s="237"/>
      <c r="BQ32" s="234">
        <v>26</v>
      </c>
      <c r="BR32" s="235"/>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26"/>
    </row>
    <row r="33" spans="1:131" ht="26.25" customHeight="1" x14ac:dyDescent="0.2">
      <c r="A33" s="238">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28"/>
      <c r="BK33" s="228"/>
      <c r="BL33" s="228"/>
      <c r="BM33" s="228"/>
      <c r="BN33" s="228"/>
      <c r="BO33" s="237"/>
      <c r="BP33" s="237"/>
      <c r="BQ33" s="234">
        <v>27</v>
      </c>
      <c r="BR33" s="235"/>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26"/>
    </row>
    <row r="34" spans="1:131" ht="26.25" customHeight="1" x14ac:dyDescent="0.2">
      <c r="A34" s="238">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28"/>
      <c r="BK34" s="228"/>
      <c r="BL34" s="228"/>
      <c r="BM34" s="228"/>
      <c r="BN34" s="228"/>
      <c r="BO34" s="237"/>
      <c r="BP34" s="237"/>
      <c r="BQ34" s="234">
        <v>28</v>
      </c>
      <c r="BR34" s="235"/>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26"/>
    </row>
    <row r="35" spans="1:131" ht="26.25" customHeight="1" x14ac:dyDescent="0.2">
      <c r="A35" s="238">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28"/>
      <c r="BK35" s="228"/>
      <c r="BL35" s="228"/>
      <c r="BM35" s="228"/>
      <c r="BN35" s="228"/>
      <c r="BO35" s="237"/>
      <c r="BP35" s="237"/>
      <c r="BQ35" s="234">
        <v>29</v>
      </c>
      <c r="BR35" s="235"/>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26"/>
    </row>
    <row r="36" spans="1:131" ht="26.25" customHeight="1" x14ac:dyDescent="0.2">
      <c r="A36" s="238">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28"/>
      <c r="BK36" s="228"/>
      <c r="BL36" s="228"/>
      <c r="BM36" s="228"/>
      <c r="BN36" s="228"/>
      <c r="BO36" s="237"/>
      <c r="BP36" s="237"/>
      <c r="BQ36" s="234">
        <v>30</v>
      </c>
      <c r="BR36" s="235"/>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26"/>
    </row>
    <row r="37" spans="1:131" ht="26.25" customHeight="1" x14ac:dyDescent="0.2">
      <c r="A37" s="238">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28"/>
      <c r="BK37" s="228"/>
      <c r="BL37" s="228"/>
      <c r="BM37" s="228"/>
      <c r="BN37" s="228"/>
      <c r="BO37" s="237"/>
      <c r="BP37" s="237"/>
      <c r="BQ37" s="234">
        <v>31</v>
      </c>
      <c r="BR37" s="235"/>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26"/>
    </row>
    <row r="38" spans="1:131" ht="26.25" customHeight="1" x14ac:dyDescent="0.2">
      <c r="A38" s="238">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28"/>
      <c r="BK38" s="228"/>
      <c r="BL38" s="228"/>
      <c r="BM38" s="228"/>
      <c r="BN38" s="228"/>
      <c r="BO38" s="237"/>
      <c r="BP38" s="237"/>
      <c r="BQ38" s="234">
        <v>32</v>
      </c>
      <c r="BR38" s="235"/>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26"/>
    </row>
    <row r="39" spans="1:131" ht="26.25" customHeight="1" x14ac:dyDescent="0.2">
      <c r="A39" s="238">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28"/>
      <c r="BK39" s="228"/>
      <c r="BL39" s="228"/>
      <c r="BM39" s="228"/>
      <c r="BN39" s="228"/>
      <c r="BO39" s="237"/>
      <c r="BP39" s="237"/>
      <c r="BQ39" s="234">
        <v>33</v>
      </c>
      <c r="BR39" s="235"/>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26"/>
    </row>
    <row r="40" spans="1:131" ht="26.25" customHeight="1" x14ac:dyDescent="0.2">
      <c r="A40" s="234">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28"/>
      <c r="BK40" s="228"/>
      <c r="BL40" s="228"/>
      <c r="BM40" s="228"/>
      <c r="BN40" s="228"/>
      <c r="BO40" s="237"/>
      <c r="BP40" s="237"/>
      <c r="BQ40" s="234">
        <v>34</v>
      </c>
      <c r="BR40" s="235"/>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26"/>
    </row>
    <row r="41" spans="1:131" ht="26.25" customHeight="1" x14ac:dyDescent="0.2">
      <c r="A41" s="234">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28"/>
      <c r="BK41" s="228"/>
      <c r="BL41" s="228"/>
      <c r="BM41" s="228"/>
      <c r="BN41" s="228"/>
      <c r="BO41" s="237"/>
      <c r="BP41" s="237"/>
      <c r="BQ41" s="234">
        <v>35</v>
      </c>
      <c r="BR41" s="235"/>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26"/>
    </row>
    <row r="42" spans="1:131" ht="26.25" customHeight="1" x14ac:dyDescent="0.2">
      <c r="A42" s="234">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28"/>
      <c r="BK42" s="228"/>
      <c r="BL42" s="228"/>
      <c r="BM42" s="228"/>
      <c r="BN42" s="228"/>
      <c r="BO42" s="237"/>
      <c r="BP42" s="237"/>
      <c r="BQ42" s="234">
        <v>36</v>
      </c>
      <c r="BR42" s="235"/>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26"/>
    </row>
    <row r="43" spans="1:131" ht="26.25" customHeight="1" x14ac:dyDescent="0.2">
      <c r="A43" s="234">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28"/>
      <c r="BK43" s="228"/>
      <c r="BL43" s="228"/>
      <c r="BM43" s="228"/>
      <c r="BN43" s="228"/>
      <c r="BO43" s="237"/>
      <c r="BP43" s="237"/>
      <c r="BQ43" s="234">
        <v>37</v>
      </c>
      <c r="BR43" s="235"/>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26"/>
    </row>
    <row r="44" spans="1:131" ht="26.25" customHeight="1" x14ac:dyDescent="0.2">
      <c r="A44" s="234">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28"/>
      <c r="BK44" s="228"/>
      <c r="BL44" s="228"/>
      <c r="BM44" s="228"/>
      <c r="BN44" s="228"/>
      <c r="BO44" s="237"/>
      <c r="BP44" s="237"/>
      <c r="BQ44" s="234">
        <v>38</v>
      </c>
      <c r="BR44" s="235"/>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26"/>
    </row>
    <row r="45" spans="1:131" ht="26.25" customHeight="1" x14ac:dyDescent="0.2">
      <c r="A45" s="234">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28"/>
      <c r="BK45" s="228"/>
      <c r="BL45" s="228"/>
      <c r="BM45" s="228"/>
      <c r="BN45" s="228"/>
      <c r="BO45" s="237"/>
      <c r="BP45" s="237"/>
      <c r="BQ45" s="234">
        <v>39</v>
      </c>
      <c r="BR45" s="235"/>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26"/>
    </row>
    <row r="46" spans="1:131" ht="26.25" customHeight="1" x14ac:dyDescent="0.2">
      <c r="A46" s="234">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28"/>
      <c r="BK46" s="228"/>
      <c r="BL46" s="228"/>
      <c r="BM46" s="228"/>
      <c r="BN46" s="228"/>
      <c r="BO46" s="237"/>
      <c r="BP46" s="237"/>
      <c r="BQ46" s="234">
        <v>40</v>
      </c>
      <c r="BR46" s="235"/>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26"/>
    </row>
    <row r="47" spans="1:131" ht="26.25" customHeight="1" x14ac:dyDescent="0.2">
      <c r="A47" s="234">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28"/>
      <c r="BK47" s="228"/>
      <c r="BL47" s="228"/>
      <c r="BM47" s="228"/>
      <c r="BN47" s="228"/>
      <c r="BO47" s="237"/>
      <c r="BP47" s="237"/>
      <c r="BQ47" s="234">
        <v>41</v>
      </c>
      <c r="BR47" s="235"/>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26"/>
    </row>
    <row r="48" spans="1:131" ht="26.25" customHeight="1" x14ac:dyDescent="0.2">
      <c r="A48" s="234">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28"/>
      <c r="BK48" s="228"/>
      <c r="BL48" s="228"/>
      <c r="BM48" s="228"/>
      <c r="BN48" s="228"/>
      <c r="BO48" s="237"/>
      <c r="BP48" s="237"/>
      <c r="BQ48" s="234">
        <v>42</v>
      </c>
      <c r="BR48" s="235"/>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26"/>
    </row>
    <row r="49" spans="1:131" ht="26.25" customHeight="1" x14ac:dyDescent="0.2">
      <c r="A49" s="234">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28"/>
      <c r="BK49" s="228"/>
      <c r="BL49" s="228"/>
      <c r="BM49" s="228"/>
      <c r="BN49" s="228"/>
      <c r="BO49" s="237"/>
      <c r="BP49" s="237"/>
      <c r="BQ49" s="234">
        <v>43</v>
      </c>
      <c r="BR49" s="235"/>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26"/>
    </row>
    <row r="50" spans="1:131" ht="26.25" customHeight="1" x14ac:dyDescent="0.2">
      <c r="A50" s="234">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28"/>
      <c r="BK50" s="228"/>
      <c r="BL50" s="228"/>
      <c r="BM50" s="228"/>
      <c r="BN50" s="228"/>
      <c r="BO50" s="237"/>
      <c r="BP50" s="237"/>
      <c r="BQ50" s="234">
        <v>44</v>
      </c>
      <c r="BR50" s="235"/>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26"/>
    </row>
    <row r="51" spans="1:131" ht="26.25" customHeight="1" x14ac:dyDescent="0.2">
      <c r="A51" s="234">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28"/>
      <c r="BK51" s="228"/>
      <c r="BL51" s="228"/>
      <c r="BM51" s="228"/>
      <c r="BN51" s="228"/>
      <c r="BO51" s="237"/>
      <c r="BP51" s="237"/>
      <c r="BQ51" s="234">
        <v>45</v>
      </c>
      <c r="BR51" s="235"/>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26"/>
    </row>
    <row r="52" spans="1:131" ht="26.25" customHeight="1" x14ac:dyDescent="0.2">
      <c r="A52" s="234">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28"/>
      <c r="BK52" s="228"/>
      <c r="BL52" s="228"/>
      <c r="BM52" s="228"/>
      <c r="BN52" s="228"/>
      <c r="BO52" s="237"/>
      <c r="BP52" s="237"/>
      <c r="BQ52" s="234">
        <v>46</v>
      </c>
      <c r="BR52" s="235"/>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26"/>
    </row>
    <row r="53" spans="1:131" ht="26.25" customHeight="1" x14ac:dyDescent="0.2">
      <c r="A53" s="234">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28"/>
      <c r="BK53" s="228"/>
      <c r="BL53" s="228"/>
      <c r="BM53" s="228"/>
      <c r="BN53" s="228"/>
      <c r="BO53" s="237"/>
      <c r="BP53" s="237"/>
      <c r="BQ53" s="234">
        <v>47</v>
      </c>
      <c r="BR53" s="235"/>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26"/>
    </row>
    <row r="54" spans="1:131" ht="26.25" customHeight="1" x14ac:dyDescent="0.2">
      <c r="A54" s="234">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28"/>
      <c r="BK54" s="228"/>
      <c r="BL54" s="228"/>
      <c r="BM54" s="228"/>
      <c r="BN54" s="228"/>
      <c r="BO54" s="237"/>
      <c r="BP54" s="237"/>
      <c r="BQ54" s="234">
        <v>48</v>
      </c>
      <c r="BR54" s="235"/>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26"/>
    </row>
    <row r="55" spans="1:131" ht="26.25" customHeight="1" x14ac:dyDescent="0.2">
      <c r="A55" s="234">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28"/>
      <c r="BK55" s="228"/>
      <c r="BL55" s="228"/>
      <c r="BM55" s="228"/>
      <c r="BN55" s="228"/>
      <c r="BO55" s="237"/>
      <c r="BP55" s="237"/>
      <c r="BQ55" s="234">
        <v>49</v>
      </c>
      <c r="BR55" s="235"/>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26"/>
    </row>
    <row r="56" spans="1:131" ht="26.25" customHeight="1" x14ac:dyDescent="0.2">
      <c r="A56" s="234">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28"/>
      <c r="BK56" s="228"/>
      <c r="BL56" s="228"/>
      <c r="BM56" s="228"/>
      <c r="BN56" s="228"/>
      <c r="BO56" s="237"/>
      <c r="BP56" s="237"/>
      <c r="BQ56" s="234">
        <v>50</v>
      </c>
      <c r="BR56" s="235"/>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26"/>
    </row>
    <row r="57" spans="1:131" ht="26.25" customHeight="1" x14ac:dyDescent="0.2">
      <c r="A57" s="234">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28"/>
      <c r="BK57" s="228"/>
      <c r="BL57" s="228"/>
      <c r="BM57" s="228"/>
      <c r="BN57" s="228"/>
      <c r="BO57" s="237"/>
      <c r="BP57" s="237"/>
      <c r="BQ57" s="234">
        <v>51</v>
      </c>
      <c r="BR57" s="235"/>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26"/>
    </row>
    <row r="58" spans="1:131" ht="26.25" customHeight="1" x14ac:dyDescent="0.2">
      <c r="A58" s="234">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28"/>
      <c r="BK58" s="228"/>
      <c r="BL58" s="228"/>
      <c r="BM58" s="228"/>
      <c r="BN58" s="228"/>
      <c r="BO58" s="237"/>
      <c r="BP58" s="237"/>
      <c r="BQ58" s="234">
        <v>52</v>
      </c>
      <c r="BR58" s="235"/>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26"/>
    </row>
    <row r="59" spans="1:131" ht="26.25" customHeight="1" x14ac:dyDescent="0.2">
      <c r="A59" s="234">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28"/>
      <c r="BK59" s="228"/>
      <c r="BL59" s="228"/>
      <c r="BM59" s="228"/>
      <c r="BN59" s="228"/>
      <c r="BO59" s="237"/>
      <c r="BP59" s="237"/>
      <c r="BQ59" s="234">
        <v>53</v>
      </c>
      <c r="BR59" s="235"/>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26"/>
    </row>
    <row r="60" spans="1:131" ht="26.25" customHeight="1" x14ac:dyDescent="0.2">
      <c r="A60" s="234">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28"/>
      <c r="BK60" s="228"/>
      <c r="BL60" s="228"/>
      <c r="BM60" s="228"/>
      <c r="BN60" s="228"/>
      <c r="BO60" s="237"/>
      <c r="BP60" s="237"/>
      <c r="BQ60" s="234">
        <v>54</v>
      </c>
      <c r="BR60" s="235"/>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26"/>
    </row>
    <row r="61" spans="1:131" ht="26.25" customHeight="1" thickBot="1" x14ac:dyDescent="0.25">
      <c r="A61" s="234">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28"/>
      <c r="BK61" s="228"/>
      <c r="BL61" s="228"/>
      <c r="BM61" s="228"/>
      <c r="BN61" s="228"/>
      <c r="BO61" s="237"/>
      <c r="BP61" s="237"/>
      <c r="BQ61" s="234">
        <v>55</v>
      </c>
      <c r="BR61" s="235"/>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26"/>
    </row>
    <row r="62" spans="1:131" ht="26.25" customHeight="1" x14ac:dyDescent="0.2">
      <c r="A62" s="234">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410</v>
      </c>
      <c r="BK62" s="842"/>
      <c r="BL62" s="842"/>
      <c r="BM62" s="842"/>
      <c r="BN62" s="843"/>
      <c r="BO62" s="237"/>
      <c r="BP62" s="237"/>
      <c r="BQ62" s="234">
        <v>56</v>
      </c>
      <c r="BR62" s="235"/>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26"/>
    </row>
    <row r="63" spans="1:131" ht="26.25" customHeight="1" thickBot="1" x14ac:dyDescent="0.25">
      <c r="A63" s="236" t="s">
        <v>390</v>
      </c>
      <c r="B63" s="825" t="s">
        <v>411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1189</v>
      </c>
      <c r="AG63" s="880"/>
      <c r="AH63" s="880"/>
      <c r="AI63" s="880"/>
      <c r="AJ63" s="881"/>
      <c r="AK63" s="882"/>
      <c r="AL63" s="877"/>
      <c r="AM63" s="877"/>
      <c r="AN63" s="877"/>
      <c r="AO63" s="877"/>
      <c r="AP63" s="880">
        <v>4881</v>
      </c>
      <c r="AQ63" s="880"/>
      <c r="AR63" s="880"/>
      <c r="AS63" s="880"/>
      <c r="AT63" s="880"/>
      <c r="AU63" s="880">
        <v>1307</v>
      </c>
      <c r="AV63" s="880"/>
      <c r="AW63" s="880"/>
      <c r="AX63" s="880"/>
      <c r="AY63" s="880"/>
      <c r="AZ63" s="884"/>
      <c r="BA63" s="884"/>
      <c r="BB63" s="884"/>
      <c r="BC63" s="884"/>
      <c r="BD63" s="884"/>
      <c r="BE63" s="885"/>
      <c r="BF63" s="885"/>
      <c r="BG63" s="885"/>
      <c r="BH63" s="885"/>
      <c r="BI63" s="886"/>
      <c r="BJ63" s="887" t="s">
        <v>412</v>
      </c>
      <c r="BK63" s="888"/>
      <c r="BL63" s="888"/>
      <c r="BM63" s="888"/>
      <c r="BN63" s="889"/>
      <c r="BO63" s="237"/>
      <c r="BP63" s="237"/>
      <c r="BQ63" s="234">
        <v>57</v>
      </c>
      <c r="BR63" s="235"/>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26"/>
    </row>
    <row r="65" spans="1:131" ht="26.25" customHeight="1" thickBot="1" x14ac:dyDescent="0.25">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26"/>
    </row>
    <row r="66" spans="1:131" ht="26.25" customHeight="1" x14ac:dyDescent="0.2">
      <c r="A66" s="763" t="s">
        <v>414</v>
      </c>
      <c r="B66" s="764"/>
      <c r="C66" s="764"/>
      <c r="D66" s="764"/>
      <c r="E66" s="764"/>
      <c r="F66" s="764"/>
      <c r="G66" s="764"/>
      <c r="H66" s="764"/>
      <c r="I66" s="764"/>
      <c r="J66" s="764"/>
      <c r="K66" s="764"/>
      <c r="L66" s="764"/>
      <c r="M66" s="764"/>
      <c r="N66" s="764"/>
      <c r="O66" s="764"/>
      <c r="P66" s="765"/>
      <c r="Q66" s="769" t="s">
        <v>415</v>
      </c>
      <c r="R66" s="770"/>
      <c r="S66" s="770"/>
      <c r="T66" s="770"/>
      <c r="U66" s="771"/>
      <c r="V66" s="769" t="s">
        <v>416</v>
      </c>
      <c r="W66" s="770"/>
      <c r="X66" s="770"/>
      <c r="Y66" s="770"/>
      <c r="Z66" s="771"/>
      <c r="AA66" s="769" t="s">
        <v>397</v>
      </c>
      <c r="AB66" s="770"/>
      <c r="AC66" s="770"/>
      <c r="AD66" s="770"/>
      <c r="AE66" s="771"/>
      <c r="AF66" s="890" t="s">
        <v>417</v>
      </c>
      <c r="AG66" s="851"/>
      <c r="AH66" s="851"/>
      <c r="AI66" s="851"/>
      <c r="AJ66" s="891"/>
      <c r="AK66" s="769" t="s">
        <v>418</v>
      </c>
      <c r="AL66" s="764"/>
      <c r="AM66" s="764"/>
      <c r="AN66" s="764"/>
      <c r="AO66" s="765"/>
      <c r="AP66" s="769" t="s">
        <v>419</v>
      </c>
      <c r="AQ66" s="770"/>
      <c r="AR66" s="770"/>
      <c r="AS66" s="770"/>
      <c r="AT66" s="771"/>
      <c r="AU66" s="769" t="s">
        <v>420</v>
      </c>
      <c r="AV66" s="770"/>
      <c r="AW66" s="770"/>
      <c r="AX66" s="770"/>
      <c r="AY66" s="771"/>
      <c r="AZ66" s="769" t="s">
        <v>377</v>
      </c>
      <c r="BA66" s="770"/>
      <c r="BB66" s="770"/>
      <c r="BC66" s="770"/>
      <c r="BD66" s="776"/>
      <c r="BE66" s="237"/>
      <c r="BF66" s="237"/>
      <c r="BG66" s="237"/>
      <c r="BH66" s="237"/>
      <c r="BI66" s="237"/>
      <c r="BJ66" s="237"/>
      <c r="BK66" s="237"/>
      <c r="BL66" s="237"/>
      <c r="BM66" s="237"/>
      <c r="BN66" s="237"/>
      <c r="BO66" s="237"/>
      <c r="BP66" s="237"/>
      <c r="BQ66" s="234">
        <v>60</v>
      </c>
      <c r="BR66" s="239"/>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26"/>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37"/>
      <c r="BF67" s="237"/>
      <c r="BG67" s="237"/>
      <c r="BH67" s="237"/>
      <c r="BI67" s="237"/>
      <c r="BJ67" s="237"/>
      <c r="BK67" s="237"/>
      <c r="BL67" s="237"/>
      <c r="BM67" s="237"/>
      <c r="BN67" s="237"/>
      <c r="BO67" s="237"/>
      <c r="BP67" s="237"/>
      <c r="BQ67" s="234">
        <v>61</v>
      </c>
      <c r="BR67" s="239"/>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26"/>
    </row>
    <row r="68" spans="1:131" ht="26.25" customHeight="1" thickTop="1" x14ac:dyDescent="0.2">
      <c r="A68" s="232">
        <v>1</v>
      </c>
      <c r="B68" s="905" t="s">
        <v>588</v>
      </c>
      <c r="C68" s="906"/>
      <c r="D68" s="906"/>
      <c r="E68" s="906"/>
      <c r="F68" s="906"/>
      <c r="G68" s="906"/>
      <c r="H68" s="906"/>
      <c r="I68" s="906"/>
      <c r="J68" s="906"/>
      <c r="K68" s="906"/>
      <c r="L68" s="906"/>
      <c r="M68" s="906"/>
      <c r="N68" s="906"/>
      <c r="O68" s="906"/>
      <c r="P68" s="907"/>
      <c r="Q68" s="908">
        <v>4657</v>
      </c>
      <c r="R68" s="902"/>
      <c r="S68" s="902"/>
      <c r="T68" s="902"/>
      <c r="U68" s="902"/>
      <c r="V68" s="902">
        <v>4588</v>
      </c>
      <c r="W68" s="902"/>
      <c r="X68" s="902"/>
      <c r="Y68" s="902"/>
      <c r="Z68" s="902"/>
      <c r="AA68" s="902">
        <v>69</v>
      </c>
      <c r="AB68" s="902"/>
      <c r="AC68" s="902"/>
      <c r="AD68" s="902"/>
      <c r="AE68" s="902"/>
      <c r="AF68" s="902">
        <v>69</v>
      </c>
      <c r="AG68" s="902"/>
      <c r="AH68" s="902"/>
      <c r="AI68" s="902"/>
      <c r="AJ68" s="902"/>
      <c r="AK68" s="902" t="s">
        <v>587</v>
      </c>
      <c r="AL68" s="902"/>
      <c r="AM68" s="902"/>
      <c r="AN68" s="902"/>
      <c r="AO68" s="902"/>
      <c r="AP68" s="902" t="s">
        <v>587</v>
      </c>
      <c r="AQ68" s="902"/>
      <c r="AR68" s="902"/>
      <c r="AS68" s="902"/>
      <c r="AT68" s="902"/>
      <c r="AU68" s="902" t="s">
        <v>587</v>
      </c>
      <c r="AV68" s="902"/>
      <c r="AW68" s="902"/>
      <c r="AX68" s="902"/>
      <c r="AY68" s="902"/>
      <c r="AZ68" s="903"/>
      <c r="BA68" s="903"/>
      <c r="BB68" s="903"/>
      <c r="BC68" s="903"/>
      <c r="BD68" s="904"/>
      <c r="BE68" s="237"/>
      <c r="BF68" s="237"/>
      <c r="BG68" s="237"/>
      <c r="BH68" s="237"/>
      <c r="BI68" s="237"/>
      <c r="BJ68" s="237"/>
      <c r="BK68" s="237"/>
      <c r="BL68" s="237"/>
      <c r="BM68" s="237"/>
      <c r="BN68" s="237"/>
      <c r="BO68" s="237"/>
      <c r="BP68" s="237"/>
      <c r="BQ68" s="234">
        <v>62</v>
      </c>
      <c r="BR68" s="239"/>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26"/>
    </row>
    <row r="69" spans="1:131" ht="26.25" customHeight="1" x14ac:dyDescent="0.2">
      <c r="A69" s="234">
        <v>2</v>
      </c>
      <c r="B69" s="909" t="s">
        <v>589</v>
      </c>
      <c r="C69" s="910"/>
      <c r="D69" s="910"/>
      <c r="E69" s="910"/>
      <c r="F69" s="910"/>
      <c r="G69" s="910"/>
      <c r="H69" s="910"/>
      <c r="I69" s="910"/>
      <c r="J69" s="910"/>
      <c r="K69" s="910"/>
      <c r="L69" s="910"/>
      <c r="M69" s="910"/>
      <c r="N69" s="910"/>
      <c r="O69" s="910"/>
      <c r="P69" s="911"/>
      <c r="Q69" s="912">
        <v>312</v>
      </c>
      <c r="R69" s="866"/>
      <c r="S69" s="866"/>
      <c r="T69" s="866"/>
      <c r="U69" s="866"/>
      <c r="V69" s="866">
        <v>271</v>
      </c>
      <c r="W69" s="866"/>
      <c r="X69" s="866"/>
      <c r="Y69" s="866"/>
      <c r="Z69" s="866"/>
      <c r="AA69" s="866">
        <v>41</v>
      </c>
      <c r="AB69" s="866"/>
      <c r="AC69" s="866"/>
      <c r="AD69" s="866"/>
      <c r="AE69" s="866"/>
      <c r="AF69" s="866">
        <v>25</v>
      </c>
      <c r="AG69" s="866"/>
      <c r="AH69" s="866"/>
      <c r="AI69" s="866"/>
      <c r="AJ69" s="866"/>
      <c r="AK69" s="866">
        <v>25</v>
      </c>
      <c r="AL69" s="866"/>
      <c r="AM69" s="866"/>
      <c r="AN69" s="866"/>
      <c r="AO69" s="866"/>
      <c r="AP69" s="866" t="s">
        <v>587</v>
      </c>
      <c r="AQ69" s="866"/>
      <c r="AR69" s="866"/>
      <c r="AS69" s="866"/>
      <c r="AT69" s="866"/>
      <c r="AU69" s="866" t="s">
        <v>587</v>
      </c>
      <c r="AV69" s="866"/>
      <c r="AW69" s="866"/>
      <c r="AX69" s="866"/>
      <c r="AY69" s="866"/>
      <c r="AZ69" s="868"/>
      <c r="BA69" s="868"/>
      <c r="BB69" s="868"/>
      <c r="BC69" s="868"/>
      <c r="BD69" s="869"/>
      <c r="BE69" s="237"/>
      <c r="BF69" s="237"/>
      <c r="BG69" s="237"/>
      <c r="BH69" s="237"/>
      <c r="BI69" s="237"/>
      <c r="BJ69" s="237"/>
      <c r="BK69" s="237"/>
      <c r="BL69" s="237"/>
      <c r="BM69" s="237"/>
      <c r="BN69" s="237"/>
      <c r="BO69" s="237"/>
      <c r="BP69" s="237"/>
      <c r="BQ69" s="234">
        <v>63</v>
      </c>
      <c r="BR69" s="239"/>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26"/>
    </row>
    <row r="70" spans="1:131" ht="26.25" customHeight="1" x14ac:dyDescent="0.2">
      <c r="A70" s="234">
        <v>3</v>
      </c>
      <c r="B70" s="909" t="s">
        <v>590</v>
      </c>
      <c r="C70" s="910"/>
      <c r="D70" s="910"/>
      <c r="E70" s="910"/>
      <c r="F70" s="910"/>
      <c r="G70" s="910"/>
      <c r="H70" s="910"/>
      <c r="I70" s="910"/>
      <c r="J70" s="910"/>
      <c r="K70" s="910"/>
      <c r="L70" s="910"/>
      <c r="M70" s="910"/>
      <c r="N70" s="910"/>
      <c r="O70" s="910"/>
      <c r="P70" s="911"/>
      <c r="Q70" s="912">
        <v>6627</v>
      </c>
      <c r="R70" s="866"/>
      <c r="S70" s="866"/>
      <c r="T70" s="866"/>
      <c r="U70" s="866"/>
      <c r="V70" s="866">
        <v>6505</v>
      </c>
      <c r="W70" s="866"/>
      <c r="X70" s="866"/>
      <c r="Y70" s="866"/>
      <c r="Z70" s="866"/>
      <c r="AA70" s="866">
        <v>122</v>
      </c>
      <c r="AB70" s="866"/>
      <c r="AC70" s="866"/>
      <c r="AD70" s="866"/>
      <c r="AE70" s="866"/>
      <c r="AF70" s="866">
        <v>114</v>
      </c>
      <c r="AG70" s="866"/>
      <c r="AH70" s="866"/>
      <c r="AI70" s="866"/>
      <c r="AJ70" s="866"/>
      <c r="AK70" s="866">
        <v>99</v>
      </c>
      <c r="AL70" s="866"/>
      <c r="AM70" s="866"/>
      <c r="AN70" s="866"/>
      <c r="AO70" s="866"/>
      <c r="AP70" s="866">
        <v>1942</v>
      </c>
      <c r="AQ70" s="866"/>
      <c r="AR70" s="866"/>
      <c r="AS70" s="866"/>
      <c r="AT70" s="866"/>
      <c r="AU70" s="866" t="s">
        <v>587</v>
      </c>
      <c r="AV70" s="866"/>
      <c r="AW70" s="866"/>
      <c r="AX70" s="866"/>
      <c r="AY70" s="866"/>
      <c r="AZ70" s="868"/>
      <c r="BA70" s="868"/>
      <c r="BB70" s="868"/>
      <c r="BC70" s="868"/>
      <c r="BD70" s="869"/>
      <c r="BE70" s="237"/>
      <c r="BF70" s="237"/>
      <c r="BG70" s="237"/>
      <c r="BH70" s="237"/>
      <c r="BI70" s="237"/>
      <c r="BJ70" s="237"/>
      <c r="BK70" s="237"/>
      <c r="BL70" s="237"/>
      <c r="BM70" s="237"/>
      <c r="BN70" s="237"/>
      <c r="BO70" s="237"/>
      <c r="BP70" s="237"/>
      <c r="BQ70" s="234">
        <v>64</v>
      </c>
      <c r="BR70" s="239"/>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26"/>
    </row>
    <row r="71" spans="1:131" ht="26.25" customHeight="1" x14ac:dyDescent="0.2">
      <c r="A71" s="234">
        <v>4</v>
      </c>
      <c r="B71" s="909" t="s">
        <v>591</v>
      </c>
      <c r="C71" s="910"/>
      <c r="D71" s="910"/>
      <c r="E71" s="910"/>
      <c r="F71" s="910"/>
      <c r="G71" s="910"/>
      <c r="H71" s="910"/>
      <c r="I71" s="910"/>
      <c r="J71" s="910"/>
      <c r="K71" s="910"/>
      <c r="L71" s="910"/>
      <c r="M71" s="910"/>
      <c r="N71" s="910"/>
      <c r="O71" s="910"/>
      <c r="P71" s="911"/>
      <c r="Q71" s="912">
        <v>129</v>
      </c>
      <c r="R71" s="866"/>
      <c r="S71" s="866"/>
      <c r="T71" s="866"/>
      <c r="U71" s="866"/>
      <c r="V71" s="866">
        <v>123</v>
      </c>
      <c r="W71" s="866"/>
      <c r="X71" s="866"/>
      <c r="Y71" s="866"/>
      <c r="Z71" s="866"/>
      <c r="AA71" s="866">
        <v>6</v>
      </c>
      <c r="AB71" s="866"/>
      <c r="AC71" s="866"/>
      <c r="AD71" s="866"/>
      <c r="AE71" s="866"/>
      <c r="AF71" s="866">
        <v>6</v>
      </c>
      <c r="AG71" s="866"/>
      <c r="AH71" s="866"/>
      <c r="AI71" s="866"/>
      <c r="AJ71" s="866"/>
      <c r="AK71" s="866" t="s">
        <v>587</v>
      </c>
      <c r="AL71" s="866"/>
      <c r="AM71" s="866"/>
      <c r="AN71" s="866"/>
      <c r="AO71" s="866"/>
      <c r="AP71" s="866" t="s">
        <v>587</v>
      </c>
      <c r="AQ71" s="866"/>
      <c r="AR71" s="866"/>
      <c r="AS71" s="866"/>
      <c r="AT71" s="866"/>
      <c r="AU71" s="866" t="s">
        <v>587</v>
      </c>
      <c r="AV71" s="866"/>
      <c r="AW71" s="866"/>
      <c r="AX71" s="866"/>
      <c r="AY71" s="866"/>
      <c r="AZ71" s="868" t="s">
        <v>592</v>
      </c>
      <c r="BA71" s="868"/>
      <c r="BB71" s="868"/>
      <c r="BC71" s="868"/>
      <c r="BD71" s="869"/>
      <c r="BE71" s="237"/>
      <c r="BF71" s="237"/>
      <c r="BG71" s="237"/>
      <c r="BH71" s="237"/>
      <c r="BI71" s="237"/>
      <c r="BJ71" s="237"/>
      <c r="BK71" s="237"/>
      <c r="BL71" s="237"/>
      <c r="BM71" s="237"/>
      <c r="BN71" s="237"/>
      <c r="BO71" s="237"/>
      <c r="BP71" s="237"/>
      <c r="BQ71" s="234">
        <v>65</v>
      </c>
      <c r="BR71" s="239"/>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26"/>
    </row>
    <row r="72" spans="1:131" ht="26.25" customHeight="1" x14ac:dyDescent="0.2">
      <c r="A72" s="234">
        <v>5</v>
      </c>
      <c r="B72" s="909" t="s">
        <v>591</v>
      </c>
      <c r="C72" s="910"/>
      <c r="D72" s="910"/>
      <c r="E72" s="910"/>
      <c r="F72" s="910"/>
      <c r="G72" s="910"/>
      <c r="H72" s="910"/>
      <c r="I72" s="910"/>
      <c r="J72" s="910"/>
      <c r="K72" s="910"/>
      <c r="L72" s="910"/>
      <c r="M72" s="910"/>
      <c r="N72" s="910"/>
      <c r="O72" s="910"/>
      <c r="P72" s="911"/>
      <c r="Q72" s="912">
        <v>466463</v>
      </c>
      <c r="R72" s="866"/>
      <c r="S72" s="866"/>
      <c r="T72" s="866"/>
      <c r="U72" s="866"/>
      <c r="V72" s="866">
        <v>453925</v>
      </c>
      <c r="W72" s="866"/>
      <c r="X72" s="866"/>
      <c r="Y72" s="866"/>
      <c r="Z72" s="866"/>
      <c r="AA72" s="866">
        <v>12537</v>
      </c>
      <c r="AB72" s="866"/>
      <c r="AC72" s="866"/>
      <c r="AD72" s="866"/>
      <c r="AE72" s="866"/>
      <c r="AF72" s="866">
        <v>12537</v>
      </c>
      <c r="AG72" s="866"/>
      <c r="AH72" s="866"/>
      <c r="AI72" s="866"/>
      <c r="AJ72" s="866"/>
      <c r="AK72" s="866" t="s">
        <v>587</v>
      </c>
      <c r="AL72" s="866"/>
      <c r="AM72" s="866"/>
      <c r="AN72" s="866"/>
      <c r="AO72" s="866"/>
      <c r="AP72" s="866" t="s">
        <v>587</v>
      </c>
      <c r="AQ72" s="866"/>
      <c r="AR72" s="866"/>
      <c r="AS72" s="866"/>
      <c r="AT72" s="866"/>
      <c r="AU72" s="866" t="s">
        <v>587</v>
      </c>
      <c r="AV72" s="866"/>
      <c r="AW72" s="866"/>
      <c r="AX72" s="866"/>
      <c r="AY72" s="866"/>
      <c r="AZ72" s="868" t="s">
        <v>593</v>
      </c>
      <c r="BA72" s="868"/>
      <c r="BB72" s="868"/>
      <c r="BC72" s="868"/>
      <c r="BD72" s="869"/>
      <c r="BE72" s="237"/>
      <c r="BF72" s="237"/>
      <c r="BG72" s="237"/>
      <c r="BH72" s="237"/>
      <c r="BI72" s="237"/>
      <c r="BJ72" s="237"/>
      <c r="BK72" s="237"/>
      <c r="BL72" s="237"/>
      <c r="BM72" s="237"/>
      <c r="BN72" s="237"/>
      <c r="BO72" s="237"/>
      <c r="BP72" s="237"/>
      <c r="BQ72" s="234">
        <v>66</v>
      </c>
      <c r="BR72" s="239"/>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26"/>
    </row>
    <row r="73" spans="1:131" ht="26.25" customHeight="1" x14ac:dyDescent="0.2">
      <c r="A73" s="234">
        <v>6</v>
      </c>
      <c r="B73" s="909" t="s">
        <v>594</v>
      </c>
      <c r="C73" s="910"/>
      <c r="D73" s="910"/>
      <c r="E73" s="910"/>
      <c r="F73" s="910"/>
      <c r="G73" s="910"/>
      <c r="H73" s="910"/>
      <c r="I73" s="910"/>
      <c r="J73" s="910"/>
      <c r="K73" s="910"/>
      <c r="L73" s="910"/>
      <c r="M73" s="910"/>
      <c r="N73" s="910"/>
      <c r="O73" s="910"/>
      <c r="P73" s="911"/>
      <c r="Q73" s="912">
        <v>301</v>
      </c>
      <c r="R73" s="866"/>
      <c r="S73" s="866"/>
      <c r="T73" s="866"/>
      <c r="U73" s="866"/>
      <c r="V73" s="866">
        <v>290</v>
      </c>
      <c r="W73" s="866"/>
      <c r="X73" s="866"/>
      <c r="Y73" s="866"/>
      <c r="Z73" s="866"/>
      <c r="AA73" s="866">
        <v>11</v>
      </c>
      <c r="AB73" s="866"/>
      <c r="AC73" s="866"/>
      <c r="AD73" s="866"/>
      <c r="AE73" s="866"/>
      <c r="AF73" s="866">
        <v>11</v>
      </c>
      <c r="AG73" s="866"/>
      <c r="AH73" s="866"/>
      <c r="AI73" s="866"/>
      <c r="AJ73" s="866"/>
      <c r="AK73" s="866">
        <v>7</v>
      </c>
      <c r="AL73" s="866"/>
      <c r="AM73" s="866"/>
      <c r="AN73" s="866"/>
      <c r="AO73" s="866"/>
      <c r="AP73" s="866" t="s">
        <v>587</v>
      </c>
      <c r="AQ73" s="866"/>
      <c r="AR73" s="866"/>
      <c r="AS73" s="866"/>
      <c r="AT73" s="866"/>
      <c r="AU73" s="866" t="s">
        <v>587</v>
      </c>
      <c r="AV73" s="866"/>
      <c r="AW73" s="866"/>
      <c r="AX73" s="866"/>
      <c r="AY73" s="866"/>
      <c r="AZ73" s="868"/>
      <c r="BA73" s="868"/>
      <c r="BB73" s="868"/>
      <c r="BC73" s="868"/>
      <c r="BD73" s="869"/>
      <c r="BE73" s="237"/>
      <c r="BF73" s="237"/>
      <c r="BG73" s="237"/>
      <c r="BH73" s="237"/>
      <c r="BI73" s="237"/>
      <c r="BJ73" s="237"/>
      <c r="BK73" s="237"/>
      <c r="BL73" s="237"/>
      <c r="BM73" s="237"/>
      <c r="BN73" s="237"/>
      <c r="BO73" s="237"/>
      <c r="BP73" s="237"/>
      <c r="BQ73" s="234">
        <v>67</v>
      </c>
      <c r="BR73" s="239"/>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26"/>
    </row>
    <row r="74" spans="1:131" ht="26.25" customHeight="1" x14ac:dyDescent="0.2">
      <c r="A74" s="234">
        <v>7</v>
      </c>
      <c r="B74" s="909" t="s">
        <v>595</v>
      </c>
      <c r="C74" s="910"/>
      <c r="D74" s="910"/>
      <c r="E74" s="910"/>
      <c r="F74" s="910"/>
      <c r="G74" s="910"/>
      <c r="H74" s="910"/>
      <c r="I74" s="910"/>
      <c r="J74" s="910"/>
      <c r="K74" s="910"/>
      <c r="L74" s="910"/>
      <c r="M74" s="910"/>
      <c r="N74" s="910"/>
      <c r="O74" s="910"/>
      <c r="P74" s="911"/>
      <c r="Q74" s="912">
        <v>4235</v>
      </c>
      <c r="R74" s="866"/>
      <c r="S74" s="866"/>
      <c r="T74" s="866"/>
      <c r="U74" s="866"/>
      <c r="V74" s="866">
        <v>4211</v>
      </c>
      <c r="W74" s="866"/>
      <c r="X74" s="866"/>
      <c r="Y74" s="866"/>
      <c r="Z74" s="866"/>
      <c r="AA74" s="866">
        <v>24</v>
      </c>
      <c r="AB74" s="866"/>
      <c r="AC74" s="866"/>
      <c r="AD74" s="866"/>
      <c r="AE74" s="866"/>
      <c r="AF74" s="866">
        <v>24</v>
      </c>
      <c r="AG74" s="866"/>
      <c r="AH74" s="866"/>
      <c r="AI74" s="866"/>
      <c r="AJ74" s="866"/>
      <c r="AK74" s="866" t="s">
        <v>587</v>
      </c>
      <c r="AL74" s="866"/>
      <c r="AM74" s="866"/>
      <c r="AN74" s="866"/>
      <c r="AO74" s="866"/>
      <c r="AP74" s="866" t="s">
        <v>587</v>
      </c>
      <c r="AQ74" s="866"/>
      <c r="AR74" s="866"/>
      <c r="AS74" s="866"/>
      <c r="AT74" s="866"/>
      <c r="AU74" s="866" t="s">
        <v>587</v>
      </c>
      <c r="AV74" s="866"/>
      <c r="AW74" s="866"/>
      <c r="AX74" s="866"/>
      <c r="AY74" s="866"/>
      <c r="AZ74" s="868"/>
      <c r="BA74" s="868"/>
      <c r="BB74" s="868"/>
      <c r="BC74" s="868"/>
      <c r="BD74" s="869"/>
      <c r="BE74" s="237"/>
      <c r="BF74" s="237"/>
      <c r="BG74" s="237"/>
      <c r="BH74" s="237"/>
      <c r="BI74" s="237"/>
      <c r="BJ74" s="237"/>
      <c r="BK74" s="237"/>
      <c r="BL74" s="237"/>
      <c r="BM74" s="237"/>
      <c r="BN74" s="237"/>
      <c r="BO74" s="237"/>
      <c r="BP74" s="237"/>
      <c r="BQ74" s="234">
        <v>68</v>
      </c>
      <c r="BR74" s="239"/>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26"/>
    </row>
    <row r="75" spans="1:131" ht="26.25" customHeight="1" x14ac:dyDescent="0.2">
      <c r="A75" s="234">
        <v>8</v>
      </c>
      <c r="B75" s="909" t="s">
        <v>596</v>
      </c>
      <c r="C75" s="910"/>
      <c r="D75" s="910"/>
      <c r="E75" s="910"/>
      <c r="F75" s="910"/>
      <c r="G75" s="910"/>
      <c r="H75" s="910"/>
      <c r="I75" s="910"/>
      <c r="J75" s="910"/>
      <c r="K75" s="910"/>
      <c r="L75" s="910"/>
      <c r="M75" s="910"/>
      <c r="N75" s="910"/>
      <c r="O75" s="910"/>
      <c r="P75" s="911"/>
      <c r="Q75" s="913">
        <v>117</v>
      </c>
      <c r="R75" s="914"/>
      <c r="S75" s="914"/>
      <c r="T75" s="914"/>
      <c r="U75" s="870"/>
      <c r="V75" s="915">
        <v>107</v>
      </c>
      <c r="W75" s="914"/>
      <c r="X75" s="914"/>
      <c r="Y75" s="914"/>
      <c r="Z75" s="870"/>
      <c r="AA75" s="915">
        <v>10</v>
      </c>
      <c r="AB75" s="914"/>
      <c r="AC75" s="914"/>
      <c r="AD75" s="914"/>
      <c r="AE75" s="870"/>
      <c r="AF75" s="915">
        <v>10</v>
      </c>
      <c r="AG75" s="914"/>
      <c r="AH75" s="914"/>
      <c r="AI75" s="914"/>
      <c r="AJ75" s="870"/>
      <c r="AK75" s="915">
        <v>30</v>
      </c>
      <c r="AL75" s="914"/>
      <c r="AM75" s="914"/>
      <c r="AN75" s="914"/>
      <c r="AO75" s="870"/>
      <c r="AP75" s="915" t="s">
        <v>587</v>
      </c>
      <c r="AQ75" s="914"/>
      <c r="AR75" s="914"/>
      <c r="AS75" s="914"/>
      <c r="AT75" s="870"/>
      <c r="AU75" s="915" t="s">
        <v>587</v>
      </c>
      <c r="AV75" s="914"/>
      <c r="AW75" s="914"/>
      <c r="AX75" s="914"/>
      <c r="AY75" s="870"/>
      <c r="AZ75" s="868"/>
      <c r="BA75" s="868"/>
      <c r="BB75" s="868"/>
      <c r="BC75" s="868"/>
      <c r="BD75" s="869"/>
      <c r="BE75" s="237"/>
      <c r="BF75" s="237"/>
      <c r="BG75" s="237"/>
      <c r="BH75" s="237"/>
      <c r="BI75" s="237"/>
      <c r="BJ75" s="237"/>
      <c r="BK75" s="237"/>
      <c r="BL75" s="237"/>
      <c r="BM75" s="237"/>
      <c r="BN75" s="237"/>
      <c r="BO75" s="237"/>
      <c r="BP75" s="237"/>
      <c r="BQ75" s="234">
        <v>69</v>
      </c>
      <c r="BR75" s="239"/>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26"/>
    </row>
    <row r="76" spans="1:131" ht="26.25" customHeight="1" x14ac:dyDescent="0.2">
      <c r="A76" s="234">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37"/>
      <c r="BF76" s="237"/>
      <c r="BG76" s="237"/>
      <c r="BH76" s="237"/>
      <c r="BI76" s="237"/>
      <c r="BJ76" s="237"/>
      <c r="BK76" s="237"/>
      <c r="BL76" s="237"/>
      <c r="BM76" s="237"/>
      <c r="BN76" s="237"/>
      <c r="BO76" s="237"/>
      <c r="BP76" s="237"/>
      <c r="BQ76" s="234">
        <v>70</v>
      </c>
      <c r="BR76" s="239"/>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26"/>
    </row>
    <row r="77" spans="1:131" ht="26.25" customHeight="1" x14ac:dyDescent="0.2">
      <c r="A77" s="234">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37"/>
      <c r="BF77" s="237"/>
      <c r="BG77" s="237"/>
      <c r="BH77" s="237"/>
      <c r="BI77" s="237"/>
      <c r="BJ77" s="237"/>
      <c r="BK77" s="237"/>
      <c r="BL77" s="237"/>
      <c r="BM77" s="237"/>
      <c r="BN77" s="237"/>
      <c r="BO77" s="237"/>
      <c r="BP77" s="237"/>
      <c r="BQ77" s="234">
        <v>71</v>
      </c>
      <c r="BR77" s="239"/>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26"/>
    </row>
    <row r="78" spans="1:131" ht="26.25" customHeight="1" x14ac:dyDescent="0.2">
      <c r="A78" s="234">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37"/>
      <c r="BF78" s="237"/>
      <c r="BG78" s="237"/>
      <c r="BH78" s="237"/>
      <c r="BI78" s="237"/>
      <c r="BJ78" s="226"/>
      <c r="BK78" s="226"/>
      <c r="BL78" s="226"/>
      <c r="BM78" s="226"/>
      <c r="BN78" s="226"/>
      <c r="BO78" s="237"/>
      <c r="BP78" s="237"/>
      <c r="BQ78" s="234">
        <v>72</v>
      </c>
      <c r="BR78" s="239"/>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26"/>
    </row>
    <row r="79" spans="1:131" ht="26.25" customHeight="1" x14ac:dyDescent="0.2">
      <c r="A79" s="234">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37"/>
      <c r="BF79" s="237"/>
      <c r="BG79" s="237"/>
      <c r="BH79" s="237"/>
      <c r="BI79" s="237"/>
      <c r="BJ79" s="226"/>
      <c r="BK79" s="226"/>
      <c r="BL79" s="226"/>
      <c r="BM79" s="226"/>
      <c r="BN79" s="226"/>
      <c r="BO79" s="237"/>
      <c r="BP79" s="237"/>
      <c r="BQ79" s="234">
        <v>73</v>
      </c>
      <c r="BR79" s="239"/>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26"/>
    </row>
    <row r="80" spans="1:131" ht="26.25" customHeight="1" x14ac:dyDescent="0.2">
      <c r="A80" s="234">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37"/>
      <c r="BF80" s="237"/>
      <c r="BG80" s="237"/>
      <c r="BH80" s="237"/>
      <c r="BI80" s="237"/>
      <c r="BJ80" s="237"/>
      <c r="BK80" s="237"/>
      <c r="BL80" s="237"/>
      <c r="BM80" s="237"/>
      <c r="BN80" s="237"/>
      <c r="BO80" s="237"/>
      <c r="BP80" s="237"/>
      <c r="BQ80" s="234">
        <v>74</v>
      </c>
      <c r="BR80" s="239"/>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26"/>
    </row>
    <row r="81" spans="1:131" ht="26.25" customHeight="1" x14ac:dyDescent="0.2">
      <c r="A81" s="234">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37"/>
      <c r="BF81" s="237"/>
      <c r="BG81" s="237"/>
      <c r="BH81" s="237"/>
      <c r="BI81" s="237"/>
      <c r="BJ81" s="237"/>
      <c r="BK81" s="237"/>
      <c r="BL81" s="237"/>
      <c r="BM81" s="237"/>
      <c r="BN81" s="237"/>
      <c r="BO81" s="237"/>
      <c r="BP81" s="237"/>
      <c r="BQ81" s="234">
        <v>75</v>
      </c>
      <c r="BR81" s="239"/>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26"/>
    </row>
    <row r="82" spans="1:131" ht="26.25" customHeight="1" x14ac:dyDescent="0.2">
      <c r="A82" s="234">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37"/>
      <c r="BF82" s="237"/>
      <c r="BG82" s="237"/>
      <c r="BH82" s="237"/>
      <c r="BI82" s="237"/>
      <c r="BJ82" s="237"/>
      <c r="BK82" s="237"/>
      <c r="BL82" s="237"/>
      <c r="BM82" s="237"/>
      <c r="BN82" s="237"/>
      <c r="BO82" s="237"/>
      <c r="BP82" s="237"/>
      <c r="BQ82" s="234">
        <v>76</v>
      </c>
      <c r="BR82" s="239"/>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26"/>
    </row>
    <row r="83" spans="1:131" ht="26.25" customHeight="1" x14ac:dyDescent="0.2">
      <c r="A83" s="234">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37"/>
      <c r="BF83" s="237"/>
      <c r="BG83" s="237"/>
      <c r="BH83" s="237"/>
      <c r="BI83" s="237"/>
      <c r="BJ83" s="237"/>
      <c r="BK83" s="237"/>
      <c r="BL83" s="237"/>
      <c r="BM83" s="237"/>
      <c r="BN83" s="237"/>
      <c r="BO83" s="237"/>
      <c r="BP83" s="237"/>
      <c r="BQ83" s="234">
        <v>77</v>
      </c>
      <c r="BR83" s="239"/>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26"/>
    </row>
    <row r="84" spans="1:131" ht="26.25" customHeight="1" x14ac:dyDescent="0.2">
      <c r="A84" s="234">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37"/>
      <c r="BF84" s="237"/>
      <c r="BG84" s="237"/>
      <c r="BH84" s="237"/>
      <c r="BI84" s="237"/>
      <c r="BJ84" s="237"/>
      <c r="BK84" s="237"/>
      <c r="BL84" s="237"/>
      <c r="BM84" s="237"/>
      <c r="BN84" s="237"/>
      <c r="BO84" s="237"/>
      <c r="BP84" s="237"/>
      <c r="BQ84" s="234">
        <v>78</v>
      </c>
      <c r="BR84" s="239"/>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26"/>
    </row>
    <row r="85" spans="1:131" ht="26.25" customHeight="1" x14ac:dyDescent="0.2">
      <c r="A85" s="234">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37"/>
      <c r="BF85" s="237"/>
      <c r="BG85" s="237"/>
      <c r="BH85" s="237"/>
      <c r="BI85" s="237"/>
      <c r="BJ85" s="237"/>
      <c r="BK85" s="237"/>
      <c r="BL85" s="237"/>
      <c r="BM85" s="237"/>
      <c r="BN85" s="237"/>
      <c r="BO85" s="237"/>
      <c r="BP85" s="237"/>
      <c r="BQ85" s="234">
        <v>79</v>
      </c>
      <c r="BR85" s="239"/>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26"/>
    </row>
    <row r="86" spans="1:131" ht="26.25" customHeight="1" x14ac:dyDescent="0.2">
      <c r="A86" s="234">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37"/>
      <c r="BF86" s="237"/>
      <c r="BG86" s="237"/>
      <c r="BH86" s="237"/>
      <c r="BI86" s="237"/>
      <c r="BJ86" s="237"/>
      <c r="BK86" s="237"/>
      <c r="BL86" s="237"/>
      <c r="BM86" s="237"/>
      <c r="BN86" s="237"/>
      <c r="BO86" s="237"/>
      <c r="BP86" s="237"/>
      <c r="BQ86" s="234">
        <v>80</v>
      </c>
      <c r="BR86" s="239"/>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26"/>
    </row>
    <row r="87" spans="1:131" ht="26.25" customHeight="1" x14ac:dyDescent="0.2">
      <c r="A87" s="240">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37"/>
      <c r="BF87" s="237"/>
      <c r="BG87" s="237"/>
      <c r="BH87" s="237"/>
      <c r="BI87" s="237"/>
      <c r="BJ87" s="237"/>
      <c r="BK87" s="237"/>
      <c r="BL87" s="237"/>
      <c r="BM87" s="237"/>
      <c r="BN87" s="237"/>
      <c r="BO87" s="237"/>
      <c r="BP87" s="237"/>
      <c r="BQ87" s="234">
        <v>81</v>
      </c>
      <c r="BR87" s="239"/>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26"/>
    </row>
    <row r="88" spans="1:131" ht="26.25" customHeight="1" thickBot="1" x14ac:dyDescent="0.25">
      <c r="A88" s="236" t="s">
        <v>390</v>
      </c>
      <c r="B88" s="825" t="s">
        <v>421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12796</v>
      </c>
      <c r="AG88" s="880"/>
      <c r="AH88" s="880"/>
      <c r="AI88" s="880"/>
      <c r="AJ88" s="880"/>
      <c r="AK88" s="877"/>
      <c r="AL88" s="877"/>
      <c r="AM88" s="877"/>
      <c r="AN88" s="877"/>
      <c r="AO88" s="877"/>
      <c r="AP88" s="880">
        <v>1942</v>
      </c>
      <c r="AQ88" s="880"/>
      <c r="AR88" s="880"/>
      <c r="AS88" s="880"/>
      <c r="AT88" s="880"/>
      <c r="AU88" s="880" t="s">
        <v>587</v>
      </c>
      <c r="AV88" s="880"/>
      <c r="AW88" s="880"/>
      <c r="AX88" s="880"/>
      <c r="AY88" s="880"/>
      <c r="AZ88" s="885"/>
      <c r="BA88" s="885"/>
      <c r="BB88" s="885"/>
      <c r="BC88" s="885"/>
      <c r="BD88" s="886"/>
      <c r="BE88" s="237"/>
      <c r="BF88" s="237"/>
      <c r="BG88" s="237"/>
      <c r="BH88" s="237"/>
      <c r="BI88" s="237"/>
      <c r="BJ88" s="237"/>
      <c r="BK88" s="237"/>
      <c r="BL88" s="237"/>
      <c r="BM88" s="237"/>
      <c r="BN88" s="237"/>
      <c r="BO88" s="237"/>
      <c r="BP88" s="237"/>
      <c r="BQ88" s="234">
        <v>82</v>
      </c>
      <c r="BR88" s="239"/>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25" t="s">
        <v>422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880</v>
      </c>
      <c r="CS102" s="888"/>
      <c r="CT102" s="888"/>
      <c r="CU102" s="888"/>
      <c r="CV102" s="927"/>
      <c r="CW102" s="926">
        <v>5</v>
      </c>
      <c r="CX102" s="888"/>
      <c r="CY102" s="888"/>
      <c r="CZ102" s="888"/>
      <c r="DA102" s="927"/>
      <c r="DB102" s="926" t="s">
        <v>587</v>
      </c>
      <c r="DC102" s="888"/>
      <c r="DD102" s="888"/>
      <c r="DE102" s="888"/>
      <c r="DF102" s="927"/>
      <c r="DG102" s="926" t="s">
        <v>587</v>
      </c>
      <c r="DH102" s="888"/>
      <c r="DI102" s="888"/>
      <c r="DJ102" s="888"/>
      <c r="DK102" s="927"/>
      <c r="DL102" s="926" t="s">
        <v>587</v>
      </c>
      <c r="DM102" s="888"/>
      <c r="DN102" s="888"/>
      <c r="DO102" s="888"/>
      <c r="DP102" s="927"/>
      <c r="DQ102" s="926" t="s">
        <v>587</v>
      </c>
      <c r="DR102" s="888"/>
      <c r="DS102" s="888"/>
      <c r="DT102" s="888"/>
      <c r="DU102" s="927"/>
      <c r="DV102" s="825"/>
      <c r="DW102" s="826"/>
      <c r="DX102" s="826"/>
      <c r="DY102" s="826"/>
      <c r="DZ102" s="950"/>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51" t="s">
        <v>423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52" t="s">
        <v>424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53" t="s">
        <v>427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26" customFormat="1" ht="26.25" customHeight="1" x14ac:dyDescent="0.2">
      <c r="A109" s="948" t="s">
        <v>429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430</v>
      </c>
      <c r="AB109" s="929"/>
      <c r="AC109" s="929"/>
      <c r="AD109" s="929"/>
      <c r="AE109" s="930"/>
      <c r="AF109" s="928" t="s">
        <v>431</v>
      </c>
      <c r="AG109" s="929"/>
      <c r="AH109" s="929"/>
      <c r="AI109" s="929"/>
      <c r="AJ109" s="930"/>
      <c r="AK109" s="928" t="s">
        <v>307</v>
      </c>
      <c r="AL109" s="929"/>
      <c r="AM109" s="929"/>
      <c r="AN109" s="929"/>
      <c r="AO109" s="930"/>
      <c r="AP109" s="928" t="s">
        <v>432</v>
      </c>
      <c r="AQ109" s="929"/>
      <c r="AR109" s="929"/>
      <c r="AS109" s="929"/>
      <c r="AT109" s="931"/>
      <c r="AU109" s="948" t="s">
        <v>429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430</v>
      </c>
      <c r="BR109" s="929"/>
      <c r="BS109" s="929"/>
      <c r="BT109" s="929"/>
      <c r="BU109" s="930"/>
      <c r="BV109" s="928" t="s">
        <v>431</v>
      </c>
      <c r="BW109" s="929"/>
      <c r="BX109" s="929"/>
      <c r="BY109" s="929"/>
      <c r="BZ109" s="930"/>
      <c r="CA109" s="928" t="s">
        <v>307</v>
      </c>
      <c r="CB109" s="929"/>
      <c r="CC109" s="929"/>
      <c r="CD109" s="929"/>
      <c r="CE109" s="930"/>
      <c r="CF109" s="949" t="s">
        <v>432</v>
      </c>
      <c r="CG109" s="949"/>
      <c r="CH109" s="949"/>
      <c r="CI109" s="949"/>
      <c r="CJ109" s="949"/>
      <c r="CK109" s="928" t="s">
        <v>433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430</v>
      </c>
      <c r="DH109" s="929"/>
      <c r="DI109" s="929"/>
      <c r="DJ109" s="929"/>
      <c r="DK109" s="930"/>
      <c r="DL109" s="928" t="s">
        <v>431</v>
      </c>
      <c r="DM109" s="929"/>
      <c r="DN109" s="929"/>
      <c r="DO109" s="929"/>
      <c r="DP109" s="930"/>
      <c r="DQ109" s="928" t="s">
        <v>307</v>
      </c>
      <c r="DR109" s="929"/>
      <c r="DS109" s="929"/>
      <c r="DT109" s="929"/>
      <c r="DU109" s="930"/>
      <c r="DV109" s="928" t="s">
        <v>432</v>
      </c>
      <c r="DW109" s="929"/>
      <c r="DX109" s="929"/>
      <c r="DY109" s="929"/>
      <c r="DZ109" s="931"/>
    </row>
    <row r="110" spans="1:131" s="226" customFormat="1" ht="26.25" customHeight="1" x14ac:dyDescent="0.2">
      <c r="A110" s="932" t="s">
        <v>434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1950737</v>
      </c>
      <c r="AB110" s="936"/>
      <c r="AC110" s="936"/>
      <c r="AD110" s="936"/>
      <c r="AE110" s="937"/>
      <c r="AF110" s="938">
        <v>2004041</v>
      </c>
      <c r="AG110" s="936"/>
      <c r="AH110" s="936"/>
      <c r="AI110" s="936"/>
      <c r="AJ110" s="937"/>
      <c r="AK110" s="938">
        <v>2131110</v>
      </c>
      <c r="AL110" s="936"/>
      <c r="AM110" s="936"/>
      <c r="AN110" s="936"/>
      <c r="AO110" s="937"/>
      <c r="AP110" s="939">
        <v>19.7</v>
      </c>
      <c r="AQ110" s="940"/>
      <c r="AR110" s="940"/>
      <c r="AS110" s="940"/>
      <c r="AT110" s="941"/>
      <c r="AU110" s="942" t="s">
        <v>74</v>
      </c>
      <c r="AV110" s="943"/>
      <c r="AW110" s="943"/>
      <c r="AX110" s="943"/>
      <c r="AY110" s="943"/>
      <c r="AZ110" s="965" t="s">
        <v>435</v>
      </c>
      <c r="BA110" s="933"/>
      <c r="BB110" s="933"/>
      <c r="BC110" s="933"/>
      <c r="BD110" s="933"/>
      <c r="BE110" s="933"/>
      <c r="BF110" s="933"/>
      <c r="BG110" s="933"/>
      <c r="BH110" s="933"/>
      <c r="BI110" s="933"/>
      <c r="BJ110" s="933"/>
      <c r="BK110" s="933"/>
      <c r="BL110" s="933"/>
      <c r="BM110" s="933"/>
      <c r="BN110" s="933"/>
      <c r="BO110" s="933"/>
      <c r="BP110" s="934"/>
      <c r="BQ110" s="966">
        <v>23777116</v>
      </c>
      <c r="BR110" s="967"/>
      <c r="BS110" s="967"/>
      <c r="BT110" s="967"/>
      <c r="BU110" s="967"/>
      <c r="BV110" s="967">
        <v>26874110</v>
      </c>
      <c r="BW110" s="967"/>
      <c r="BX110" s="967"/>
      <c r="BY110" s="967"/>
      <c r="BZ110" s="967"/>
      <c r="CA110" s="967">
        <v>27306522</v>
      </c>
      <c r="CB110" s="967"/>
      <c r="CC110" s="967"/>
      <c r="CD110" s="967"/>
      <c r="CE110" s="967"/>
      <c r="CF110" s="980">
        <v>252.8</v>
      </c>
      <c r="CG110" s="981"/>
      <c r="CH110" s="981"/>
      <c r="CI110" s="981"/>
      <c r="CJ110" s="981"/>
      <c r="CK110" s="982" t="s">
        <v>436</v>
      </c>
      <c r="CL110" s="983"/>
      <c r="CM110" s="965" t="s">
        <v>437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438</v>
      </c>
      <c r="DH110" s="967"/>
      <c r="DI110" s="967"/>
      <c r="DJ110" s="967"/>
      <c r="DK110" s="967"/>
      <c r="DL110" s="967" t="s">
        <v>439</v>
      </c>
      <c r="DM110" s="967"/>
      <c r="DN110" s="967"/>
      <c r="DO110" s="967"/>
      <c r="DP110" s="967"/>
      <c r="DQ110" s="967">
        <v>65000</v>
      </c>
      <c r="DR110" s="967"/>
      <c r="DS110" s="967"/>
      <c r="DT110" s="967"/>
      <c r="DU110" s="967"/>
      <c r="DV110" s="968">
        <v>0.6</v>
      </c>
      <c r="DW110" s="968"/>
      <c r="DX110" s="968"/>
      <c r="DY110" s="968"/>
      <c r="DZ110" s="969"/>
    </row>
    <row r="111" spans="1:131" s="226" customFormat="1" ht="26.25" customHeight="1" x14ac:dyDescent="0.2">
      <c r="A111" s="970" t="s">
        <v>440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441</v>
      </c>
      <c r="AB111" s="974"/>
      <c r="AC111" s="974"/>
      <c r="AD111" s="974"/>
      <c r="AE111" s="975"/>
      <c r="AF111" s="976" t="s">
        <v>412</v>
      </c>
      <c r="AG111" s="974"/>
      <c r="AH111" s="974"/>
      <c r="AI111" s="974"/>
      <c r="AJ111" s="975"/>
      <c r="AK111" s="976" t="s">
        <v>442</v>
      </c>
      <c r="AL111" s="974"/>
      <c r="AM111" s="974"/>
      <c r="AN111" s="974"/>
      <c r="AO111" s="975"/>
      <c r="AP111" s="977" t="s">
        <v>412</v>
      </c>
      <c r="AQ111" s="978"/>
      <c r="AR111" s="978"/>
      <c r="AS111" s="978"/>
      <c r="AT111" s="979"/>
      <c r="AU111" s="944"/>
      <c r="AV111" s="945"/>
      <c r="AW111" s="945"/>
      <c r="AX111" s="945"/>
      <c r="AY111" s="945"/>
      <c r="AZ111" s="958" t="s">
        <v>443</v>
      </c>
      <c r="BA111" s="959"/>
      <c r="BB111" s="959"/>
      <c r="BC111" s="959"/>
      <c r="BD111" s="959"/>
      <c r="BE111" s="959"/>
      <c r="BF111" s="959"/>
      <c r="BG111" s="959"/>
      <c r="BH111" s="959"/>
      <c r="BI111" s="959"/>
      <c r="BJ111" s="959"/>
      <c r="BK111" s="959"/>
      <c r="BL111" s="959"/>
      <c r="BM111" s="959"/>
      <c r="BN111" s="959"/>
      <c r="BO111" s="959"/>
      <c r="BP111" s="960"/>
      <c r="BQ111" s="961" t="s">
        <v>444</v>
      </c>
      <c r="BR111" s="962"/>
      <c r="BS111" s="962"/>
      <c r="BT111" s="962"/>
      <c r="BU111" s="962"/>
      <c r="BV111" s="962" t="s">
        <v>442</v>
      </c>
      <c r="BW111" s="962"/>
      <c r="BX111" s="962"/>
      <c r="BY111" s="962"/>
      <c r="BZ111" s="962"/>
      <c r="CA111" s="962">
        <v>65000</v>
      </c>
      <c r="CB111" s="962"/>
      <c r="CC111" s="962"/>
      <c r="CD111" s="962"/>
      <c r="CE111" s="962"/>
      <c r="CF111" s="956">
        <v>0.6</v>
      </c>
      <c r="CG111" s="957"/>
      <c r="CH111" s="957"/>
      <c r="CI111" s="957"/>
      <c r="CJ111" s="957"/>
      <c r="CK111" s="984"/>
      <c r="CL111" s="985"/>
      <c r="CM111" s="958" t="s">
        <v>445</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438</v>
      </c>
      <c r="DH111" s="962"/>
      <c r="DI111" s="962"/>
      <c r="DJ111" s="962"/>
      <c r="DK111" s="962"/>
      <c r="DL111" s="962" t="s">
        <v>392</v>
      </c>
      <c r="DM111" s="962"/>
      <c r="DN111" s="962"/>
      <c r="DO111" s="962"/>
      <c r="DP111" s="962"/>
      <c r="DQ111" s="962" t="s">
        <v>392</v>
      </c>
      <c r="DR111" s="962"/>
      <c r="DS111" s="962"/>
      <c r="DT111" s="962"/>
      <c r="DU111" s="962"/>
      <c r="DV111" s="963" t="s">
        <v>438</v>
      </c>
      <c r="DW111" s="963"/>
      <c r="DX111" s="963"/>
      <c r="DY111" s="963"/>
      <c r="DZ111" s="964"/>
    </row>
    <row r="112" spans="1:131" s="226" customFormat="1" ht="26.25" customHeight="1" x14ac:dyDescent="0.2">
      <c r="A112" s="988" t="s">
        <v>446</v>
      </c>
      <c r="B112" s="989"/>
      <c r="C112" s="959" t="s">
        <v>447</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448</v>
      </c>
      <c r="AB112" s="995"/>
      <c r="AC112" s="995"/>
      <c r="AD112" s="995"/>
      <c r="AE112" s="996"/>
      <c r="AF112" s="997" t="s">
        <v>438</v>
      </c>
      <c r="AG112" s="995"/>
      <c r="AH112" s="995"/>
      <c r="AI112" s="995"/>
      <c r="AJ112" s="996"/>
      <c r="AK112" s="997" t="s">
        <v>438</v>
      </c>
      <c r="AL112" s="995"/>
      <c r="AM112" s="995"/>
      <c r="AN112" s="995"/>
      <c r="AO112" s="996"/>
      <c r="AP112" s="998" t="s">
        <v>392</v>
      </c>
      <c r="AQ112" s="999"/>
      <c r="AR112" s="999"/>
      <c r="AS112" s="999"/>
      <c r="AT112" s="1000"/>
      <c r="AU112" s="944"/>
      <c r="AV112" s="945"/>
      <c r="AW112" s="945"/>
      <c r="AX112" s="945"/>
      <c r="AY112" s="945"/>
      <c r="AZ112" s="958" t="s">
        <v>449</v>
      </c>
      <c r="BA112" s="959"/>
      <c r="BB112" s="959"/>
      <c r="BC112" s="959"/>
      <c r="BD112" s="959"/>
      <c r="BE112" s="959"/>
      <c r="BF112" s="959"/>
      <c r="BG112" s="959"/>
      <c r="BH112" s="959"/>
      <c r="BI112" s="959"/>
      <c r="BJ112" s="959"/>
      <c r="BK112" s="959"/>
      <c r="BL112" s="959"/>
      <c r="BM112" s="959"/>
      <c r="BN112" s="959"/>
      <c r="BO112" s="959"/>
      <c r="BP112" s="960"/>
      <c r="BQ112" s="961">
        <v>2877495</v>
      </c>
      <c r="BR112" s="962"/>
      <c r="BS112" s="962"/>
      <c r="BT112" s="962"/>
      <c r="BU112" s="962"/>
      <c r="BV112" s="962">
        <v>2090996</v>
      </c>
      <c r="BW112" s="962"/>
      <c r="BX112" s="962"/>
      <c r="BY112" s="962"/>
      <c r="BZ112" s="962"/>
      <c r="CA112" s="962">
        <v>1958391</v>
      </c>
      <c r="CB112" s="962"/>
      <c r="CC112" s="962"/>
      <c r="CD112" s="962"/>
      <c r="CE112" s="962"/>
      <c r="CF112" s="956">
        <v>18.100000000000001</v>
      </c>
      <c r="CG112" s="957"/>
      <c r="CH112" s="957"/>
      <c r="CI112" s="957"/>
      <c r="CJ112" s="957"/>
      <c r="CK112" s="984"/>
      <c r="CL112" s="985"/>
      <c r="CM112" s="958" t="s">
        <v>450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439</v>
      </c>
      <c r="DH112" s="962"/>
      <c r="DI112" s="962"/>
      <c r="DJ112" s="962"/>
      <c r="DK112" s="962"/>
      <c r="DL112" s="962" t="s">
        <v>448</v>
      </c>
      <c r="DM112" s="962"/>
      <c r="DN112" s="962"/>
      <c r="DO112" s="962"/>
      <c r="DP112" s="962"/>
      <c r="DQ112" s="962" t="s">
        <v>438</v>
      </c>
      <c r="DR112" s="962"/>
      <c r="DS112" s="962"/>
      <c r="DT112" s="962"/>
      <c r="DU112" s="962"/>
      <c r="DV112" s="963" t="s">
        <v>412</v>
      </c>
      <c r="DW112" s="963"/>
      <c r="DX112" s="963"/>
      <c r="DY112" s="963"/>
      <c r="DZ112" s="964"/>
    </row>
    <row r="113" spans="1:130" s="226" customFormat="1" ht="26.25" customHeight="1" x14ac:dyDescent="0.2">
      <c r="A113" s="990"/>
      <c r="B113" s="991"/>
      <c r="C113" s="959" t="s">
        <v>451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204228</v>
      </c>
      <c r="AB113" s="974"/>
      <c r="AC113" s="974"/>
      <c r="AD113" s="974"/>
      <c r="AE113" s="975"/>
      <c r="AF113" s="976">
        <v>223761</v>
      </c>
      <c r="AG113" s="974"/>
      <c r="AH113" s="974"/>
      <c r="AI113" s="974"/>
      <c r="AJ113" s="975"/>
      <c r="AK113" s="976">
        <v>191790</v>
      </c>
      <c r="AL113" s="974"/>
      <c r="AM113" s="974"/>
      <c r="AN113" s="974"/>
      <c r="AO113" s="975"/>
      <c r="AP113" s="977">
        <v>1.8</v>
      </c>
      <c r="AQ113" s="978"/>
      <c r="AR113" s="978"/>
      <c r="AS113" s="978"/>
      <c r="AT113" s="979"/>
      <c r="AU113" s="944"/>
      <c r="AV113" s="945"/>
      <c r="AW113" s="945"/>
      <c r="AX113" s="945"/>
      <c r="AY113" s="945"/>
      <c r="AZ113" s="958" t="s">
        <v>452</v>
      </c>
      <c r="BA113" s="959"/>
      <c r="BB113" s="959"/>
      <c r="BC113" s="959"/>
      <c r="BD113" s="959"/>
      <c r="BE113" s="959"/>
      <c r="BF113" s="959"/>
      <c r="BG113" s="959"/>
      <c r="BH113" s="959"/>
      <c r="BI113" s="959"/>
      <c r="BJ113" s="959"/>
      <c r="BK113" s="959"/>
      <c r="BL113" s="959"/>
      <c r="BM113" s="959"/>
      <c r="BN113" s="959"/>
      <c r="BO113" s="959"/>
      <c r="BP113" s="960"/>
      <c r="BQ113" s="961">
        <v>452392</v>
      </c>
      <c r="BR113" s="962"/>
      <c r="BS113" s="962"/>
      <c r="BT113" s="962"/>
      <c r="BU113" s="962"/>
      <c r="BV113" s="962">
        <v>407091</v>
      </c>
      <c r="BW113" s="962"/>
      <c r="BX113" s="962"/>
      <c r="BY113" s="962"/>
      <c r="BZ113" s="962"/>
      <c r="CA113" s="962">
        <v>404067</v>
      </c>
      <c r="CB113" s="962"/>
      <c r="CC113" s="962"/>
      <c r="CD113" s="962"/>
      <c r="CE113" s="962"/>
      <c r="CF113" s="956">
        <v>3.7</v>
      </c>
      <c r="CG113" s="957"/>
      <c r="CH113" s="957"/>
      <c r="CI113" s="957"/>
      <c r="CJ113" s="957"/>
      <c r="CK113" s="984"/>
      <c r="CL113" s="985"/>
      <c r="CM113" s="958" t="s">
        <v>453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438</v>
      </c>
      <c r="DH113" s="995"/>
      <c r="DI113" s="995"/>
      <c r="DJ113" s="995"/>
      <c r="DK113" s="996"/>
      <c r="DL113" s="997" t="s">
        <v>448</v>
      </c>
      <c r="DM113" s="995"/>
      <c r="DN113" s="995"/>
      <c r="DO113" s="995"/>
      <c r="DP113" s="996"/>
      <c r="DQ113" s="997" t="s">
        <v>438</v>
      </c>
      <c r="DR113" s="995"/>
      <c r="DS113" s="995"/>
      <c r="DT113" s="995"/>
      <c r="DU113" s="996"/>
      <c r="DV113" s="998" t="s">
        <v>438</v>
      </c>
      <c r="DW113" s="999"/>
      <c r="DX113" s="999"/>
      <c r="DY113" s="999"/>
      <c r="DZ113" s="1000"/>
    </row>
    <row r="114" spans="1:130" s="226" customFormat="1" ht="26.25" customHeight="1" x14ac:dyDescent="0.2">
      <c r="A114" s="990"/>
      <c r="B114" s="991"/>
      <c r="C114" s="959" t="s">
        <v>454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24064</v>
      </c>
      <c r="AB114" s="995"/>
      <c r="AC114" s="995"/>
      <c r="AD114" s="995"/>
      <c r="AE114" s="996"/>
      <c r="AF114" s="997">
        <v>26317</v>
      </c>
      <c r="AG114" s="995"/>
      <c r="AH114" s="995"/>
      <c r="AI114" s="995"/>
      <c r="AJ114" s="996"/>
      <c r="AK114" s="997">
        <v>26360</v>
      </c>
      <c r="AL114" s="995"/>
      <c r="AM114" s="995"/>
      <c r="AN114" s="995"/>
      <c r="AO114" s="996"/>
      <c r="AP114" s="998">
        <v>0.2</v>
      </c>
      <c r="AQ114" s="999"/>
      <c r="AR114" s="999"/>
      <c r="AS114" s="999"/>
      <c r="AT114" s="1000"/>
      <c r="AU114" s="944"/>
      <c r="AV114" s="945"/>
      <c r="AW114" s="945"/>
      <c r="AX114" s="945"/>
      <c r="AY114" s="945"/>
      <c r="AZ114" s="958" t="s">
        <v>455</v>
      </c>
      <c r="BA114" s="959"/>
      <c r="BB114" s="959"/>
      <c r="BC114" s="959"/>
      <c r="BD114" s="959"/>
      <c r="BE114" s="959"/>
      <c r="BF114" s="959"/>
      <c r="BG114" s="959"/>
      <c r="BH114" s="959"/>
      <c r="BI114" s="959"/>
      <c r="BJ114" s="959"/>
      <c r="BK114" s="959"/>
      <c r="BL114" s="959"/>
      <c r="BM114" s="959"/>
      <c r="BN114" s="959"/>
      <c r="BO114" s="959"/>
      <c r="BP114" s="960"/>
      <c r="BQ114" s="961">
        <v>2823231</v>
      </c>
      <c r="BR114" s="962"/>
      <c r="BS114" s="962"/>
      <c r="BT114" s="962"/>
      <c r="BU114" s="962"/>
      <c r="BV114" s="962">
        <v>2789124</v>
      </c>
      <c r="BW114" s="962"/>
      <c r="BX114" s="962"/>
      <c r="BY114" s="962"/>
      <c r="BZ114" s="962"/>
      <c r="CA114" s="962">
        <v>2735671</v>
      </c>
      <c r="CB114" s="962"/>
      <c r="CC114" s="962"/>
      <c r="CD114" s="962"/>
      <c r="CE114" s="962"/>
      <c r="CF114" s="956">
        <v>25.3</v>
      </c>
      <c r="CG114" s="957"/>
      <c r="CH114" s="957"/>
      <c r="CI114" s="957"/>
      <c r="CJ114" s="957"/>
      <c r="CK114" s="984"/>
      <c r="CL114" s="985"/>
      <c r="CM114" s="958" t="s">
        <v>456</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392</v>
      </c>
      <c r="DH114" s="995"/>
      <c r="DI114" s="995"/>
      <c r="DJ114" s="995"/>
      <c r="DK114" s="996"/>
      <c r="DL114" s="997" t="s">
        <v>438</v>
      </c>
      <c r="DM114" s="995"/>
      <c r="DN114" s="995"/>
      <c r="DO114" s="995"/>
      <c r="DP114" s="996"/>
      <c r="DQ114" s="997" t="s">
        <v>392</v>
      </c>
      <c r="DR114" s="995"/>
      <c r="DS114" s="995"/>
      <c r="DT114" s="995"/>
      <c r="DU114" s="996"/>
      <c r="DV114" s="998" t="s">
        <v>392</v>
      </c>
      <c r="DW114" s="999"/>
      <c r="DX114" s="999"/>
      <c r="DY114" s="999"/>
      <c r="DZ114" s="1000"/>
    </row>
    <row r="115" spans="1:130" s="226" customFormat="1" ht="26.25" customHeight="1" x14ac:dyDescent="0.2">
      <c r="A115" s="990"/>
      <c r="B115" s="991"/>
      <c r="C115" s="959" t="s">
        <v>457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17546</v>
      </c>
      <c r="AB115" s="974"/>
      <c r="AC115" s="974"/>
      <c r="AD115" s="974"/>
      <c r="AE115" s="975"/>
      <c r="AF115" s="976">
        <v>21526</v>
      </c>
      <c r="AG115" s="974"/>
      <c r="AH115" s="974"/>
      <c r="AI115" s="974"/>
      <c r="AJ115" s="975"/>
      <c r="AK115" s="976">
        <v>84379</v>
      </c>
      <c r="AL115" s="974"/>
      <c r="AM115" s="974"/>
      <c r="AN115" s="974"/>
      <c r="AO115" s="975"/>
      <c r="AP115" s="977">
        <v>0.8</v>
      </c>
      <c r="AQ115" s="978"/>
      <c r="AR115" s="978"/>
      <c r="AS115" s="978"/>
      <c r="AT115" s="979"/>
      <c r="AU115" s="944"/>
      <c r="AV115" s="945"/>
      <c r="AW115" s="945"/>
      <c r="AX115" s="945"/>
      <c r="AY115" s="945"/>
      <c r="AZ115" s="958" t="s">
        <v>458</v>
      </c>
      <c r="BA115" s="959"/>
      <c r="BB115" s="959"/>
      <c r="BC115" s="959"/>
      <c r="BD115" s="959"/>
      <c r="BE115" s="959"/>
      <c r="BF115" s="959"/>
      <c r="BG115" s="959"/>
      <c r="BH115" s="959"/>
      <c r="BI115" s="959"/>
      <c r="BJ115" s="959"/>
      <c r="BK115" s="959"/>
      <c r="BL115" s="959"/>
      <c r="BM115" s="959"/>
      <c r="BN115" s="959"/>
      <c r="BO115" s="959"/>
      <c r="BP115" s="960"/>
      <c r="BQ115" s="961" t="s">
        <v>392</v>
      </c>
      <c r="BR115" s="962"/>
      <c r="BS115" s="962"/>
      <c r="BT115" s="962"/>
      <c r="BU115" s="962"/>
      <c r="BV115" s="962" t="s">
        <v>441</v>
      </c>
      <c r="BW115" s="962"/>
      <c r="BX115" s="962"/>
      <c r="BY115" s="962"/>
      <c r="BZ115" s="962"/>
      <c r="CA115" s="962" t="s">
        <v>442</v>
      </c>
      <c r="CB115" s="962"/>
      <c r="CC115" s="962"/>
      <c r="CD115" s="962"/>
      <c r="CE115" s="962"/>
      <c r="CF115" s="956" t="s">
        <v>438</v>
      </c>
      <c r="CG115" s="957"/>
      <c r="CH115" s="957"/>
      <c r="CI115" s="957"/>
      <c r="CJ115" s="957"/>
      <c r="CK115" s="984"/>
      <c r="CL115" s="985"/>
      <c r="CM115" s="958" t="s">
        <v>459</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441</v>
      </c>
      <c r="DH115" s="995"/>
      <c r="DI115" s="995"/>
      <c r="DJ115" s="995"/>
      <c r="DK115" s="996"/>
      <c r="DL115" s="997" t="s">
        <v>438</v>
      </c>
      <c r="DM115" s="995"/>
      <c r="DN115" s="995"/>
      <c r="DO115" s="995"/>
      <c r="DP115" s="996"/>
      <c r="DQ115" s="997" t="s">
        <v>439</v>
      </c>
      <c r="DR115" s="995"/>
      <c r="DS115" s="995"/>
      <c r="DT115" s="995"/>
      <c r="DU115" s="996"/>
      <c r="DV115" s="998" t="s">
        <v>442</v>
      </c>
      <c r="DW115" s="999"/>
      <c r="DX115" s="999"/>
      <c r="DY115" s="999"/>
      <c r="DZ115" s="1000"/>
    </row>
    <row r="116" spans="1:130" s="226" customFormat="1" ht="26.25" customHeight="1" x14ac:dyDescent="0.2">
      <c r="A116" s="992"/>
      <c r="B116" s="993"/>
      <c r="C116" s="1001" t="s">
        <v>460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461</v>
      </c>
      <c r="AB116" s="995"/>
      <c r="AC116" s="995"/>
      <c r="AD116" s="995"/>
      <c r="AE116" s="996"/>
      <c r="AF116" s="997" t="s">
        <v>392</v>
      </c>
      <c r="AG116" s="995"/>
      <c r="AH116" s="995"/>
      <c r="AI116" s="995"/>
      <c r="AJ116" s="996"/>
      <c r="AK116" s="997" t="s">
        <v>442</v>
      </c>
      <c r="AL116" s="995"/>
      <c r="AM116" s="995"/>
      <c r="AN116" s="995"/>
      <c r="AO116" s="996"/>
      <c r="AP116" s="998" t="s">
        <v>441</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439</v>
      </c>
      <c r="BR116" s="962"/>
      <c r="BS116" s="962"/>
      <c r="BT116" s="962"/>
      <c r="BU116" s="962"/>
      <c r="BV116" s="962" t="s">
        <v>439</v>
      </c>
      <c r="BW116" s="962"/>
      <c r="BX116" s="962"/>
      <c r="BY116" s="962"/>
      <c r="BZ116" s="962"/>
      <c r="CA116" s="962" t="s">
        <v>441</v>
      </c>
      <c r="CB116" s="962"/>
      <c r="CC116" s="962"/>
      <c r="CD116" s="962"/>
      <c r="CE116" s="962"/>
      <c r="CF116" s="956" t="s">
        <v>438</v>
      </c>
      <c r="CG116" s="957"/>
      <c r="CH116" s="957"/>
      <c r="CI116" s="957"/>
      <c r="CJ116" s="957"/>
      <c r="CK116" s="984"/>
      <c r="CL116" s="985"/>
      <c r="CM116" s="958" t="s">
        <v>463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438</v>
      </c>
      <c r="DH116" s="995"/>
      <c r="DI116" s="995"/>
      <c r="DJ116" s="995"/>
      <c r="DK116" s="996"/>
      <c r="DL116" s="997" t="s">
        <v>438</v>
      </c>
      <c r="DM116" s="995"/>
      <c r="DN116" s="995"/>
      <c r="DO116" s="995"/>
      <c r="DP116" s="996"/>
      <c r="DQ116" s="997" t="s">
        <v>392</v>
      </c>
      <c r="DR116" s="995"/>
      <c r="DS116" s="995"/>
      <c r="DT116" s="995"/>
      <c r="DU116" s="996"/>
      <c r="DV116" s="998" t="s">
        <v>392</v>
      </c>
      <c r="DW116" s="999"/>
      <c r="DX116" s="999"/>
      <c r="DY116" s="999"/>
      <c r="DZ116" s="1000"/>
    </row>
    <row r="117" spans="1:130" s="226" customFormat="1" ht="26.25" customHeight="1" x14ac:dyDescent="0.2">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464</v>
      </c>
      <c r="Z117" s="930"/>
      <c r="AA117" s="1014">
        <v>2196575</v>
      </c>
      <c r="AB117" s="1015"/>
      <c r="AC117" s="1015"/>
      <c r="AD117" s="1015"/>
      <c r="AE117" s="1016"/>
      <c r="AF117" s="1017">
        <v>2275645</v>
      </c>
      <c r="AG117" s="1015"/>
      <c r="AH117" s="1015"/>
      <c r="AI117" s="1015"/>
      <c r="AJ117" s="1016"/>
      <c r="AK117" s="1017">
        <v>2433639</v>
      </c>
      <c r="AL117" s="1015"/>
      <c r="AM117" s="1015"/>
      <c r="AN117" s="1015"/>
      <c r="AO117" s="1016"/>
      <c r="AP117" s="1018"/>
      <c r="AQ117" s="1019"/>
      <c r="AR117" s="1019"/>
      <c r="AS117" s="1019"/>
      <c r="AT117" s="1020"/>
      <c r="AU117" s="944"/>
      <c r="AV117" s="945"/>
      <c r="AW117" s="945"/>
      <c r="AX117" s="945"/>
      <c r="AY117" s="945"/>
      <c r="AZ117" s="1010" t="s">
        <v>465</v>
      </c>
      <c r="BA117" s="1011"/>
      <c r="BB117" s="1011"/>
      <c r="BC117" s="1011"/>
      <c r="BD117" s="1011"/>
      <c r="BE117" s="1011"/>
      <c r="BF117" s="1011"/>
      <c r="BG117" s="1011"/>
      <c r="BH117" s="1011"/>
      <c r="BI117" s="1011"/>
      <c r="BJ117" s="1011"/>
      <c r="BK117" s="1011"/>
      <c r="BL117" s="1011"/>
      <c r="BM117" s="1011"/>
      <c r="BN117" s="1011"/>
      <c r="BO117" s="1011"/>
      <c r="BP117" s="1012"/>
      <c r="BQ117" s="961" t="s">
        <v>442</v>
      </c>
      <c r="BR117" s="962"/>
      <c r="BS117" s="962"/>
      <c r="BT117" s="962"/>
      <c r="BU117" s="962"/>
      <c r="BV117" s="962" t="s">
        <v>441</v>
      </c>
      <c r="BW117" s="962"/>
      <c r="BX117" s="962"/>
      <c r="BY117" s="962"/>
      <c r="BZ117" s="962"/>
      <c r="CA117" s="962" t="s">
        <v>466</v>
      </c>
      <c r="CB117" s="962"/>
      <c r="CC117" s="962"/>
      <c r="CD117" s="962"/>
      <c r="CE117" s="962"/>
      <c r="CF117" s="956" t="s">
        <v>466</v>
      </c>
      <c r="CG117" s="957"/>
      <c r="CH117" s="957"/>
      <c r="CI117" s="957"/>
      <c r="CJ117" s="957"/>
      <c r="CK117" s="984"/>
      <c r="CL117" s="985"/>
      <c r="CM117" s="958" t="s">
        <v>467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442</v>
      </c>
      <c r="DH117" s="995"/>
      <c r="DI117" s="995"/>
      <c r="DJ117" s="995"/>
      <c r="DK117" s="996"/>
      <c r="DL117" s="997" t="s">
        <v>442</v>
      </c>
      <c r="DM117" s="995"/>
      <c r="DN117" s="995"/>
      <c r="DO117" s="995"/>
      <c r="DP117" s="996"/>
      <c r="DQ117" s="997" t="s">
        <v>442</v>
      </c>
      <c r="DR117" s="995"/>
      <c r="DS117" s="995"/>
      <c r="DT117" s="995"/>
      <c r="DU117" s="996"/>
      <c r="DV117" s="998" t="s">
        <v>392</v>
      </c>
      <c r="DW117" s="999"/>
      <c r="DX117" s="999"/>
      <c r="DY117" s="999"/>
      <c r="DZ117" s="1000"/>
    </row>
    <row r="118" spans="1:130" s="226" customFormat="1" ht="26.25" customHeight="1" x14ac:dyDescent="0.2">
      <c r="A118" s="948" t="s">
        <v>433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430</v>
      </c>
      <c r="AB118" s="929"/>
      <c r="AC118" s="929"/>
      <c r="AD118" s="929"/>
      <c r="AE118" s="930"/>
      <c r="AF118" s="928" t="s">
        <v>431</v>
      </c>
      <c r="AG118" s="929"/>
      <c r="AH118" s="929"/>
      <c r="AI118" s="929"/>
      <c r="AJ118" s="930"/>
      <c r="AK118" s="928" t="s">
        <v>307</v>
      </c>
      <c r="AL118" s="929"/>
      <c r="AM118" s="929"/>
      <c r="AN118" s="929"/>
      <c r="AO118" s="930"/>
      <c r="AP118" s="1006" t="s">
        <v>432</v>
      </c>
      <c r="AQ118" s="1007"/>
      <c r="AR118" s="1007"/>
      <c r="AS118" s="1007"/>
      <c r="AT118" s="1008"/>
      <c r="AU118" s="944"/>
      <c r="AV118" s="945"/>
      <c r="AW118" s="945"/>
      <c r="AX118" s="945"/>
      <c r="AY118" s="945"/>
      <c r="AZ118" s="1009" t="s">
        <v>468</v>
      </c>
      <c r="BA118" s="1001"/>
      <c r="BB118" s="1001"/>
      <c r="BC118" s="1001"/>
      <c r="BD118" s="1001"/>
      <c r="BE118" s="1001"/>
      <c r="BF118" s="1001"/>
      <c r="BG118" s="1001"/>
      <c r="BH118" s="1001"/>
      <c r="BI118" s="1001"/>
      <c r="BJ118" s="1001"/>
      <c r="BK118" s="1001"/>
      <c r="BL118" s="1001"/>
      <c r="BM118" s="1001"/>
      <c r="BN118" s="1001"/>
      <c r="BO118" s="1001"/>
      <c r="BP118" s="1002"/>
      <c r="BQ118" s="1035" t="s">
        <v>392</v>
      </c>
      <c r="BR118" s="1036"/>
      <c r="BS118" s="1036"/>
      <c r="BT118" s="1036"/>
      <c r="BU118" s="1036"/>
      <c r="BV118" s="1036" t="s">
        <v>461</v>
      </c>
      <c r="BW118" s="1036"/>
      <c r="BX118" s="1036"/>
      <c r="BY118" s="1036"/>
      <c r="BZ118" s="1036"/>
      <c r="CA118" s="1036" t="s">
        <v>392</v>
      </c>
      <c r="CB118" s="1036"/>
      <c r="CC118" s="1036"/>
      <c r="CD118" s="1036"/>
      <c r="CE118" s="1036"/>
      <c r="CF118" s="956" t="s">
        <v>461</v>
      </c>
      <c r="CG118" s="957"/>
      <c r="CH118" s="957"/>
      <c r="CI118" s="957"/>
      <c r="CJ118" s="957"/>
      <c r="CK118" s="984"/>
      <c r="CL118" s="985"/>
      <c r="CM118" s="958" t="s">
        <v>469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438</v>
      </c>
      <c r="DH118" s="995"/>
      <c r="DI118" s="995"/>
      <c r="DJ118" s="995"/>
      <c r="DK118" s="996"/>
      <c r="DL118" s="997" t="s">
        <v>438</v>
      </c>
      <c r="DM118" s="995"/>
      <c r="DN118" s="995"/>
      <c r="DO118" s="995"/>
      <c r="DP118" s="996"/>
      <c r="DQ118" s="997" t="s">
        <v>438</v>
      </c>
      <c r="DR118" s="995"/>
      <c r="DS118" s="995"/>
      <c r="DT118" s="995"/>
      <c r="DU118" s="996"/>
      <c r="DV118" s="998" t="s">
        <v>461</v>
      </c>
      <c r="DW118" s="999"/>
      <c r="DX118" s="999"/>
      <c r="DY118" s="999"/>
      <c r="DZ118" s="1000"/>
    </row>
    <row r="119" spans="1:130" s="226" customFormat="1" ht="26.25" customHeight="1" x14ac:dyDescent="0.2">
      <c r="A119" s="1092" t="s">
        <v>436</v>
      </c>
      <c r="B119" s="983"/>
      <c r="C119" s="965" t="s">
        <v>437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441</v>
      </c>
      <c r="AB119" s="936"/>
      <c r="AC119" s="936"/>
      <c r="AD119" s="936"/>
      <c r="AE119" s="937"/>
      <c r="AF119" s="938" t="s">
        <v>461</v>
      </c>
      <c r="AG119" s="936"/>
      <c r="AH119" s="936"/>
      <c r="AI119" s="936"/>
      <c r="AJ119" s="937"/>
      <c r="AK119" s="938">
        <v>65000</v>
      </c>
      <c r="AL119" s="936"/>
      <c r="AM119" s="936"/>
      <c r="AN119" s="936"/>
      <c r="AO119" s="937"/>
      <c r="AP119" s="939">
        <v>0.6</v>
      </c>
      <c r="AQ119" s="940"/>
      <c r="AR119" s="940"/>
      <c r="AS119" s="940"/>
      <c r="AT119" s="941"/>
      <c r="AU119" s="946"/>
      <c r="AV119" s="947"/>
      <c r="AW119" s="947"/>
      <c r="AX119" s="947"/>
      <c r="AY119" s="947"/>
      <c r="AZ119" s="247" t="s">
        <v>189</v>
      </c>
      <c r="BA119" s="247"/>
      <c r="BB119" s="247"/>
      <c r="BC119" s="247"/>
      <c r="BD119" s="247"/>
      <c r="BE119" s="247"/>
      <c r="BF119" s="247"/>
      <c r="BG119" s="247"/>
      <c r="BH119" s="247"/>
      <c r="BI119" s="247"/>
      <c r="BJ119" s="247"/>
      <c r="BK119" s="247"/>
      <c r="BL119" s="247"/>
      <c r="BM119" s="247"/>
      <c r="BN119" s="247"/>
      <c r="BO119" s="1013" t="s">
        <v>470</v>
      </c>
      <c r="BP119" s="1041"/>
      <c r="BQ119" s="1035">
        <v>29930234</v>
      </c>
      <c r="BR119" s="1036"/>
      <c r="BS119" s="1036"/>
      <c r="BT119" s="1036"/>
      <c r="BU119" s="1036"/>
      <c r="BV119" s="1036">
        <v>32161321</v>
      </c>
      <c r="BW119" s="1036"/>
      <c r="BX119" s="1036"/>
      <c r="BY119" s="1036"/>
      <c r="BZ119" s="1036"/>
      <c r="CA119" s="1036">
        <v>32469651</v>
      </c>
      <c r="CB119" s="1036"/>
      <c r="CC119" s="1036"/>
      <c r="CD119" s="1036"/>
      <c r="CE119" s="1036"/>
      <c r="CF119" s="1037"/>
      <c r="CG119" s="1038"/>
      <c r="CH119" s="1038"/>
      <c r="CI119" s="1038"/>
      <c r="CJ119" s="1039"/>
      <c r="CK119" s="986"/>
      <c r="CL119" s="987"/>
      <c r="CM119" s="1009" t="s">
        <v>471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441</v>
      </c>
      <c r="DH119" s="1022"/>
      <c r="DI119" s="1022"/>
      <c r="DJ119" s="1022"/>
      <c r="DK119" s="1023"/>
      <c r="DL119" s="1021" t="s">
        <v>448</v>
      </c>
      <c r="DM119" s="1022"/>
      <c r="DN119" s="1022"/>
      <c r="DO119" s="1022"/>
      <c r="DP119" s="1023"/>
      <c r="DQ119" s="1021" t="s">
        <v>461</v>
      </c>
      <c r="DR119" s="1022"/>
      <c r="DS119" s="1022"/>
      <c r="DT119" s="1022"/>
      <c r="DU119" s="1023"/>
      <c r="DV119" s="1024" t="s">
        <v>461</v>
      </c>
      <c r="DW119" s="1025"/>
      <c r="DX119" s="1025"/>
      <c r="DY119" s="1025"/>
      <c r="DZ119" s="1026"/>
    </row>
    <row r="120" spans="1:130" s="226" customFormat="1" ht="26.25" customHeight="1" x14ac:dyDescent="0.2">
      <c r="A120" s="1093"/>
      <c r="B120" s="985"/>
      <c r="C120" s="958" t="s">
        <v>445</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392</v>
      </c>
      <c r="AB120" s="995"/>
      <c r="AC120" s="995"/>
      <c r="AD120" s="995"/>
      <c r="AE120" s="996"/>
      <c r="AF120" s="997" t="s">
        <v>392</v>
      </c>
      <c r="AG120" s="995"/>
      <c r="AH120" s="995"/>
      <c r="AI120" s="995"/>
      <c r="AJ120" s="996"/>
      <c r="AK120" s="997" t="s">
        <v>461</v>
      </c>
      <c r="AL120" s="995"/>
      <c r="AM120" s="995"/>
      <c r="AN120" s="995"/>
      <c r="AO120" s="996"/>
      <c r="AP120" s="998" t="s">
        <v>392</v>
      </c>
      <c r="AQ120" s="999"/>
      <c r="AR120" s="999"/>
      <c r="AS120" s="999"/>
      <c r="AT120" s="1000"/>
      <c r="AU120" s="1027" t="s">
        <v>472</v>
      </c>
      <c r="AV120" s="1028"/>
      <c r="AW120" s="1028"/>
      <c r="AX120" s="1028"/>
      <c r="AY120" s="1029"/>
      <c r="AZ120" s="965" t="s">
        <v>473</v>
      </c>
      <c r="BA120" s="933"/>
      <c r="BB120" s="933"/>
      <c r="BC120" s="933"/>
      <c r="BD120" s="933"/>
      <c r="BE120" s="933"/>
      <c r="BF120" s="933"/>
      <c r="BG120" s="933"/>
      <c r="BH120" s="933"/>
      <c r="BI120" s="933"/>
      <c r="BJ120" s="933"/>
      <c r="BK120" s="933"/>
      <c r="BL120" s="933"/>
      <c r="BM120" s="933"/>
      <c r="BN120" s="933"/>
      <c r="BO120" s="933"/>
      <c r="BP120" s="934"/>
      <c r="BQ120" s="966">
        <v>5181354</v>
      </c>
      <c r="BR120" s="967"/>
      <c r="BS120" s="967"/>
      <c r="BT120" s="967"/>
      <c r="BU120" s="967"/>
      <c r="BV120" s="967">
        <v>5956204</v>
      </c>
      <c r="BW120" s="967"/>
      <c r="BX120" s="967"/>
      <c r="BY120" s="967"/>
      <c r="BZ120" s="967"/>
      <c r="CA120" s="967">
        <v>6888753</v>
      </c>
      <c r="CB120" s="967"/>
      <c r="CC120" s="967"/>
      <c r="CD120" s="967"/>
      <c r="CE120" s="967"/>
      <c r="CF120" s="980">
        <v>63.8</v>
      </c>
      <c r="CG120" s="981"/>
      <c r="CH120" s="981"/>
      <c r="CI120" s="981"/>
      <c r="CJ120" s="981"/>
      <c r="CK120" s="1042" t="s">
        <v>474</v>
      </c>
      <c r="CL120" s="1043"/>
      <c r="CM120" s="1043"/>
      <c r="CN120" s="1043"/>
      <c r="CO120" s="1044"/>
      <c r="CP120" s="1050" t="s">
        <v>475</v>
      </c>
      <c r="CQ120" s="1051"/>
      <c r="CR120" s="1051"/>
      <c r="CS120" s="1051"/>
      <c r="CT120" s="1051"/>
      <c r="CU120" s="1051"/>
      <c r="CV120" s="1051"/>
      <c r="CW120" s="1051"/>
      <c r="CX120" s="1051"/>
      <c r="CY120" s="1051"/>
      <c r="CZ120" s="1051"/>
      <c r="DA120" s="1051"/>
      <c r="DB120" s="1051"/>
      <c r="DC120" s="1051"/>
      <c r="DD120" s="1051"/>
      <c r="DE120" s="1051"/>
      <c r="DF120" s="1052"/>
      <c r="DG120" s="966">
        <v>2693769</v>
      </c>
      <c r="DH120" s="967"/>
      <c r="DI120" s="967"/>
      <c r="DJ120" s="967"/>
      <c r="DK120" s="967"/>
      <c r="DL120" s="967">
        <v>1999512</v>
      </c>
      <c r="DM120" s="967"/>
      <c r="DN120" s="967"/>
      <c r="DO120" s="967"/>
      <c r="DP120" s="967"/>
      <c r="DQ120" s="967">
        <v>1886677</v>
      </c>
      <c r="DR120" s="967"/>
      <c r="DS120" s="967"/>
      <c r="DT120" s="967"/>
      <c r="DU120" s="967"/>
      <c r="DV120" s="968">
        <v>17.5</v>
      </c>
      <c r="DW120" s="968"/>
      <c r="DX120" s="968"/>
      <c r="DY120" s="968"/>
      <c r="DZ120" s="969"/>
    </row>
    <row r="121" spans="1:130" s="226" customFormat="1" ht="26.25" customHeight="1" x14ac:dyDescent="0.2">
      <c r="A121" s="1093"/>
      <c r="B121" s="985"/>
      <c r="C121" s="1010" t="s">
        <v>476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461</v>
      </c>
      <c r="AB121" s="995"/>
      <c r="AC121" s="995"/>
      <c r="AD121" s="995"/>
      <c r="AE121" s="996"/>
      <c r="AF121" s="997" t="s">
        <v>461</v>
      </c>
      <c r="AG121" s="995"/>
      <c r="AH121" s="995"/>
      <c r="AI121" s="995"/>
      <c r="AJ121" s="996"/>
      <c r="AK121" s="997" t="s">
        <v>461</v>
      </c>
      <c r="AL121" s="995"/>
      <c r="AM121" s="995"/>
      <c r="AN121" s="995"/>
      <c r="AO121" s="996"/>
      <c r="AP121" s="998" t="s">
        <v>392</v>
      </c>
      <c r="AQ121" s="999"/>
      <c r="AR121" s="999"/>
      <c r="AS121" s="999"/>
      <c r="AT121" s="1000"/>
      <c r="AU121" s="1030"/>
      <c r="AV121" s="1031"/>
      <c r="AW121" s="1031"/>
      <c r="AX121" s="1031"/>
      <c r="AY121" s="1032"/>
      <c r="AZ121" s="958" t="s">
        <v>477</v>
      </c>
      <c r="BA121" s="959"/>
      <c r="BB121" s="959"/>
      <c r="BC121" s="959"/>
      <c r="BD121" s="959"/>
      <c r="BE121" s="959"/>
      <c r="BF121" s="959"/>
      <c r="BG121" s="959"/>
      <c r="BH121" s="959"/>
      <c r="BI121" s="959"/>
      <c r="BJ121" s="959"/>
      <c r="BK121" s="959"/>
      <c r="BL121" s="959"/>
      <c r="BM121" s="959"/>
      <c r="BN121" s="959"/>
      <c r="BO121" s="959"/>
      <c r="BP121" s="960"/>
      <c r="BQ121" s="961">
        <v>132287</v>
      </c>
      <c r="BR121" s="962"/>
      <c r="BS121" s="962"/>
      <c r="BT121" s="962"/>
      <c r="BU121" s="962"/>
      <c r="BV121" s="962">
        <v>106772</v>
      </c>
      <c r="BW121" s="962"/>
      <c r="BX121" s="962"/>
      <c r="BY121" s="962"/>
      <c r="BZ121" s="962"/>
      <c r="CA121" s="962">
        <v>93219</v>
      </c>
      <c r="CB121" s="962"/>
      <c r="CC121" s="962"/>
      <c r="CD121" s="962"/>
      <c r="CE121" s="962"/>
      <c r="CF121" s="956">
        <v>0.9</v>
      </c>
      <c r="CG121" s="957"/>
      <c r="CH121" s="957"/>
      <c r="CI121" s="957"/>
      <c r="CJ121" s="957"/>
      <c r="CK121" s="1045"/>
      <c r="CL121" s="1046"/>
      <c r="CM121" s="1046"/>
      <c r="CN121" s="1046"/>
      <c r="CO121" s="1047"/>
      <c r="CP121" s="1055" t="s">
        <v>478</v>
      </c>
      <c r="CQ121" s="1056"/>
      <c r="CR121" s="1056"/>
      <c r="CS121" s="1056"/>
      <c r="CT121" s="1056"/>
      <c r="CU121" s="1056"/>
      <c r="CV121" s="1056"/>
      <c r="CW121" s="1056"/>
      <c r="CX121" s="1056"/>
      <c r="CY121" s="1056"/>
      <c r="CZ121" s="1056"/>
      <c r="DA121" s="1056"/>
      <c r="DB121" s="1056"/>
      <c r="DC121" s="1056"/>
      <c r="DD121" s="1056"/>
      <c r="DE121" s="1056"/>
      <c r="DF121" s="1057"/>
      <c r="DG121" s="961">
        <v>183726</v>
      </c>
      <c r="DH121" s="962"/>
      <c r="DI121" s="962"/>
      <c r="DJ121" s="962"/>
      <c r="DK121" s="962"/>
      <c r="DL121" s="962">
        <v>91484</v>
      </c>
      <c r="DM121" s="962"/>
      <c r="DN121" s="962"/>
      <c r="DO121" s="962"/>
      <c r="DP121" s="962"/>
      <c r="DQ121" s="962">
        <v>71714</v>
      </c>
      <c r="DR121" s="962"/>
      <c r="DS121" s="962"/>
      <c r="DT121" s="962"/>
      <c r="DU121" s="962"/>
      <c r="DV121" s="963">
        <v>0.7</v>
      </c>
      <c r="DW121" s="963"/>
      <c r="DX121" s="963"/>
      <c r="DY121" s="963"/>
      <c r="DZ121" s="964"/>
    </row>
    <row r="122" spans="1:130" s="226" customFormat="1" ht="26.25" customHeight="1" x14ac:dyDescent="0.2">
      <c r="A122" s="1093"/>
      <c r="B122" s="985"/>
      <c r="C122" s="958" t="s">
        <v>456</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441</v>
      </c>
      <c r="AB122" s="995"/>
      <c r="AC122" s="995"/>
      <c r="AD122" s="995"/>
      <c r="AE122" s="996"/>
      <c r="AF122" s="997" t="s">
        <v>466</v>
      </c>
      <c r="AG122" s="995"/>
      <c r="AH122" s="995"/>
      <c r="AI122" s="995"/>
      <c r="AJ122" s="996"/>
      <c r="AK122" s="997" t="s">
        <v>392</v>
      </c>
      <c r="AL122" s="995"/>
      <c r="AM122" s="995"/>
      <c r="AN122" s="995"/>
      <c r="AO122" s="996"/>
      <c r="AP122" s="998" t="s">
        <v>441</v>
      </c>
      <c r="AQ122" s="999"/>
      <c r="AR122" s="999"/>
      <c r="AS122" s="999"/>
      <c r="AT122" s="1000"/>
      <c r="AU122" s="1030"/>
      <c r="AV122" s="1031"/>
      <c r="AW122" s="1031"/>
      <c r="AX122" s="1031"/>
      <c r="AY122" s="1032"/>
      <c r="AZ122" s="1009" t="s">
        <v>479</v>
      </c>
      <c r="BA122" s="1001"/>
      <c r="BB122" s="1001"/>
      <c r="BC122" s="1001"/>
      <c r="BD122" s="1001"/>
      <c r="BE122" s="1001"/>
      <c r="BF122" s="1001"/>
      <c r="BG122" s="1001"/>
      <c r="BH122" s="1001"/>
      <c r="BI122" s="1001"/>
      <c r="BJ122" s="1001"/>
      <c r="BK122" s="1001"/>
      <c r="BL122" s="1001"/>
      <c r="BM122" s="1001"/>
      <c r="BN122" s="1001"/>
      <c r="BO122" s="1001"/>
      <c r="BP122" s="1002"/>
      <c r="BQ122" s="1035">
        <v>19247581</v>
      </c>
      <c r="BR122" s="1036"/>
      <c r="BS122" s="1036"/>
      <c r="BT122" s="1036"/>
      <c r="BU122" s="1036"/>
      <c r="BV122" s="1036">
        <v>21609633</v>
      </c>
      <c r="BW122" s="1036"/>
      <c r="BX122" s="1036"/>
      <c r="BY122" s="1036"/>
      <c r="BZ122" s="1036"/>
      <c r="CA122" s="1036">
        <v>21514991</v>
      </c>
      <c r="CB122" s="1036"/>
      <c r="CC122" s="1036"/>
      <c r="CD122" s="1036"/>
      <c r="CE122" s="1036"/>
      <c r="CF122" s="1053">
        <v>199.2</v>
      </c>
      <c r="CG122" s="1054"/>
      <c r="CH122" s="1054"/>
      <c r="CI122" s="1054"/>
      <c r="CJ122" s="1054"/>
      <c r="CK122" s="1045"/>
      <c r="CL122" s="1046"/>
      <c r="CM122" s="1046"/>
      <c r="CN122" s="1046"/>
      <c r="CO122" s="1047"/>
      <c r="CP122" s="1055" t="s">
        <v>480</v>
      </c>
      <c r="CQ122" s="1056"/>
      <c r="CR122" s="1056"/>
      <c r="CS122" s="1056"/>
      <c r="CT122" s="1056"/>
      <c r="CU122" s="1056"/>
      <c r="CV122" s="1056"/>
      <c r="CW122" s="1056"/>
      <c r="CX122" s="1056"/>
      <c r="CY122" s="1056"/>
      <c r="CZ122" s="1056"/>
      <c r="DA122" s="1056"/>
      <c r="DB122" s="1056"/>
      <c r="DC122" s="1056"/>
      <c r="DD122" s="1056"/>
      <c r="DE122" s="1056"/>
      <c r="DF122" s="1057"/>
      <c r="DG122" s="961" t="s">
        <v>392</v>
      </c>
      <c r="DH122" s="962"/>
      <c r="DI122" s="962"/>
      <c r="DJ122" s="962"/>
      <c r="DK122" s="962"/>
      <c r="DL122" s="962" t="s">
        <v>441</v>
      </c>
      <c r="DM122" s="962"/>
      <c r="DN122" s="962"/>
      <c r="DO122" s="962"/>
      <c r="DP122" s="962"/>
      <c r="DQ122" s="962" t="s">
        <v>461</v>
      </c>
      <c r="DR122" s="962"/>
      <c r="DS122" s="962"/>
      <c r="DT122" s="962"/>
      <c r="DU122" s="962"/>
      <c r="DV122" s="963" t="s">
        <v>461</v>
      </c>
      <c r="DW122" s="963"/>
      <c r="DX122" s="963"/>
      <c r="DY122" s="963"/>
      <c r="DZ122" s="964"/>
    </row>
    <row r="123" spans="1:130" s="226" customFormat="1" ht="26.25" customHeight="1" x14ac:dyDescent="0.2">
      <c r="A123" s="1093"/>
      <c r="B123" s="985"/>
      <c r="C123" s="958" t="s">
        <v>463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441</v>
      </c>
      <c r="AB123" s="995"/>
      <c r="AC123" s="995"/>
      <c r="AD123" s="995"/>
      <c r="AE123" s="996"/>
      <c r="AF123" s="997" t="s">
        <v>441</v>
      </c>
      <c r="AG123" s="995"/>
      <c r="AH123" s="995"/>
      <c r="AI123" s="995"/>
      <c r="AJ123" s="996"/>
      <c r="AK123" s="997" t="s">
        <v>461</v>
      </c>
      <c r="AL123" s="995"/>
      <c r="AM123" s="995"/>
      <c r="AN123" s="995"/>
      <c r="AO123" s="996"/>
      <c r="AP123" s="998" t="s">
        <v>441</v>
      </c>
      <c r="AQ123" s="999"/>
      <c r="AR123" s="999"/>
      <c r="AS123" s="999"/>
      <c r="AT123" s="1000"/>
      <c r="AU123" s="1033"/>
      <c r="AV123" s="1034"/>
      <c r="AW123" s="1034"/>
      <c r="AX123" s="1034"/>
      <c r="AY123" s="1034"/>
      <c r="AZ123" s="247" t="s">
        <v>189</v>
      </c>
      <c r="BA123" s="247"/>
      <c r="BB123" s="247"/>
      <c r="BC123" s="247"/>
      <c r="BD123" s="247"/>
      <c r="BE123" s="247"/>
      <c r="BF123" s="247"/>
      <c r="BG123" s="247"/>
      <c r="BH123" s="247"/>
      <c r="BI123" s="247"/>
      <c r="BJ123" s="247"/>
      <c r="BK123" s="247"/>
      <c r="BL123" s="247"/>
      <c r="BM123" s="247"/>
      <c r="BN123" s="247"/>
      <c r="BO123" s="1013" t="s">
        <v>481</v>
      </c>
      <c r="BP123" s="1041"/>
      <c r="BQ123" s="1099">
        <v>24561222</v>
      </c>
      <c r="BR123" s="1100"/>
      <c r="BS123" s="1100"/>
      <c r="BT123" s="1100"/>
      <c r="BU123" s="1100"/>
      <c r="BV123" s="1100">
        <v>27672609</v>
      </c>
      <c r="BW123" s="1100"/>
      <c r="BX123" s="1100"/>
      <c r="BY123" s="1100"/>
      <c r="BZ123" s="1100"/>
      <c r="CA123" s="1100">
        <v>28496963</v>
      </c>
      <c r="CB123" s="1100"/>
      <c r="CC123" s="1100"/>
      <c r="CD123" s="1100"/>
      <c r="CE123" s="1100"/>
      <c r="CF123" s="1037"/>
      <c r="CG123" s="1038"/>
      <c r="CH123" s="1038"/>
      <c r="CI123" s="1038"/>
      <c r="CJ123" s="1039"/>
      <c r="CK123" s="1045"/>
      <c r="CL123" s="1046"/>
      <c r="CM123" s="1046"/>
      <c r="CN123" s="1046"/>
      <c r="CO123" s="1047"/>
      <c r="CP123" s="1055" t="s">
        <v>482</v>
      </c>
      <c r="CQ123" s="1056"/>
      <c r="CR123" s="1056"/>
      <c r="CS123" s="1056"/>
      <c r="CT123" s="1056"/>
      <c r="CU123" s="1056"/>
      <c r="CV123" s="1056"/>
      <c r="CW123" s="1056"/>
      <c r="CX123" s="1056"/>
      <c r="CY123" s="1056"/>
      <c r="CZ123" s="1056"/>
      <c r="DA123" s="1056"/>
      <c r="DB123" s="1056"/>
      <c r="DC123" s="1056"/>
      <c r="DD123" s="1056"/>
      <c r="DE123" s="1056"/>
      <c r="DF123" s="1057"/>
      <c r="DG123" s="994" t="s">
        <v>438</v>
      </c>
      <c r="DH123" s="995"/>
      <c r="DI123" s="995"/>
      <c r="DJ123" s="995"/>
      <c r="DK123" s="996"/>
      <c r="DL123" s="997" t="s">
        <v>441</v>
      </c>
      <c r="DM123" s="995"/>
      <c r="DN123" s="995"/>
      <c r="DO123" s="995"/>
      <c r="DP123" s="996"/>
      <c r="DQ123" s="997" t="s">
        <v>441</v>
      </c>
      <c r="DR123" s="995"/>
      <c r="DS123" s="995"/>
      <c r="DT123" s="995"/>
      <c r="DU123" s="996"/>
      <c r="DV123" s="998" t="s">
        <v>441</v>
      </c>
      <c r="DW123" s="999"/>
      <c r="DX123" s="999"/>
      <c r="DY123" s="999"/>
      <c r="DZ123" s="1000"/>
    </row>
    <row r="124" spans="1:130" s="226" customFormat="1" ht="26.25" customHeight="1" thickBot="1" x14ac:dyDescent="0.25">
      <c r="A124" s="1093"/>
      <c r="B124" s="985"/>
      <c r="C124" s="958" t="s">
        <v>467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441</v>
      </c>
      <c r="AB124" s="995"/>
      <c r="AC124" s="995"/>
      <c r="AD124" s="995"/>
      <c r="AE124" s="996"/>
      <c r="AF124" s="997" t="s">
        <v>461</v>
      </c>
      <c r="AG124" s="995"/>
      <c r="AH124" s="995"/>
      <c r="AI124" s="995"/>
      <c r="AJ124" s="996"/>
      <c r="AK124" s="997" t="s">
        <v>441</v>
      </c>
      <c r="AL124" s="995"/>
      <c r="AM124" s="995"/>
      <c r="AN124" s="995"/>
      <c r="AO124" s="996"/>
      <c r="AP124" s="998" t="s">
        <v>441</v>
      </c>
      <c r="AQ124" s="999"/>
      <c r="AR124" s="999"/>
      <c r="AS124" s="999"/>
      <c r="AT124" s="1000"/>
      <c r="AU124" s="1095" t="s">
        <v>483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50.8</v>
      </c>
      <c r="BR124" s="1063"/>
      <c r="BS124" s="1063"/>
      <c r="BT124" s="1063"/>
      <c r="BU124" s="1063"/>
      <c r="BV124" s="1063">
        <v>40.299999999999997</v>
      </c>
      <c r="BW124" s="1063"/>
      <c r="BX124" s="1063"/>
      <c r="BY124" s="1063"/>
      <c r="BZ124" s="1063"/>
      <c r="CA124" s="1063">
        <v>36.700000000000003</v>
      </c>
      <c r="CB124" s="1063"/>
      <c r="CC124" s="1063"/>
      <c r="CD124" s="1063"/>
      <c r="CE124" s="1063"/>
      <c r="CF124" s="1064"/>
      <c r="CG124" s="1065"/>
      <c r="CH124" s="1065"/>
      <c r="CI124" s="1065"/>
      <c r="CJ124" s="1066"/>
      <c r="CK124" s="1048"/>
      <c r="CL124" s="1048"/>
      <c r="CM124" s="1048"/>
      <c r="CN124" s="1048"/>
      <c r="CO124" s="1049"/>
      <c r="CP124" s="1055" t="s">
        <v>484</v>
      </c>
      <c r="CQ124" s="1056"/>
      <c r="CR124" s="1056"/>
      <c r="CS124" s="1056"/>
      <c r="CT124" s="1056"/>
      <c r="CU124" s="1056"/>
      <c r="CV124" s="1056"/>
      <c r="CW124" s="1056"/>
      <c r="CX124" s="1056"/>
      <c r="CY124" s="1056"/>
      <c r="CZ124" s="1056"/>
      <c r="DA124" s="1056"/>
      <c r="DB124" s="1056"/>
      <c r="DC124" s="1056"/>
      <c r="DD124" s="1056"/>
      <c r="DE124" s="1056"/>
      <c r="DF124" s="1057"/>
      <c r="DG124" s="1040" t="s">
        <v>438</v>
      </c>
      <c r="DH124" s="1022"/>
      <c r="DI124" s="1022"/>
      <c r="DJ124" s="1022"/>
      <c r="DK124" s="1023"/>
      <c r="DL124" s="1021" t="s">
        <v>438</v>
      </c>
      <c r="DM124" s="1022"/>
      <c r="DN124" s="1022"/>
      <c r="DO124" s="1022"/>
      <c r="DP124" s="1023"/>
      <c r="DQ124" s="1021" t="s">
        <v>438</v>
      </c>
      <c r="DR124" s="1022"/>
      <c r="DS124" s="1022"/>
      <c r="DT124" s="1022"/>
      <c r="DU124" s="1023"/>
      <c r="DV124" s="1024" t="s">
        <v>466</v>
      </c>
      <c r="DW124" s="1025"/>
      <c r="DX124" s="1025"/>
      <c r="DY124" s="1025"/>
      <c r="DZ124" s="1026"/>
    </row>
    <row r="125" spans="1:130" s="226" customFormat="1" ht="26.25" customHeight="1" x14ac:dyDescent="0.2">
      <c r="A125" s="1093"/>
      <c r="B125" s="985"/>
      <c r="C125" s="958" t="s">
        <v>469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438</v>
      </c>
      <c r="AB125" s="995"/>
      <c r="AC125" s="995"/>
      <c r="AD125" s="995"/>
      <c r="AE125" s="996"/>
      <c r="AF125" s="997" t="s">
        <v>438</v>
      </c>
      <c r="AG125" s="995"/>
      <c r="AH125" s="995"/>
      <c r="AI125" s="995"/>
      <c r="AJ125" s="996"/>
      <c r="AK125" s="997" t="s">
        <v>438</v>
      </c>
      <c r="AL125" s="995"/>
      <c r="AM125" s="995"/>
      <c r="AN125" s="995"/>
      <c r="AO125" s="996"/>
      <c r="AP125" s="998" t="s">
        <v>438</v>
      </c>
      <c r="AQ125" s="999"/>
      <c r="AR125" s="999"/>
      <c r="AS125" s="999"/>
      <c r="AT125" s="100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8" t="s">
        <v>485</v>
      </c>
      <c r="CL125" s="1043"/>
      <c r="CM125" s="1043"/>
      <c r="CN125" s="1043"/>
      <c r="CO125" s="1044"/>
      <c r="CP125" s="965" t="s">
        <v>486</v>
      </c>
      <c r="CQ125" s="933"/>
      <c r="CR125" s="933"/>
      <c r="CS125" s="933"/>
      <c r="CT125" s="933"/>
      <c r="CU125" s="933"/>
      <c r="CV125" s="933"/>
      <c r="CW125" s="933"/>
      <c r="CX125" s="933"/>
      <c r="CY125" s="933"/>
      <c r="CZ125" s="933"/>
      <c r="DA125" s="933"/>
      <c r="DB125" s="933"/>
      <c r="DC125" s="933"/>
      <c r="DD125" s="933"/>
      <c r="DE125" s="933"/>
      <c r="DF125" s="934"/>
      <c r="DG125" s="966" t="s">
        <v>438</v>
      </c>
      <c r="DH125" s="967"/>
      <c r="DI125" s="967"/>
      <c r="DJ125" s="967"/>
      <c r="DK125" s="967"/>
      <c r="DL125" s="967" t="s">
        <v>438</v>
      </c>
      <c r="DM125" s="967"/>
      <c r="DN125" s="967"/>
      <c r="DO125" s="967"/>
      <c r="DP125" s="967"/>
      <c r="DQ125" s="967" t="s">
        <v>438</v>
      </c>
      <c r="DR125" s="967"/>
      <c r="DS125" s="967"/>
      <c r="DT125" s="967"/>
      <c r="DU125" s="967"/>
      <c r="DV125" s="968" t="s">
        <v>438</v>
      </c>
      <c r="DW125" s="968"/>
      <c r="DX125" s="968"/>
      <c r="DY125" s="968"/>
      <c r="DZ125" s="969"/>
    </row>
    <row r="126" spans="1:130" s="226" customFormat="1" ht="26.25" customHeight="1" thickBot="1" x14ac:dyDescent="0.25">
      <c r="A126" s="1093"/>
      <c r="B126" s="985"/>
      <c r="C126" s="958" t="s">
        <v>471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438</v>
      </c>
      <c r="AB126" s="995"/>
      <c r="AC126" s="995"/>
      <c r="AD126" s="995"/>
      <c r="AE126" s="996"/>
      <c r="AF126" s="997" t="s">
        <v>438</v>
      </c>
      <c r="AG126" s="995"/>
      <c r="AH126" s="995"/>
      <c r="AI126" s="995"/>
      <c r="AJ126" s="996"/>
      <c r="AK126" s="997" t="s">
        <v>466</v>
      </c>
      <c r="AL126" s="995"/>
      <c r="AM126" s="995"/>
      <c r="AN126" s="995"/>
      <c r="AO126" s="996"/>
      <c r="AP126" s="998" t="s">
        <v>438</v>
      </c>
      <c r="AQ126" s="999"/>
      <c r="AR126" s="999"/>
      <c r="AS126" s="999"/>
      <c r="AT126" s="100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9"/>
      <c r="CL126" s="1046"/>
      <c r="CM126" s="1046"/>
      <c r="CN126" s="1046"/>
      <c r="CO126" s="1047"/>
      <c r="CP126" s="958" t="s">
        <v>487</v>
      </c>
      <c r="CQ126" s="959"/>
      <c r="CR126" s="959"/>
      <c r="CS126" s="959"/>
      <c r="CT126" s="959"/>
      <c r="CU126" s="959"/>
      <c r="CV126" s="959"/>
      <c r="CW126" s="959"/>
      <c r="CX126" s="959"/>
      <c r="CY126" s="959"/>
      <c r="CZ126" s="959"/>
      <c r="DA126" s="959"/>
      <c r="DB126" s="959"/>
      <c r="DC126" s="959"/>
      <c r="DD126" s="959"/>
      <c r="DE126" s="959"/>
      <c r="DF126" s="960"/>
      <c r="DG126" s="961" t="s">
        <v>438</v>
      </c>
      <c r="DH126" s="962"/>
      <c r="DI126" s="962"/>
      <c r="DJ126" s="962"/>
      <c r="DK126" s="962"/>
      <c r="DL126" s="962" t="s">
        <v>438</v>
      </c>
      <c r="DM126" s="962"/>
      <c r="DN126" s="962"/>
      <c r="DO126" s="962"/>
      <c r="DP126" s="962"/>
      <c r="DQ126" s="962" t="s">
        <v>466</v>
      </c>
      <c r="DR126" s="962"/>
      <c r="DS126" s="962"/>
      <c r="DT126" s="962"/>
      <c r="DU126" s="962"/>
      <c r="DV126" s="963" t="s">
        <v>438</v>
      </c>
      <c r="DW126" s="963"/>
      <c r="DX126" s="963"/>
      <c r="DY126" s="963"/>
      <c r="DZ126" s="964"/>
    </row>
    <row r="127" spans="1:130" s="226" customFormat="1" ht="26.25" customHeight="1" x14ac:dyDescent="0.2">
      <c r="A127" s="1094"/>
      <c r="B127" s="987"/>
      <c r="C127" s="1009" t="s">
        <v>488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17546</v>
      </c>
      <c r="AB127" s="995"/>
      <c r="AC127" s="995"/>
      <c r="AD127" s="995"/>
      <c r="AE127" s="996"/>
      <c r="AF127" s="997">
        <v>21526</v>
      </c>
      <c r="AG127" s="995"/>
      <c r="AH127" s="995"/>
      <c r="AI127" s="995"/>
      <c r="AJ127" s="996"/>
      <c r="AK127" s="997">
        <v>19379</v>
      </c>
      <c r="AL127" s="995"/>
      <c r="AM127" s="995"/>
      <c r="AN127" s="995"/>
      <c r="AO127" s="996"/>
      <c r="AP127" s="998">
        <v>0.2</v>
      </c>
      <c r="AQ127" s="999"/>
      <c r="AR127" s="999"/>
      <c r="AS127" s="999"/>
      <c r="AT127" s="1000"/>
      <c r="AU127" s="228"/>
      <c r="AV127" s="228"/>
      <c r="AW127" s="228"/>
      <c r="AX127" s="1067" t="s">
        <v>489</v>
      </c>
      <c r="AY127" s="1068"/>
      <c r="AZ127" s="1068"/>
      <c r="BA127" s="1068"/>
      <c r="BB127" s="1068"/>
      <c r="BC127" s="1068"/>
      <c r="BD127" s="1068"/>
      <c r="BE127" s="1069"/>
      <c r="BF127" s="1070" t="s">
        <v>490</v>
      </c>
      <c r="BG127" s="1068"/>
      <c r="BH127" s="1068"/>
      <c r="BI127" s="1068"/>
      <c r="BJ127" s="1068"/>
      <c r="BK127" s="1068"/>
      <c r="BL127" s="1069"/>
      <c r="BM127" s="1070" t="s">
        <v>491</v>
      </c>
      <c r="BN127" s="1068"/>
      <c r="BO127" s="1068"/>
      <c r="BP127" s="1068"/>
      <c r="BQ127" s="1068"/>
      <c r="BR127" s="1068"/>
      <c r="BS127" s="1069"/>
      <c r="BT127" s="1070" t="s">
        <v>492</v>
      </c>
      <c r="BU127" s="1068"/>
      <c r="BV127" s="1068"/>
      <c r="BW127" s="1068"/>
      <c r="BX127" s="1068"/>
      <c r="BY127" s="1068"/>
      <c r="BZ127" s="1091"/>
      <c r="CA127" s="228"/>
      <c r="CB127" s="228"/>
      <c r="CC127" s="228"/>
      <c r="CD127" s="251"/>
      <c r="CE127" s="251"/>
      <c r="CF127" s="251"/>
      <c r="CG127" s="228"/>
      <c r="CH127" s="228"/>
      <c r="CI127" s="228"/>
      <c r="CJ127" s="250"/>
      <c r="CK127" s="1059"/>
      <c r="CL127" s="1046"/>
      <c r="CM127" s="1046"/>
      <c r="CN127" s="1046"/>
      <c r="CO127" s="1047"/>
      <c r="CP127" s="958" t="s">
        <v>493</v>
      </c>
      <c r="CQ127" s="959"/>
      <c r="CR127" s="959"/>
      <c r="CS127" s="959"/>
      <c r="CT127" s="959"/>
      <c r="CU127" s="959"/>
      <c r="CV127" s="959"/>
      <c r="CW127" s="959"/>
      <c r="CX127" s="959"/>
      <c r="CY127" s="959"/>
      <c r="CZ127" s="959"/>
      <c r="DA127" s="959"/>
      <c r="DB127" s="959"/>
      <c r="DC127" s="959"/>
      <c r="DD127" s="959"/>
      <c r="DE127" s="959"/>
      <c r="DF127" s="960"/>
      <c r="DG127" s="961" t="s">
        <v>438</v>
      </c>
      <c r="DH127" s="962"/>
      <c r="DI127" s="962"/>
      <c r="DJ127" s="962"/>
      <c r="DK127" s="962"/>
      <c r="DL127" s="962" t="s">
        <v>438</v>
      </c>
      <c r="DM127" s="962"/>
      <c r="DN127" s="962"/>
      <c r="DO127" s="962"/>
      <c r="DP127" s="962"/>
      <c r="DQ127" s="962" t="s">
        <v>448</v>
      </c>
      <c r="DR127" s="962"/>
      <c r="DS127" s="962"/>
      <c r="DT127" s="962"/>
      <c r="DU127" s="962"/>
      <c r="DV127" s="963" t="s">
        <v>438</v>
      </c>
      <c r="DW127" s="963"/>
      <c r="DX127" s="963"/>
      <c r="DY127" s="963"/>
      <c r="DZ127" s="964"/>
    </row>
    <row r="128" spans="1:130" s="226" customFormat="1" ht="26.25" customHeight="1" thickBot="1" x14ac:dyDescent="0.25">
      <c r="A128" s="1077" t="s">
        <v>494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495</v>
      </c>
      <c r="X128" s="1079"/>
      <c r="Y128" s="1079"/>
      <c r="Z128" s="1080"/>
      <c r="AA128" s="1081">
        <v>25979</v>
      </c>
      <c r="AB128" s="1082"/>
      <c r="AC128" s="1082"/>
      <c r="AD128" s="1082"/>
      <c r="AE128" s="1083"/>
      <c r="AF128" s="1084">
        <v>16650</v>
      </c>
      <c r="AG128" s="1082"/>
      <c r="AH128" s="1082"/>
      <c r="AI128" s="1082"/>
      <c r="AJ128" s="1083"/>
      <c r="AK128" s="1084">
        <v>20882</v>
      </c>
      <c r="AL128" s="1082"/>
      <c r="AM128" s="1082"/>
      <c r="AN128" s="1082"/>
      <c r="AO128" s="1083"/>
      <c r="AP128" s="1085"/>
      <c r="AQ128" s="1086"/>
      <c r="AR128" s="1086"/>
      <c r="AS128" s="1086"/>
      <c r="AT128" s="1087"/>
      <c r="AU128" s="228"/>
      <c r="AV128" s="228"/>
      <c r="AW128" s="228"/>
      <c r="AX128" s="932" t="s">
        <v>496</v>
      </c>
      <c r="AY128" s="933"/>
      <c r="AZ128" s="933"/>
      <c r="BA128" s="933"/>
      <c r="BB128" s="933"/>
      <c r="BC128" s="933"/>
      <c r="BD128" s="933"/>
      <c r="BE128" s="934"/>
      <c r="BF128" s="1088" t="s">
        <v>497</v>
      </c>
      <c r="BG128" s="1089"/>
      <c r="BH128" s="1089"/>
      <c r="BI128" s="1089"/>
      <c r="BJ128" s="1089"/>
      <c r="BK128" s="1089"/>
      <c r="BL128" s="1090"/>
      <c r="BM128" s="1088">
        <v>13.02</v>
      </c>
      <c r="BN128" s="1089"/>
      <c r="BO128" s="1089"/>
      <c r="BP128" s="1089"/>
      <c r="BQ128" s="1089"/>
      <c r="BR128" s="1089"/>
      <c r="BS128" s="1090"/>
      <c r="BT128" s="1088">
        <v>20</v>
      </c>
      <c r="BU128" s="1089"/>
      <c r="BV128" s="1089"/>
      <c r="BW128" s="1089"/>
      <c r="BX128" s="1089"/>
      <c r="BY128" s="1089"/>
      <c r="BZ128" s="1112"/>
      <c r="CA128" s="251"/>
      <c r="CB128" s="251"/>
      <c r="CC128" s="251"/>
      <c r="CD128" s="251"/>
      <c r="CE128" s="251"/>
      <c r="CF128" s="251"/>
      <c r="CG128" s="228"/>
      <c r="CH128" s="228"/>
      <c r="CI128" s="228"/>
      <c r="CJ128" s="250"/>
      <c r="CK128" s="1060"/>
      <c r="CL128" s="1061"/>
      <c r="CM128" s="1061"/>
      <c r="CN128" s="1061"/>
      <c r="CO128" s="1062"/>
      <c r="CP128" s="1071" t="s">
        <v>498</v>
      </c>
      <c r="CQ128" s="762"/>
      <c r="CR128" s="762"/>
      <c r="CS128" s="762"/>
      <c r="CT128" s="762"/>
      <c r="CU128" s="762"/>
      <c r="CV128" s="762"/>
      <c r="CW128" s="762"/>
      <c r="CX128" s="762"/>
      <c r="CY128" s="762"/>
      <c r="CZ128" s="762"/>
      <c r="DA128" s="762"/>
      <c r="DB128" s="762"/>
      <c r="DC128" s="762"/>
      <c r="DD128" s="762"/>
      <c r="DE128" s="762"/>
      <c r="DF128" s="1072"/>
      <c r="DG128" s="1073" t="s">
        <v>499</v>
      </c>
      <c r="DH128" s="1074"/>
      <c r="DI128" s="1074"/>
      <c r="DJ128" s="1074"/>
      <c r="DK128" s="1074"/>
      <c r="DL128" s="1074" t="s">
        <v>139</v>
      </c>
      <c r="DM128" s="1074"/>
      <c r="DN128" s="1074"/>
      <c r="DO128" s="1074"/>
      <c r="DP128" s="1074"/>
      <c r="DQ128" s="1074" t="s">
        <v>500</v>
      </c>
      <c r="DR128" s="1074"/>
      <c r="DS128" s="1074"/>
      <c r="DT128" s="1074"/>
      <c r="DU128" s="1074"/>
      <c r="DV128" s="1075" t="s">
        <v>500</v>
      </c>
      <c r="DW128" s="1075"/>
      <c r="DX128" s="1075"/>
      <c r="DY128" s="1075"/>
      <c r="DZ128" s="1076"/>
    </row>
    <row r="129" spans="1:131" s="226" customFormat="1" ht="26.25" customHeight="1" x14ac:dyDescent="0.2">
      <c r="A129" s="970" t="s">
        <v>107</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501</v>
      </c>
      <c r="X129" s="1107"/>
      <c r="Y129" s="1107"/>
      <c r="Z129" s="1108"/>
      <c r="AA129" s="994">
        <v>12018640</v>
      </c>
      <c r="AB129" s="995"/>
      <c r="AC129" s="995"/>
      <c r="AD129" s="995"/>
      <c r="AE129" s="996"/>
      <c r="AF129" s="997">
        <v>12607450</v>
      </c>
      <c r="AG129" s="995"/>
      <c r="AH129" s="995"/>
      <c r="AI129" s="995"/>
      <c r="AJ129" s="996"/>
      <c r="AK129" s="997">
        <v>12359464</v>
      </c>
      <c r="AL129" s="995"/>
      <c r="AM129" s="995"/>
      <c r="AN129" s="995"/>
      <c r="AO129" s="996"/>
      <c r="AP129" s="1109"/>
      <c r="AQ129" s="1110"/>
      <c r="AR129" s="1110"/>
      <c r="AS129" s="1110"/>
      <c r="AT129" s="1111"/>
      <c r="AU129" s="229"/>
      <c r="AV129" s="229"/>
      <c r="AW129" s="229"/>
      <c r="AX129" s="1101" t="s">
        <v>502</v>
      </c>
      <c r="AY129" s="959"/>
      <c r="AZ129" s="959"/>
      <c r="BA129" s="959"/>
      <c r="BB129" s="959"/>
      <c r="BC129" s="959"/>
      <c r="BD129" s="959"/>
      <c r="BE129" s="960"/>
      <c r="BF129" s="1102" t="s">
        <v>500</v>
      </c>
      <c r="BG129" s="1103"/>
      <c r="BH129" s="1103"/>
      <c r="BI129" s="1103"/>
      <c r="BJ129" s="1103"/>
      <c r="BK129" s="1103"/>
      <c r="BL129" s="1104"/>
      <c r="BM129" s="1102">
        <v>18.02</v>
      </c>
      <c r="BN129" s="1103"/>
      <c r="BO129" s="1103"/>
      <c r="BP129" s="1103"/>
      <c r="BQ129" s="1103"/>
      <c r="BR129" s="1103"/>
      <c r="BS129" s="1104"/>
      <c r="BT129" s="1102">
        <v>30</v>
      </c>
      <c r="BU129" s="1103"/>
      <c r="BV129" s="1103"/>
      <c r="BW129" s="1103"/>
      <c r="BX129" s="1103"/>
      <c r="BY129" s="1103"/>
      <c r="BZ129" s="110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70" t="s">
        <v>503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504</v>
      </c>
      <c r="X130" s="1107"/>
      <c r="Y130" s="1107"/>
      <c r="Z130" s="1108"/>
      <c r="AA130" s="994">
        <v>1467074</v>
      </c>
      <c r="AB130" s="995"/>
      <c r="AC130" s="995"/>
      <c r="AD130" s="995"/>
      <c r="AE130" s="996"/>
      <c r="AF130" s="997">
        <v>1488978</v>
      </c>
      <c r="AG130" s="995"/>
      <c r="AH130" s="995"/>
      <c r="AI130" s="995"/>
      <c r="AJ130" s="996"/>
      <c r="AK130" s="997">
        <v>1559430</v>
      </c>
      <c r="AL130" s="995"/>
      <c r="AM130" s="995"/>
      <c r="AN130" s="995"/>
      <c r="AO130" s="996"/>
      <c r="AP130" s="1109"/>
      <c r="AQ130" s="1110"/>
      <c r="AR130" s="1110"/>
      <c r="AS130" s="1110"/>
      <c r="AT130" s="1111"/>
      <c r="AU130" s="229"/>
      <c r="AV130" s="229"/>
      <c r="AW130" s="229"/>
      <c r="AX130" s="1101" t="s">
        <v>505</v>
      </c>
      <c r="AY130" s="959"/>
      <c r="AZ130" s="959"/>
      <c r="BA130" s="959"/>
      <c r="BB130" s="959"/>
      <c r="BC130" s="959"/>
      <c r="BD130" s="959"/>
      <c r="BE130" s="960"/>
      <c r="BF130" s="1137">
        <v>7.1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506</v>
      </c>
      <c r="X131" s="1144"/>
      <c r="Y131" s="1144"/>
      <c r="Z131" s="1145"/>
      <c r="AA131" s="1040">
        <v>10551566</v>
      </c>
      <c r="AB131" s="1022"/>
      <c r="AC131" s="1022"/>
      <c r="AD131" s="1022"/>
      <c r="AE131" s="1023"/>
      <c r="AF131" s="1021">
        <v>11118472</v>
      </c>
      <c r="AG131" s="1022"/>
      <c r="AH131" s="1022"/>
      <c r="AI131" s="1022"/>
      <c r="AJ131" s="1023"/>
      <c r="AK131" s="1021">
        <v>10800034</v>
      </c>
      <c r="AL131" s="1022"/>
      <c r="AM131" s="1022"/>
      <c r="AN131" s="1022"/>
      <c r="AO131" s="1023"/>
      <c r="AP131" s="1146"/>
      <c r="AQ131" s="1147"/>
      <c r="AR131" s="1147"/>
      <c r="AS131" s="1147"/>
      <c r="AT131" s="1148"/>
      <c r="AU131" s="229"/>
      <c r="AV131" s="229"/>
      <c r="AW131" s="229"/>
      <c r="AX131" s="1119" t="s">
        <v>507</v>
      </c>
      <c r="AY131" s="762"/>
      <c r="AZ131" s="762"/>
      <c r="BA131" s="762"/>
      <c r="BB131" s="762"/>
      <c r="BC131" s="762"/>
      <c r="BD131" s="762"/>
      <c r="BE131" s="1072"/>
      <c r="BF131" s="1120">
        <v>36.700000000000003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26" t="s">
        <v>508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509</v>
      </c>
      <c r="W132" s="1130"/>
      <c r="X132" s="1130"/>
      <c r="Y132" s="1130"/>
      <c r="Z132" s="1131"/>
      <c r="AA132" s="1132">
        <v>6.6674652840000004</v>
      </c>
      <c r="AB132" s="1133"/>
      <c r="AC132" s="1133"/>
      <c r="AD132" s="1133"/>
      <c r="AE132" s="1134"/>
      <c r="AF132" s="1135">
        <v>6.9255649520000002</v>
      </c>
      <c r="AG132" s="1133"/>
      <c r="AH132" s="1133"/>
      <c r="AI132" s="1133"/>
      <c r="AJ132" s="1134"/>
      <c r="AK132" s="1135">
        <v>7.9011510520000003</v>
      </c>
      <c r="AL132" s="1133"/>
      <c r="AM132" s="1133"/>
      <c r="AN132" s="1133"/>
      <c r="AO132" s="1134"/>
      <c r="AP132" s="1037"/>
      <c r="AQ132" s="1038"/>
      <c r="AR132" s="1038"/>
      <c r="AS132" s="1038"/>
      <c r="AT132" s="113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510</v>
      </c>
      <c r="W133" s="1113"/>
      <c r="X133" s="1113"/>
      <c r="Y133" s="1113"/>
      <c r="Z133" s="1114"/>
      <c r="AA133" s="1115">
        <v>6.9</v>
      </c>
      <c r="AB133" s="1116"/>
      <c r="AC133" s="1116"/>
      <c r="AD133" s="1116"/>
      <c r="AE133" s="1117"/>
      <c r="AF133" s="1115">
        <v>6.8</v>
      </c>
      <c r="AG133" s="1116"/>
      <c r="AH133" s="1116"/>
      <c r="AI133" s="1116"/>
      <c r="AJ133" s="1117"/>
      <c r="AK133" s="1115">
        <v>7.1</v>
      </c>
      <c r="AL133" s="1116"/>
      <c r="AM133" s="1116"/>
      <c r="AN133" s="1116"/>
      <c r="AO133" s="1117"/>
      <c r="AP133" s="1064"/>
      <c r="AQ133" s="1065"/>
      <c r="AR133" s="1065"/>
      <c r="AS133" s="1065"/>
      <c r="AT133" s="111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TFXRkOwnONStZXOVvhqp5pjZUUbMgF7Gns9hyBxysZhXr/7W/BOLdt52wU0WwoZc8+r6y7yPfoKuLQP6qBX8Q==" saltValue="soaCjnop4PXlh4RWRHgX8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511</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LudSTEB80h3+tSDyLgNMOO3B5Ilht7lJoo/jMKSKbsacuZNVcRFjCCJCBQMgI5wjJDmCiR0t+TdN16t52FiL3A==" saltValue="mJ7UMn0d0viuvDLipa7/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3VgNw1s4pcPnaUKs+ZnAwN42ZUFFZVvehnPcb17WZU6ZrJuZ/kuoNr7r0z3N1Q0hvOGWGZQWwdslTMp3U9yUg==" saltValue="27qGZeX3fBqiqpkip2Wo/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0" t="s">
        <v>514</v>
      </c>
      <c r="AP7" s="268"/>
      <c r="AQ7" s="269" t="s">
        <v>515</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1"/>
      <c r="AP8" s="274" t="s">
        <v>516</v>
      </c>
      <c r="AQ8" s="275" t="s">
        <v>517</v>
      </c>
      <c r="AR8" s="276" t="s">
        <v>518</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2" t="s">
        <v>519</v>
      </c>
      <c r="AL9" s="1153"/>
      <c r="AM9" s="1153"/>
      <c r="AN9" s="1154"/>
      <c r="AO9" s="277">
        <v>3324210</v>
      </c>
      <c r="AP9" s="277">
        <v>70337</v>
      </c>
      <c r="AQ9" s="278">
        <v>90021</v>
      </c>
      <c r="AR9" s="279">
        <v>-21.9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2" t="s">
        <v>520</v>
      </c>
      <c r="AL10" s="1153"/>
      <c r="AM10" s="1153"/>
      <c r="AN10" s="1154"/>
      <c r="AO10" s="280">
        <v>556446</v>
      </c>
      <c r="AP10" s="280">
        <v>11774</v>
      </c>
      <c r="AQ10" s="281">
        <v>11562</v>
      </c>
      <c r="AR10" s="282">
        <v>1.8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2" t="s">
        <v>521</v>
      </c>
      <c r="AL11" s="1153"/>
      <c r="AM11" s="1153"/>
      <c r="AN11" s="1154"/>
      <c r="AO11" s="280" t="s">
        <v>522</v>
      </c>
      <c r="AP11" s="280" t="s">
        <v>522</v>
      </c>
      <c r="AQ11" s="281">
        <v>947</v>
      </c>
      <c r="AR11" s="282" t="s">
        <v>522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2" t="s">
        <v>523</v>
      </c>
      <c r="AL12" s="1153"/>
      <c r="AM12" s="1153"/>
      <c r="AN12" s="1154"/>
      <c r="AO12" s="280" t="s">
        <v>522</v>
      </c>
      <c r="AP12" s="280" t="s">
        <v>522</v>
      </c>
      <c r="AQ12" s="281">
        <v>11</v>
      </c>
      <c r="AR12" s="282" t="s">
        <v>522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2" t="s">
        <v>524</v>
      </c>
      <c r="AL13" s="1153"/>
      <c r="AM13" s="1153"/>
      <c r="AN13" s="1154"/>
      <c r="AO13" s="280">
        <v>115382</v>
      </c>
      <c r="AP13" s="280">
        <v>2441</v>
      </c>
      <c r="AQ13" s="281">
        <v>3606</v>
      </c>
      <c r="AR13" s="282">
        <v>-32.299999999999997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2" t="s">
        <v>525</v>
      </c>
      <c r="AL14" s="1153"/>
      <c r="AM14" s="1153"/>
      <c r="AN14" s="1154"/>
      <c r="AO14" s="280">
        <v>33000</v>
      </c>
      <c r="AP14" s="280">
        <v>698</v>
      </c>
      <c r="AQ14" s="281">
        <v>1599</v>
      </c>
      <c r="AR14" s="282">
        <v>-56.3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5" t="s">
        <v>526</v>
      </c>
      <c r="AL15" s="1156"/>
      <c r="AM15" s="1156"/>
      <c r="AN15" s="1157"/>
      <c r="AO15" s="280">
        <v>-200114</v>
      </c>
      <c r="AP15" s="280">
        <v>-4234</v>
      </c>
      <c r="AQ15" s="281">
        <v>-6463</v>
      </c>
      <c r="AR15" s="282">
        <v>-34.5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5" t="s">
        <v>189</v>
      </c>
      <c r="AL16" s="1156"/>
      <c r="AM16" s="1156"/>
      <c r="AN16" s="1157"/>
      <c r="AO16" s="280">
        <v>3828924</v>
      </c>
      <c r="AP16" s="280">
        <v>81017</v>
      </c>
      <c r="AQ16" s="281">
        <v>101283</v>
      </c>
      <c r="AR16" s="282">
        <v>-20</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8" t="s">
        <v>531</v>
      </c>
      <c r="AL21" s="1159"/>
      <c r="AM21" s="1159"/>
      <c r="AN21" s="1160"/>
      <c r="AO21" s="293">
        <v>7.53</v>
      </c>
      <c r="AP21" s="294">
        <v>9.14</v>
      </c>
      <c r="AQ21" s="295">
        <v>-1.61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8" t="s">
        <v>532</v>
      </c>
      <c r="AL22" s="1159"/>
      <c r="AM22" s="1159"/>
      <c r="AN22" s="1160"/>
      <c r="AO22" s="298">
        <v>97.9</v>
      </c>
      <c r="AP22" s="299">
        <v>97.6</v>
      </c>
      <c r="AQ22" s="300">
        <v>0.3</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49" t="s">
        <v>533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3"/>
    </row>
    <row r="27" spans="1:46" ht="13.2" x14ac:dyDescent="0.2">
      <c r="A27" s="305"/>
      <c r="AO27" s="258"/>
      <c r="AP27" s="258"/>
      <c r="AQ27" s="258"/>
      <c r="AR27" s="258"/>
      <c r="AS27" s="258"/>
      <c r="AT27" s="258"/>
    </row>
    <row r="28" spans="1:46" ht="16.2" x14ac:dyDescent="0.2">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0" t="s">
        <v>514</v>
      </c>
      <c r="AP30" s="268"/>
      <c r="AQ30" s="269" t="s">
        <v>515</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1"/>
      <c r="AP31" s="274" t="s">
        <v>516</v>
      </c>
      <c r="AQ31" s="275" t="s">
        <v>517</v>
      </c>
      <c r="AR31" s="276" t="s">
        <v>518</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6" t="s">
        <v>536</v>
      </c>
      <c r="AL32" s="1167"/>
      <c r="AM32" s="1167"/>
      <c r="AN32" s="1168"/>
      <c r="AO32" s="308">
        <v>2131110</v>
      </c>
      <c r="AP32" s="308">
        <v>45092</v>
      </c>
      <c r="AQ32" s="309">
        <v>58458</v>
      </c>
      <c r="AR32" s="310">
        <v>-22.9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6" t="s">
        <v>537</v>
      </c>
      <c r="AL33" s="1167"/>
      <c r="AM33" s="1167"/>
      <c r="AN33" s="1168"/>
      <c r="AO33" s="308" t="s">
        <v>522</v>
      </c>
      <c r="AP33" s="308" t="s">
        <v>522</v>
      </c>
      <c r="AQ33" s="309" t="s">
        <v>522</v>
      </c>
      <c r="AR33" s="310" t="s">
        <v>522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6" t="s">
        <v>538</v>
      </c>
      <c r="AL34" s="1167"/>
      <c r="AM34" s="1167"/>
      <c r="AN34" s="1168"/>
      <c r="AO34" s="308" t="s">
        <v>522</v>
      </c>
      <c r="AP34" s="308" t="s">
        <v>522</v>
      </c>
      <c r="AQ34" s="309" t="s">
        <v>522</v>
      </c>
      <c r="AR34" s="310" t="s">
        <v>522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6" t="s">
        <v>539</v>
      </c>
      <c r="AL35" s="1167"/>
      <c r="AM35" s="1167"/>
      <c r="AN35" s="1168"/>
      <c r="AO35" s="308">
        <v>191790</v>
      </c>
      <c r="AP35" s="308">
        <v>4058</v>
      </c>
      <c r="AQ35" s="309">
        <v>14034</v>
      </c>
      <c r="AR35" s="310">
        <v>-71.099999999999994</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6" t="s">
        <v>540</v>
      </c>
      <c r="AL36" s="1167"/>
      <c r="AM36" s="1167"/>
      <c r="AN36" s="1168"/>
      <c r="AO36" s="308">
        <v>26360</v>
      </c>
      <c r="AP36" s="308">
        <v>558</v>
      </c>
      <c r="AQ36" s="309">
        <v>2546</v>
      </c>
      <c r="AR36" s="310">
        <v>-78.099999999999994</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6" t="s">
        <v>541</v>
      </c>
      <c r="AL37" s="1167"/>
      <c r="AM37" s="1167"/>
      <c r="AN37" s="1168"/>
      <c r="AO37" s="308">
        <v>84379</v>
      </c>
      <c r="AP37" s="308">
        <v>1785</v>
      </c>
      <c r="AQ37" s="309">
        <v>290</v>
      </c>
      <c r="AR37" s="310">
        <v>515.5</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9" t="s">
        <v>542</v>
      </c>
      <c r="AL38" s="1170"/>
      <c r="AM38" s="1170"/>
      <c r="AN38" s="1171"/>
      <c r="AO38" s="311" t="s">
        <v>522</v>
      </c>
      <c r="AP38" s="311" t="s">
        <v>522</v>
      </c>
      <c r="AQ38" s="312">
        <v>1</v>
      </c>
      <c r="AR38" s="300" t="s">
        <v>522</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9" t="s">
        <v>543</v>
      </c>
      <c r="AL39" s="1170"/>
      <c r="AM39" s="1170"/>
      <c r="AN39" s="1171"/>
      <c r="AO39" s="308">
        <v>-20882</v>
      </c>
      <c r="AP39" s="308">
        <v>-442</v>
      </c>
      <c r="AQ39" s="309">
        <v>-4639</v>
      </c>
      <c r="AR39" s="310">
        <v>-90.5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6" t="s">
        <v>544</v>
      </c>
      <c r="AL40" s="1167"/>
      <c r="AM40" s="1167"/>
      <c r="AN40" s="1168"/>
      <c r="AO40" s="308">
        <v>-1559430</v>
      </c>
      <c r="AP40" s="308">
        <v>-32996</v>
      </c>
      <c r="AQ40" s="309">
        <v>-48753</v>
      </c>
      <c r="AR40" s="310">
        <v>-32.299999999999997</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72" t="s">
        <v>300</v>
      </c>
      <c r="AL41" s="1173"/>
      <c r="AM41" s="1173"/>
      <c r="AN41" s="1174"/>
      <c r="AO41" s="308">
        <v>853327</v>
      </c>
      <c r="AP41" s="308">
        <v>18056</v>
      </c>
      <c r="AQ41" s="309">
        <v>21939</v>
      </c>
      <c r="AR41" s="310">
        <v>-17.7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61" t="s">
        <v>514</v>
      </c>
      <c r="AN49" s="1163" t="s">
        <v>548</v>
      </c>
      <c r="AO49" s="1164"/>
      <c r="AP49" s="1164"/>
      <c r="AQ49" s="1164"/>
      <c r="AR49" s="1165"/>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62"/>
      <c r="AN50" s="324" t="s">
        <v>549</v>
      </c>
      <c r="AO50" s="325" t="s">
        <v>550</v>
      </c>
      <c r="AP50" s="326" t="s">
        <v>551</v>
      </c>
      <c r="AQ50" s="327" t="s">
        <v>552</v>
      </c>
      <c r="AR50" s="328" t="s">
        <v>553</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1929834</v>
      </c>
      <c r="AN51" s="330">
        <v>39497</v>
      </c>
      <c r="AO51" s="331">
        <v>16.3</v>
      </c>
      <c r="AP51" s="332">
        <v>65080</v>
      </c>
      <c r="AQ51" s="333">
        <v>-10.4</v>
      </c>
      <c r="AR51" s="334">
        <v>26.7</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1134330</v>
      </c>
      <c r="AN52" s="338">
        <v>23216</v>
      </c>
      <c r="AO52" s="339">
        <v>-14.2</v>
      </c>
      <c r="AP52" s="340">
        <v>38201</v>
      </c>
      <c r="AQ52" s="341">
        <v>4.8</v>
      </c>
      <c r="AR52" s="342">
        <v>-19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3192544</v>
      </c>
      <c r="AN53" s="330">
        <v>65858</v>
      </c>
      <c r="AO53" s="331">
        <v>66.7</v>
      </c>
      <c r="AP53" s="332">
        <v>79288</v>
      </c>
      <c r="AQ53" s="333">
        <v>21.8</v>
      </c>
      <c r="AR53" s="334">
        <v>44.9</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2294944</v>
      </c>
      <c r="AN54" s="338">
        <v>47342</v>
      </c>
      <c r="AO54" s="339">
        <v>103.9</v>
      </c>
      <c r="AP54" s="340">
        <v>41870</v>
      </c>
      <c r="AQ54" s="341">
        <v>9.6</v>
      </c>
      <c r="AR54" s="342">
        <v>94.3</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3204131</v>
      </c>
      <c r="AN55" s="330">
        <v>66730</v>
      </c>
      <c r="AO55" s="331">
        <v>1.3</v>
      </c>
      <c r="AP55" s="332">
        <v>84962</v>
      </c>
      <c r="AQ55" s="333">
        <v>7.2</v>
      </c>
      <c r="AR55" s="334">
        <v>-5.9</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2335345</v>
      </c>
      <c r="AN56" s="338">
        <v>48637</v>
      </c>
      <c r="AO56" s="339">
        <v>2.7</v>
      </c>
      <c r="AP56" s="340">
        <v>42793</v>
      </c>
      <c r="AQ56" s="341">
        <v>2.2000000000000002</v>
      </c>
      <c r="AR56" s="342">
        <v>0.5</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2387590</v>
      </c>
      <c r="AN57" s="330">
        <v>50177</v>
      </c>
      <c r="AO57" s="331">
        <v>-24.8</v>
      </c>
      <c r="AP57" s="332">
        <v>71279</v>
      </c>
      <c r="AQ57" s="333">
        <v>-16.100000000000001</v>
      </c>
      <c r="AR57" s="334">
        <v>-8.6999999999999993</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1756989</v>
      </c>
      <c r="AN58" s="338">
        <v>36925</v>
      </c>
      <c r="AO58" s="339">
        <v>-24.1</v>
      </c>
      <c r="AP58" s="340">
        <v>36731</v>
      </c>
      <c r="AQ58" s="341">
        <v>-14.2</v>
      </c>
      <c r="AR58" s="342">
        <v>-9.9</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1868114</v>
      </c>
      <c r="AN59" s="330">
        <v>39528</v>
      </c>
      <c r="AO59" s="331">
        <v>-21.2</v>
      </c>
      <c r="AP59" s="332">
        <v>74994</v>
      </c>
      <c r="AQ59" s="333">
        <v>5.2</v>
      </c>
      <c r="AR59" s="334">
        <v>-26.4</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1239637</v>
      </c>
      <c r="AN60" s="338">
        <v>26230</v>
      </c>
      <c r="AO60" s="339">
        <v>-29</v>
      </c>
      <c r="AP60" s="340">
        <v>36188</v>
      </c>
      <c r="AQ60" s="341">
        <v>-1.5</v>
      </c>
      <c r="AR60" s="342">
        <v>-27.5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2516443</v>
      </c>
      <c r="AN61" s="345">
        <v>52358</v>
      </c>
      <c r="AO61" s="346">
        <v>7.7</v>
      </c>
      <c r="AP61" s="347">
        <v>75121</v>
      </c>
      <c r="AQ61" s="348">
        <v>1.5</v>
      </c>
      <c r="AR61" s="334">
        <v>6.2</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1752249</v>
      </c>
      <c r="AN62" s="338">
        <v>36470</v>
      </c>
      <c r="AO62" s="339">
        <v>7.9</v>
      </c>
      <c r="AP62" s="340">
        <v>39157</v>
      </c>
      <c r="AQ62" s="341">
        <v>0.2</v>
      </c>
      <c r="AR62" s="342">
        <v>7.7</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zSDPiT9+LtrlVw+x7fxJ1b2/NyyKZHPjcyALxACtywBNu5UdLpBK8Wy+9oJttzOs7uQIGdJqRYvLupiPC1eXCw==" saltValue="G9bJR3OOozPPczeQbyKi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562</v>
      </c>
    </row>
    <row r="121" spans="125:125" ht="13.5" hidden="1" customHeight="1" x14ac:dyDescent="0.2">
      <c r="DU121" s="255"/>
    </row>
  </sheetData>
  <sheetProtection algorithmName="SHA-512" hashValue="m4Ex37X/7QXBWRAzAJzHb7i+JVWRPTmvAga146pgzpFdSb+5sYvZn6cs9YW5LZ2b08ofZRJZ5XvNNLgnuJW+Mg==" saltValue="aiAEt65x6tEvSMlMA3IL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563</v>
      </c>
    </row>
  </sheetData>
  <sheetProtection algorithmName="SHA-512" hashValue="eN16ffzEh3njjaCppD+yczppYaH91taP1Z5KU5yr5MMPJsK0mfmdTNTo0MUNipAmGfDiiF1mBW6o6/58OYQ/Ng==" saltValue="4l3RjhMRwZQK7UFYH7Rm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75" t="s">
        <v>3</v>
      </c>
      <c r="D47" s="1175"/>
      <c r="E47" s="1176"/>
      <c r="F47" s="11">
        <v>28.08</v>
      </c>
      <c r="G47" s="12">
        <v>21.52</v>
      </c>
      <c r="H47" s="12">
        <v>23.53</v>
      </c>
      <c r="I47" s="12">
        <v>25.38</v>
      </c>
      <c r="J47" s="13">
        <v>27.14</v>
      </c>
    </row>
    <row r="48" spans="2:10" ht="57.75" customHeight="1" x14ac:dyDescent="0.2">
      <c r="B48" s="14"/>
      <c r="C48" s="1177" t="s">
        <v>4</v>
      </c>
      <c r="D48" s="1177"/>
      <c r="E48" s="1178"/>
      <c r="F48" s="15">
        <v>5.96</v>
      </c>
      <c r="G48" s="16">
        <v>6.25</v>
      </c>
      <c r="H48" s="16">
        <v>7.78</v>
      </c>
      <c r="I48" s="16">
        <v>8.76</v>
      </c>
      <c r="J48" s="17">
        <v>7.29</v>
      </c>
    </row>
    <row r="49" spans="2:10" ht="57.75" customHeight="1" thickBot="1" x14ac:dyDescent="0.25">
      <c r="B49" s="18"/>
      <c r="C49" s="1179" t="s">
        <v>5</v>
      </c>
      <c r="D49" s="1179"/>
      <c r="E49" s="1180"/>
      <c r="F49" s="19" t="s">
        <v>569</v>
      </c>
      <c r="G49" s="20" t="s">
        <v>570</v>
      </c>
      <c r="H49" s="20">
        <v>4.54</v>
      </c>
      <c r="I49" s="20">
        <v>4.28</v>
      </c>
      <c r="J49" s="21" t="s">
        <v>571</v>
      </c>
    </row>
    <row r="50" spans="2:10" ht="13.2" x14ac:dyDescent="0.2"/>
  </sheetData>
  <sheetProtection algorithmName="SHA-512" hashValue="pF78mv7w0RjZ6PHsv9sXfVlVH4ClHKJ/N4aVYHhm2BqQjoX3gG9PcEUqJlfUCwIoWhPQG/Z9zWJcHQTmc5Rjjg==" saltValue="fFGnAsFDg/8io6iF46/Z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87" t="s">
        <v>572</v>
      </c>
      <c r="D34" s="1187"/>
      <c r="E34" s="1188"/>
      <c r="F34" s="32">
        <v>5.93</v>
      </c>
      <c r="G34" s="33">
        <v>6.23</v>
      </c>
      <c r="H34" s="33">
        <v>7.75</v>
      </c>
      <c r="I34" s="33">
        <v>8.74</v>
      </c>
      <c r="J34" s="34">
        <v>7.27</v>
      </c>
      <c r="K34" s="22"/>
      <c r="L34" s="22"/>
      <c r="M34" s="22"/>
      <c r="N34" s="22"/>
      <c r="O34" s="22"/>
      <c r="P34" s="22"/>
    </row>
    <row r="35" spans="1:16" ht="39" customHeight="1" x14ac:dyDescent="0.2">
      <c r="A35" s="22"/>
      <c r="B35" s="35"/>
      <c r="C35" s="1181" t="s">
        <v>573</v>
      </c>
      <c r="D35" s="1182"/>
      <c r="E35" s="1183"/>
      <c r="F35" s="36" t="s">
        <v>522</v>
      </c>
      <c r="G35" s="37" t="s">
        <v>522</v>
      </c>
      <c r="H35" s="37">
        <v>6.37</v>
      </c>
      <c r="I35" s="37">
        <v>5.65</v>
      </c>
      <c r="J35" s="38">
        <v>5.6</v>
      </c>
      <c r="K35" s="22"/>
      <c r="L35" s="22"/>
      <c r="M35" s="22"/>
      <c r="N35" s="22"/>
      <c r="O35" s="22"/>
      <c r="P35" s="22"/>
    </row>
    <row r="36" spans="1:16" ht="39" customHeight="1" x14ac:dyDescent="0.2">
      <c r="A36" s="22"/>
      <c r="B36" s="35"/>
      <c r="C36" s="1181" t="s">
        <v>574</v>
      </c>
      <c r="D36" s="1182"/>
      <c r="E36" s="1183"/>
      <c r="F36" s="36" t="s">
        <v>522</v>
      </c>
      <c r="G36" s="37" t="s">
        <v>522</v>
      </c>
      <c r="H36" s="37">
        <v>1.52</v>
      </c>
      <c r="I36" s="37">
        <v>3.4</v>
      </c>
      <c r="J36" s="38">
        <v>3.18</v>
      </c>
      <c r="K36" s="22"/>
      <c r="L36" s="22"/>
      <c r="M36" s="22"/>
      <c r="N36" s="22"/>
      <c r="O36" s="22"/>
      <c r="P36" s="22"/>
    </row>
    <row r="37" spans="1:16" ht="39" customHeight="1" x14ac:dyDescent="0.2">
      <c r="A37" s="22"/>
      <c r="B37" s="35"/>
      <c r="C37" s="1181" t="s">
        <v>575</v>
      </c>
      <c r="D37" s="1182"/>
      <c r="E37" s="1183"/>
      <c r="F37" s="36">
        <v>1.17</v>
      </c>
      <c r="G37" s="37">
        <v>1.1200000000000001</v>
      </c>
      <c r="H37" s="37">
        <v>0.83</v>
      </c>
      <c r="I37" s="37">
        <v>0.43</v>
      </c>
      <c r="J37" s="38">
        <v>0.78</v>
      </c>
      <c r="K37" s="22"/>
      <c r="L37" s="22"/>
      <c r="M37" s="22"/>
      <c r="N37" s="22"/>
      <c r="O37" s="22"/>
      <c r="P37" s="22"/>
    </row>
    <row r="38" spans="1:16" ht="39" customHeight="1" x14ac:dyDescent="0.2">
      <c r="A38" s="22"/>
      <c r="B38" s="35"/>
      <c r="C38" s="1181" t="s">
        <v>576</v>
      </c>
      <c r="D38" s="1182"/>
      <c r="E38" s="1183"/>
      <c r="F38" s="36">
        <v>1.5</v>
      </c>
      <c r="G38" s="37">
        <v>0.21</v>
      </c>
      <c r="H38" s="37">
        <v>0.39</v>
      </c>
      <c r="I38" s="37">
        <v>0.3</v>
      </c>
      <c r="J38" s="38">
        <v>0.03</v>
      </c>
      <c r="K38" s="22"/>
      <c r="L38" s="22"/>
      <c r="M38" s="22"/>
      <c r="N38" s="22"/>
      <c r="O38" s="22"/>
      <c r="P38" s="22"/>
    </row>
    <row r="39" spans="1:16" ht="39" customHeight="1" x14ac:dyDescent="0.2">
      <c r="A39" s="22"/>
      <c r="B39" s="35"/>
      <c r="C39" s="1181" t="s">
        <v>577</v>
      </c>
      <c r="D39" s="1182"/>
      <c r="E39" s="1183"/>
      <c r="F39" s="36">
        <v>0.01</v>
      </c>
      <c r="G39" s="37">
        <v>0.01</v>
      </c>
      <c r="H39" s="37">
        <v>0.02</v>
      </c>
      <c r="I39" s="37">
        <v>0.01</v>
      </c>
      <c r="J39" s="38">
        <v>0.01</v>
      </c>
      <c r="K39" s="22"/>
      <c r="L39" s="22"/>
      <c r="M39" s="22"/>
      <c r="N39" s="22"/>
      <c r="O39" s="22"/>
      <c r="P39" s="22"/>
    </row>
    <row r="40" spans="1:16" ht="39" customHeight="1" x14ac:dyDescent="0.2">
      <c r="A40" s="22"/>
      <c r="B40" s="35"/>
      <c r="C40" s="1181" t="s">
        <v>578</v>
      </c>
      <c r="D40" s="1182"/>
      <c r="E40" s="1183"/>
      <c r="F40" s="36">
        <v>0.01</v>
      </c>
      <c r="G40" s="37">
        <v>0</v>
      </c>
      <c r="H40" s="37">
        <v>0.01</v>
      </c>
      <c r="I40" s="37">
        <v>0</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579</v>
      </c>
      <c r="D42" s="1182"/>
      <c r="E42" s="1183"/>
      <c r="F42" s="36" t="s">
        <v>522</v>
      </c>
      <c r="G42" s="37" t="s">
        <v>522</v>
      </c>
      <c r="H42" s="37" t="s">
        <v>522</v>
      </c>
      <c r="I42" s="37" t="s">
        <v>522</v>
      </c>
      <c r="J42" s="38" t="s">
        <v>522</v>
      </c>
      <c r="K42" s="22"/>
      <c r="L42" s="22"/>
      <c r="M42" s="22"/>
      <c r="N42" s="22"/>
      <c r="O42" s="22"/>
      <c r="P42" s="22"/>
    </row>
    <row r="43" spans="1:16" ht="39" customHeight="1" thickBot="1" x14ac:dyDescent="0.25">
      <c r="A43" s="22"/>
      <c r="B43" s="40"/>
      <c r="C43" s="1184" t="s">
        <v>580</v>
      </c>
      <c r="D43" s="1185"/>
      <c r="E43" s="1186"/>
      <c r="F43" s="41">
        <v>7.77</v>
      </c>
      <c r="G43" s="42">
        <v>8.5500000000000007</v>
      </c>
      <c r="H43" s="42" t="s">
        <v>522</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ht="13.5" hidden="1" customHeight="1" x14ac:dyDescent="0.2"/>
    <row r="50" ht="13.5" hidden="1" customHeight="1" x14ac:dyDescent="0.2"/>
    <row r="51" ht="13.5" hidden="1" customHeight="1" x14ac:dyDescent="0.2"/>
  </sheetData>
  <sheetProtection algorithmName="SHA-512" hashValue="MFRnm3ud0ABLW67nkPfnnK+CJaSyzQqZQfryQDf7TuN03UXJHMsVMfE71qpj9Mv+HYMvkKs2/EZz/dmExfi9hA==" saltValue="VnhqzE+n1c9I33Uot58o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1713</v>
      </c>
      <c r="L45" s="60">
        <v>1706</v>
      </c>
      <c r="M45" s="60">
        <v>1951</v>
      </c>
      <c r="N45" s="60">
        <v>2004</v>
      </c>
      <c r="O45" s="61">
        <v>2131</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522</v>
      </c>
      <c r="L46" s="64" t="s">
        <v>522</v>
      </c>
      <c r="M46" s="64" t="s">
        <v>522</v>
      </c>
      <c r="N46" s="64" t="s">
        <v>522</v>
      </c>
      <c r="O46" s="65" t="s">
        <v>522</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522</v>
      </c>
      <c r="L47" s="64" t="s">
        <v>522</v>
      </c>
      <c r="M47" s="64" t="s">
        <v>522</v>
      </c>
      <c r="N47" s="64" t="s">
        <v>522</v>
      </c>
      <c r="O47" s="65" t="s">
        <v>522</v>
      </c>
      <c r="P47" s="48"/>
      <c r="Q47" s="48"/>
      <c r="R47" s="48"/>
      <c r="S47" s="48"/>
      <c r="T47" s="48"/>
      <c r="U47" s="48"/>
    </row>
    <row r="48" spans="1:21" ht="30.75" customHeight="1" x14ac:dyDescent="0.2">
      <c r="A48" s="48"/>
      <c r="B48" s="1191"/>
      <c r="C48" s="1192"/>
      <c r="D48" s="62"/>
      <c r="E48" s="1197" t="s">
        <v>15</v>
      </c>
      <c r="F48" s="1197"/>
      <c r="G48" s="1197"/>
      <c r="H48" s="1197"/>
      <c r="I48" s="1197"/>
      <c r="J48" s="1198"/>
      <c r="K48" s="63">
        <v>373</v>
      </c>
      <c r="L48" s="64">
        <v>358</v>
      </c>
      <c r="M48" s="64">
        <v>204</v>
      </c>
      <c r="N48" s="64">
        <v>224</v>
      </c>
      <c r="O48" s="65">
        <v>192</v>
      </c>
      <c r="P48" s="48"/>
      <c r="Q48" s="48"/>
      <c r="R48" s="48"/>
      <c r="S48" s="48"/>
      <c r="T48" s="48"/>
      <c r="U48" s="48"/>
    </row>
    <row r="49" spans="1:21" ht="30.75" customHeight="1" x14ac:dyDescent="0.2">
      <c r="A49" s="48"/>
      <c r="B49" s="1191"/>
      <c r="C49" s="1192"/>
      <c r="D49" s="62"/>
      <c r="E49" s="1197" t="s">
        <v>16</v>
      </c>
      <c r="F49" s="1197"/>
      <c r="G49" s="1197"/>
      <c r="H49" s="1197"/>
      <c r="I49" s="1197"/>
      <c r="J49" s="1198"/>
      <c r="K49" s="63">
        <v>19</v>
      </c>
      <c r="L49" s="64">
        <v>21</v>
      </c>
      <c r="M49" s="64">
        <v>24</v>
      </c>
      <c r="N49" s="64">
        <v>26</v>
      </c>
      <c r="O49" s="65">
        <v>26</v>
      </c>
      <c r="P49" s="48"/>
      <c r="Q49" s="48"/>
      <c r="R49" s="48"/>
      <c r="S49" s="48"/>
      <c r="T49" s="48"/>
      <c r="U49" s="48"/>
    </row>
    <row r="50" spans="1:21" ht="30.75" customHeight="1" x14ac:dyDescent="0.2">
      <c r="A50" s="48"/>
      <c r="B50" s="1191"/>
      <c r="C50" s="1192"/>
      <c r="D50" s="62"/>
      <c r="E50" s="1197" t="s">
        <v>17</v>
      </c>
      <c r="F50" s="1197"/>
      <c r="G50" s="1197"/>
      <c r="H50" s="1197"/>
      <c r="I50" s="1197"/>
      <c r="J50" s="1198"/>
      <c r="K50" s="63">
        <v>3</v>
      </c>
      <c r="L50" s="64">
        <v>4</v>
      </c>
      <c r="M50" s="64">
        <v>18</v>
      </c>
      <c r="N50" s="64">
        <v>22</v>
      </c>
      <c r="O50" s="65">
        <v>84</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522</v>
      </c>
      <c r="L51" s="64" t="s">
        <v>522</v>
      </c>
      <c r="M51" s="64" t="s">
        <v>522</v>
      </c>
      <c r="N51" s="64" t="s">
        <v>522</v>
      </c>
      <c r="O51" s="65" t="s">
        <v>522</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1386</v>
      </c>
      <c r="L52" s="64">
        <v>1361</v>
      </c>
      <c r="M52" s="64">
        <v>1493</v>
      </c>
      <c r="N52" s="64">
        <v>1507</v>
      </c>
      <c r="O52" s="65">
        <v>1581</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722</v>
      </c>
      <c r="L53" s="69">
        <v>728</v>
      </c>
      <c r="M53" s="69">
        <v>704</v>
      </c>
      <c r="N53" s="69">
        <v>769</v>
      </c>
      <c r="O53" s="70">
        <v>852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5">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yFHRrK/v7yi0X8qhuTo+lGvjbLA+n0ScfzlLh2ONedvpzhbL2UE2ex44Rxnm5gEHz+C7sNhG+RHZ+3C6fry7A==" saltValue="dKf0VsBwBm51eGHUDS8+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564</v>
      </c>
      <c r="J40" s="103" t="s">
        <v>565</v>
      </c>
      <c r="K40" s="103" t="s">
        <v>566</v>
      </c>
      <c r="L40" s="103" t="s">
        <v>567</v>
      </c>
      <c r="M40" s="104" t="s">
        <v>568</v>
      </c>
    </row>
    <row r="41" spans="2:13" ht="27.75" customHeight="1" x14ac:dyDescent="0.2">
      <c r="B41" s="1220" t="s">
        <v>32</v>
      </c>
      <c r="C41" s="1221"/>
      <c r="D41" s="105"/>
      <c r="E41" s="1226" t="s">
        <v>33</v>
      </c>
      <c r="F41" s="1226"/>
      <c r="G41" s="1226"/>
      <c r="H41" s="1227"/>
      <c r="I41" s="351">
        <v>18315</v>
      </c>
      <c r="J41" s="352">
        <v>21935</v>
      </c>
      <c r="K41" s="352">
        <v>23777</v>
      </c>
      <c r="L41" s="352">
        <v>26874</v>
      </c>
      <c r="M41" s="353">
        <v>27307</v>
      </c>
    </row>
    <row r="42" spans="2:13" ht="27.75" customHeight="1" x14ac:dyDescent="0.2">
      <c r="B42" s="1222"/>
      <c r="C42" s="1223"/>
      <c r="D42" s="106"/>
      <c r="E42" s="1228" t="s">
        <v>34</v>
      </c>
      <c r="F42" s="1228"/>
      <c r="G42" s="1228"/>
      <c r="H42" s="1229"/>
      <c r="I42" s="354">
        <v>1</v>
      </c>
      <c r="J42" s="355" t="s">
        <v>522</v>
      </c>
      <c r="K42" s="355" t="s">
        <v>522</v>
      </c>
      <c r="L42" s="355" t="s">
        <v>522</v>
      </c>
      <c r="M42" s="356">
        <v>65</v>
      </c>
    </row>
    <row r="43" spans="2:13" ht="27.75" customHeight="1" x14ac:dyDescent="0.2">
      <c r="B43" s="1222"/>
      <c r="C43" s="1223"/>
      <c r="D43" s="106"/>
      <c r="E43" s="1228" t="s">
        <v>35</v>
      </c>
      <c r="F43" s="1228"/>
      <c r="G43" s="1228"/>
      <c r="H43" s="1229"/>
      <c r="I43" s="354">
        <v>3140</v>
      </c>
      <c r="J43" s="355">
        <v>2900</v>
      </c>
      <c r="K43" s="355">
        <v>2877</v>
      </c>
      <c r="L43" s="355">
        <v>2091</v>
      </c>
      <c r="M43" s="356">
        <v>1958</v>
      </c>
    </row>
    <row r="44" spans="2:13" ht="27.75" customHeight="1" x14ac:dyDescent="0.2">
      <c r="B44" s="1222"/>
      <c r="C44" s="1223"/>
      <c r="D44" s="106"/>
      <c r="E44" s="1228" t="s">
        <v>36</v>
      </c>
      <c r="F44" s="1228"/>
      <c r="G44" s="1228"/>
      <c r="H44" s="1229"/>
      <c r="I44" s="354">
        <v>517</v>
      </c>
      <c r="J44" s="355">
        <v>487</v>
      </c>
      <c r="K44" s="355">
        <v>452</v>
      </c>
      <c r="L44" s="355">
        <v>407</v>
      </c>
      <c r="M44" s="356">
        <v>404</v>
      </c>
    </row>
    <row r="45" spans="2:13" ht="27.75" customHeight="1" x14ac:dyDescent="0.2">
      <c r="B45" s="1222"/>
      <c r="C45" s="1223"/>
      <c r="D45" s="106"/>
      <c r="E45" s="1228" t="s">
        <v>37</v>
      </c>
      <c r="F45" s="1228"/>
      <c r="G45" s="1228"/>
      <c r="H45" s="1229"/>
      <c r="I45" s="354">
        <v>2885</v>
      </c>
      <c r="J45" s="355">
        <v>2947</v>
      </c>
      <c r="K45" s="355">
        <v>2823</v>
      </c>
      <c r="L45" s="355">
        <v>2789</v>
      </c>
      <c r="M45" s="356">
        <v>2736</v>
      </c>
    </row>
    <row r="46" spans="2:13" ht="27.75" customHeight="1" x14ac:dyDescent="0.2">
      <c r="B46" s="1222"/>
      <c r="C46" s="1223"/>
      <c r="D46" s="107"/>
      <c r="E46" s="1228" t="s">
        <v>38</v>
      </c>
      <c r="F46" s="1228"/>
      <c r="G46" s="1228"/>
      <c r="H46" s="1229"/>
      <c r="I46" s="354" t="s">
        <v>522</v>
      </c>
      <c r="J46" s="355" t="s">
        <v>522</v>
      </c>
      <c r="K46" s="355" t="s">
        <v>522</v>
      </c>
      <c r="L46" s="355" t="s">
        <v>522</v>
      </c>
      <c r="M46" s="356" t="s">
        <v>522</v>
      </c>
    </row>
    <row r="47" spans="2:13" ht="27.75" customHeight="1" x14ac:dyDescent="0.2">
      <c r="B47" s="1222"/>
      <c r="C47" s="1223"/>
      <c r="D47" s="108"/>
      <c r="E47" s="1230" t="s">
        <v>39</v>
      </c>
      <c r="F47" s="1231"/>
      <c r="G47" s="1231"/>
      <c r="H47" s="1232"/>
      <c r="I47" s="354" t="s">
        <v>522</v>
      </c>
      <c r="J47" s="355" t="s">
        <v>522</v>
      </c>
      <c r="K47" s="355" t="s">
        <v>522</v>
      </c>
      <c r="L47" s="355" t="s">
        <v>522</v>
      </c>
      <c r="M47" s="356" t="s">
        <v>522</v>
      </c>
    </row>
    <row r="48" spans="2:13" ht="27.75" customHeight="1" x14ac:dyDescent="0.2">
      <c r="B48" s="1222"/>
      <c r="C48" s="1223"/>
      <c r="D48" s="106"/>
      <c r="E48" s="1228" t="s">
        <v>40</v>
      </c>
      <c r="F48" s="1228"/>
      <c r="G48" s="1228"/>
      <c r="H48" s="1229"/>
      <c r="I48" s="354" t="s">
        <v>522</v>
      </c>
      <c r="J48" s="355" t="s">
        <v>522</v>
      </c>
      <c r="K48" s="355" t="s">
        <v>522</v>
      </c>
      <c r="L48" s="355" t="s">
        <v>522</v>
      </c>
      <c r="M48" s="356" t="s">
        <v>522</v>
      </c>
    </row>
    <row r="49" spans="2:13" ht="27.75" customHeight="1" x14ac:dyDescent="0.2">
      <c r="B49" s="1224"/>
      <c r="C49" s="1225"/>
      <c r="D49" s="106"/>
      <c r="E49" s="1228" t="s">
        <v>41</v>
      </c>
      <c r="F49" s="1228"/>
      <c r="G49" s="1228"/>
      <c r="H49" s="1229"/>
      <c r="I49" s="354" t="s">
        <v>522</v>
      </c>
      <c r="J49" s="355" t="s">
        <v>522</v>
      </c>
      <c r="K49" s="355" t="s">
        <v>522</v>
      </c>
      <c r="L49" s="355" t="s">
        <v>522</v>
      </c>
      <c r="M49" s="356" t="s">
        <v>522</v>
      </c>
    </row>
    <row r="50" spans="2:13" ht="27.75" customHeight="1" x14ac:dyDescent="0.2">
      <c r="B50" s="1233" t="s">
        <v>42</v>
      </c>
      <c r="C50" s="1234"/>
      <c r="D50" s="109"/>
      <c r="E50" s="1228" t="s">
        <v>43</v>
      </c>
      <c r="F50" s="1228"/>
      <c r="G50" s="1228"/>
      <c r="H50" s="1229"/>
      <c r="I50" s="354">
        <v>5699</v>
      </c>
      <c r="J50" s="355">
        <v>5200</v>
      </c>
      <c r="K50" s="355">
        <v>5181</v>
      </c>
      <c r="L50" s="355">
        <v>5956</v>
      </c>
      <c r="M50" s="356">
        <v>6889</v>
      </c>
    </row>
    <row r="51" spans="2:13" ht="27.75" customHeight="1" x14ac:dyDescent="0.2">
      <c r="B51" s="1222"/>
      <c r="C51" s="1223"/>
      <c r="D51" s="106"/>
      <c r="E51" s="1228" t="s">
        <v>44</v>
      </c>
      <c r="F51" s="1228"/>
      <c r="G51" s="1228"/>
      <c r="H51" s="1229"/>
      <c r="I51" s="354">
        <v>144</v>
      </c>
      <c r="J51" s="355">
        <v>138</v>
      </c>
      <c r="K51" s="355">
        <v>132</v>
      </c>
      <c r="L51" s="355">
        <v>107</v>
      </c>
      <c r="M51" s="356">
        <v>93</v>
      </c>
    </row>
    <row r="52" spans="2:13" ht="27.75" customHeight="1" x14ac:dyDescent="0.2">
      <c r="B52" s="1224"/>
      <c r="C52" s="1225"/>
      <c r="D52" s="106"/>
      <c r="E52" s="1228" t="s">
        <v>45</v>
      </c>
      <c r="F52" s="1228"/>
      <c r="G52" s="1228"/>
      <c r="H52" s="1229"/>
      <c r="I52" s="354">
        <v>15300</v>
      </c>
      <c r="J52" s="355">
        <v>17758</v>
      </c>
      <c r="K52" s="355">
        <v>19248</v>
      </c>
      <c r="L52" s="355">
        <v>21610</v>
      </c>
      <c r="M52" s="356">
        <v>21515</v>
      </c>
    </row>
    <row r="53" spans="2:13" ht="27.75" customHeight="1" thickBot="1" x14ac:dyDescent="0.25">
      <c r="B53" s="1235" t="s">
        <v>46</v>
      </c>
      <c r="C53" s="1236"/>
      <c r="D53" s="110"/>
      <c r="E53" s="1237" t="s">
        <v>47</v>
      </c>
      <c r="F53" s="1237"/>
      <c r="G53" s="1237"/>
      <c r="H53" s="1238"/>
      <c r="I53" s="357">
        <v>3715</v>
      </c>
      <c r="J53" s="358">
        <v>5174</v>
      </c>
      <c r="K53" s="358">
        <v>5369</v>
      </c>
      <c r="L53" s="358">
        <v>4489</v>
      </c>
      <c r="M53" s="359">
        <v>3973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Z9lLsvOthzG3hl+4ujwXkg6eC1E/S5ut9rs15JHQQrwVb68P/poR7iGSHTqWNkTHsBp86b4VQAqhMsm9srJdfg==" saltValue="bEn3nkjDNLDeubOoxB4h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566</v>
      </c>
      <c r="G54" s="119" t="s">
        <v>567</v>
      </c>
      <c r="H54" s="120" t="s">
        <v>568</v>
      </c>
    </row>
    <row r="55" spans="2:8" ht="52.5" customHeight="1" x14ac:dyDescent="0.2">
      <c r="B55" s="121"/>
      <c r="C55" s="1247" t="s">
        <v>50</v>
      </c>
      <c r="D55" s="1247"/>
      <c r="E55" s="1248"/>
      <c r="F55" s="122">
        <v>2828</v>
      </c>
      <c r="G55" s="122">
        <v>3199</v>
      </c>
      <c r="H55" s="123">
        <v>3354</v>
      </c>
    </row>
    <row r="56" spans="2:8" ht="52.5" customHeight="1" x14ac:dyDescent="0.2">
      <c r="B56" s="124"/>
      <c r="C56" s="1249" t="s">
        <v>51</v>
      </c>
      <c r="D56" s="1249"/>
      <c r="E56" s="1250"/>
      <c r="F56" s="125">
        <v>345</v>
      </c>
      <c r="G56" s="125">
        <v>627</v>
      </c>
      <c r="H56" s="126">
        <v>636</v>
      </c>
    </row>
    <row r="57" spans="2:8" ht="53.25" customHeight="1" x14ac:dyDescent="0.2">
      <c r="B57" s="124"/>
      <c r="C57" s="1251" t="s">
        <v>52</v>
      </c>
      <c r="D57" s="1251"/>
      <c r="E57" s="1252"/>
      <c r="F57" s="127">
        <v>3260</v>
      </c>
      <c r="G57" s="127">
        <v>3670</v>
      </c>
      <c r="H57" s="128">
        <v>4183</v>
      </c>
    </row>
    <row r="58" spans="2:8" ht="45.75" customHeight="1" x14ac:dyDescent="0.2">
      <c r="B58" s="129"/>
      <c r="C58" s="1239" t="s">
        <v>601</v>
      </c>
      <c r="D58" s="1240"/>
      <c r="E58" s="1241"/>
      <c r="F58" s="360">
        <v>2185</v>
      </c>
      <c r="G58" s="360">
        <v>2185</v>
      </c>
      <c r="H58" s="361">
        <v>2185</v>
      </c>
    </row>
    <row r="59" spans="2:8" ht="45.75" customHeight="1" x14ac:dyDescent="0.2">
      <c r="B59" s="129"/>
      <c r="C59" s="1239" t="s">
        <v>602</v>
      </c>
      <c r="D59" s="1240"/>
      <c r="E59" s="1241"/>
      <c r="F59" s="360" t="s">
        <v>587</v>
      </c>
      <c r="G59" s="360">
        <v>500</v>
      </c>
      <c r="H59" s="361">
        <v>1050</v>
      </c>
    </row>
    <row r="60" spans="2:8" ht="45.75" customHeight="1" x14ac:dyDescent="0.2">
      <c r="B60" s="129"/>
      <c r="C60" s="1239" t="s">
        <v>603</v>
      </c>
      <c r="D60" s="1240"/>
      <c r="E60" s="1241"/>
      <c r="F60" s="360">
        <v>300</v>
      </c>
      <c r="G60" s="360">
        <v>300</v>
      </c>
      <c r="H60" s="361">
        <v>300</v>
      </c>
    </row>
    <row r="61" spans="2:8" ht="45.75" customHeight="1" x14ac:dyDescent="0.2">
      <c r="B61" s="129"/>
      <c r="C61" s="1239" t="s">
        <v>604</v>
      </c>
      <c r="D61" s="1240"/>
      <c r="E61" s="1241"/>
      <c r="F61" s="360">
        <v>406</v>
      </c>
      <c r="G61" s="360">
        <v>332</v>
      </c>
      <c r="H61" s="361">
        <v>300</v>
      </c>
    </row>
    <row r="62" spans="2:8" ht="45.75" customHeight="1" thickBot="1" x14ac:dyDescent="0.25">
      <c r="B62" s="130"/>
      <c r="C62" s="1242" t="s">
        <v>605</v>
      </c>
      <c r="D62" s="1243"/>
      <c r="E62" s="1244"/>
      <c r="F62" s="362">
        <v>112</v>
      </c>
      <c r="G62" s="362">
        <v>115</v>
      </c>
      <c r="H62" s="363">
        <v>127</v>
      </c>
    </row>
    <row r="63" spans="2:8" ht="52.5" customHeight="1" thickBot="1" x14ac:dyDescent="0.25">
      <c r="B63" s="131"/>
      <c r="C63" s="1245" t="s">
        <v>53</v>
      </c>
      <c r="D63" s="1245"/>
      <c r="E63" s="1246"/>
      <c r="F63" s="132">
        <v>6434</v>
      </c>
      <c r="G63" s="132">
        <v>7497</v>
      </c>
      <c r="H63" s="133">
        <v>8173</v>
      </c>
    </row>
    <row r="64" spans="2:8" ht="13.2" x14ac:dyDescent="0.2"/>
  </sheetData>
  <sheetProtection algorithmName="SHA-512" hashValue="20TW7ya7v0mFR+z+Bi37lFngL05KFm1BVUjh5MTOzQghQroxKFEU8Fn9CfnPZOYCib8qarCFyGfoRuvsUZZ3gQ==" saltValue="5zqvFWOwgxbpoB+cpgp7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E02AD-E93E-4310-A2BD-BA31015D9C92}">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5"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5"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5"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5"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5"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5"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5"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5"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5"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5"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5"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5"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5"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5"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5"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4" t="s">
        <v>615</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2" x14ac:dyDescent="0.2">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2" x14ac:dyDescent="0.2">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2" x14ac:dyDescent="0.2">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2" x14ac:dyDescent="0.2">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608</v>
      </c>
    </row>
    <row r="50" spans="1:109" ht="13.2" x14ac:dyDescent="0.2">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564</v>
      </c>
      <c r="BQ50" s="1267"/>
      <c r="BR50" s="1267"/>
      <c r="BS50" s="1267"/>
      <c r="BT50" s="1267"/>
      <c r="BU50" s="1267"/>
      <c r="BV50" s="1267"/>
      <c r="BW50" s="1267"/>
      <c r="BX50" s="1267" t="s">
        <v>565</v>
      </c>
      <c r="BY50" s="1267"/>
      <c r="BZ50" s="1267"/>
      <c r="CA50" s="1267"/>
      <c r="CB50" s="1267"/>
      <c r="CC50" s="1267"/>
      <c r="CD50" s="1267"/>
      <c r="CE50" s="1267"/>
      <c r="CF50" s="1267" t="s">
        <v>566</v>
      </c>
      <c r="CG50" s="1267"/>
      <c r="CH50" s="1267"/>
      <c r="CI50" s="1267"/>
      <c r="CJ50" s="1267"/>
      <c r="CK50" s="1267"/>
      <c r="CL50" s="1267"/>
      <c r="CM50" s="1267"/>
      <c r="CN50" s="1267" t="s">
        <v>567</v>
      </c>
      <c r="CO50" s="1267"/>
      <c r="CP50" s="1267"/>
      <c r="CQ50" s="1267"/>
      <c r="CR50" s="1267"/>
      <c r="CS50" s="1267"/>
      <c r="CT50" s="1267"/>
      <c r="CU50" s="1267"/>
      <c r="CV50" s="1267" t="s">
        <v>568</v>
      </c>
      <c r="CW50" s="1267"/>
      <c r="CX50" s="1267"/>
      <c r="CY50" s="1267"/>
      <c r="CZ50" s="1267"/>
      <c r="DA50" s="1267"/>
      <c r="DB50" s="1267"/>
      <c r="DC50" s="1267"/>
    </row>
    <row r="51" spans="1:109" ht="13.5" customHeight="1" x14ac:dyDescent="0.2">
      <c r="B51" s="372"/>
      <c r="G51" s="1268"/>
      <c r="H51" s="1268"/>
      <c r="I51" s="1271"/>
      <c r="J51" s="1271"/>
      <c r="K51" s="1269"/>
      <c r="L51" s="1269"/>
      <c r="M51" s="1269"/>
      <c r="N51" s="1269"/>
      <c r="AM51" s="381"/>
      <c r="AN51" s="1270" t="s">
        <v>609</v>
      </c>
      <c r="AO51" s="1270"/>
      <c r="AP51" s="1270"/>
      <c r="AQ51" s="1270"/>
      <c r="AR51" s="1270"/>
      <c r="AS51" s="1270"/>
      <c r="AT51" s="1270"/>
      <c r="AU51" s="1270"/>
      <c r="AV51" s="1270"/>
      <c r="AW51" s="1270"/>
      <c r="AX51" s="1270"/>
      <c r="AY51" s="1270"/>
      <c r="AZ51" s="1270"/>
      <c r="BA51" s="1270"/>
      <c r="BB51" s="1270" t="s">
        <v>610</v>
      </c>
      <c r="BC51" s="1270"/>
      <c r="BD51" s="1270"/>
      <c r="BE51" s="1270"/>
      <c r="BF51" s="1270"/>
      <c r="BG51" s="1270"/>
      <c r="BH51" s="1270"/>
      <c r="BI51" s="1270"/>
      <c r="BJ51" s="1270"/>
      <c r="BK51" s="1270"/>
      <c r="BL51" s="1270"/>
      <c r="BM51" s="1270"/>
      <c r="BN51" s="1270"/>
      <c r="BO51" s="1270"/>
      <c r="BP51" s="1253">
        <v>36.4</v>
      </c>
      <c r="BQ51" s="1253"/>
      <c r="BR51" s="1253"/>
      <c r="BS51" s="1253"/>
      <c r="BT51" s="1253"/>
      <c r="BU51" s="1253"/>
      <c r="BV51" s="1253"/>
      <c r="BW51" s="1253"/>
      <c r="BX51" s="1253">
        <v>50.4</v>
      </c>
      <c r="BY51" s="1253"/>
      <c r="BZ51" s="1253"/>
      <c r="CA51" s="1253"/>
      <c r="CB51" s="1253"/>
      <c r="CC51" s="1253"/>
      <c r="CD51" s="1253"/>
      <c r="CE51" s="1253"/>
      <c r="CF51" s="1253">
        <v>50.8</v>
      </c>
      <c r="CG51" s="1253"/>
      <c r="CH51" s="1253"/>
      <c r="CI51" s="1253"/>
      <c r="CJ51" s="1253"/>
      <c r="CK51" s="1253"/>
      <c r="CL51" s="1253"/>
      <c r="CM51" s="1253"/>
      <c r="CN51" s="1253">
        <v>40.299999999999997</v>
      </c>
      <c r="CO51" s="1253"/>
      <c r="CP51" s="1253"/>
      <c r="CQ51" s="1253"/>
      <c r="CR51" s="1253"/>
      <c r="CS51" s="1253"/>
      <c r="CT51" s="1253"/>
      <c r="CU51" s="1253"/>
      <c r="CV51" s="1253">
        <v>36.700000000000003</v>
      </c>
      <c r="CW51" s="1253"/>
      <c r="CX51" s="1253"/>
      <c r="CY51" s="1253"/>
      <c r="CZ51" s="1253"/>
      <c r="DA51" s="1253"/>
      <c r="DB51" s="1253"/>
      <c r="DC51" s="1253"/>
    </row>
    <row r="52" spans="1:109" ht="13.2" x14ac:dyDescent="0.2">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611</v>
      </c>
      <c r="BC53" s="1270"/>
      <c r="BD53" s="1270"/>
      <c r="BE53" s="1270"/>
      <c r="BF53" s="1270"/>
      <c r="BG53" s="1270"/>
      <c r="BH53" s="1270"/>
      <c r="BI53" s="1270"/>
      <c r="BJ53" s="1270"/>
      <c r="BK53" s="1270"/>
      <c r="BL53" s="1270"/>
      <c r="BM53" s="1270"/>
      <c r="BN53" s="1270"/>
      <c r="BO53" s="1270"/>
      <c r="BP53" s="1253">
        <v>55</v>
      </c>
      <c r="BQ53" s="1253"/>
      <c r="BR53" s="1253"/>
      <c r="BS53" s="1253"/>
      <c r="BT53" s="1253"/>
      <c r="BU53" s="1253"/>
      <c r="BV53" s="1253"/>
      <c r="BW53" s="1253"/>
      <c r="BX53" s="1253">
        <v>56.8</v>
      </c>
      <c r="BY53" s="1253"/>
      <c r="BZ53" s="1253"/>
      <c r="CA53" s="1253"/>
      <c r="CB53" s="1253"/>
      <c r="CC53" s="1253"/>
      <c r="CD53" s="1253"/>
      <c r="CE53" s="1253"/>
      <c r="CF53" s="1253">
        <v>57.9</v>
      </c>
      <c r="CG53" s="1253"/>
      <c r="CH53" s="1253"/>
      <c r="CI53" s="1253"/>
      <c r="CJ53" s="1253"/>
      <c r="CK53" s="1253"/>
      <c r="CL53" s="1253"/>
      <c r="CM53" s="1253"/>
      <c r="CN53" s="1253">
        <v>59.5</v>
      </c>
      <c r="CO53" s="1253"/>
      <c r="CP53" s="1253"/>
      <c r="CQ53" s="1253"/>
      <c r="CR53" s="1253"/>
      <c r="CS53" s="1253"/>
      <c r="CT53" s="1253"/>
      <c r="CU53" s="1253"/>
      <c r="CV53" s="1253">
        <v>61.4</v>
      </c>
      <c r="CW53" s="1253"/>
      <c r="CX53" s="1253"/>
      <c r="CY53" s="1253"/>
      <c r="CZ53" s="1253"/>
      <c r="DA53" s="1253"/>
      <c r="DB53" s="1253"/>
      <c r="DC53" s="1253"/>
    </row>
    <row r="54" spans="1:109" ht="13.2" x14ac:dyDescent="0.2">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63"/>
      <c r="H55" s="1263"/>
      <c r="I55" s="1263"/>
      <c r="J55" s="1263"/>
      <c r="K55" s="1269"/>
      <c r="L55" s="1269"/>
      <c r="M55" s="1269"/>
      <c r="N55" s="1269"/>
      <c r="AN55" s="1267" t="s">
        <v>612</v>
      </c>
      <c r="AO55" s="1267"/>
      <c r="AP55" s="1267"/>
      <c r="AQ55" s="1267"/>
      <c r="AR55" s="1267"/>
      <c r="AS55" s="1267"/>
      <c r="AT55" s="1267"/>
      <c r="AU55" s="1267"/>
      <c r="AV55" s="1267"/>
      <c r="AW55" s="1267"/>
      <c r="AX55" s="1267"/>
      <c r="AY55" s="1267"/>
      <c r="AZ55" s="1267"/>
      <c r="BA55" s="1267"/>
      <c r="BB55" s="1270" t="s">
        <v>610</v>
      </c>
      <c r="BC55" s="1270"/>
      <c r="BD55" s="1270"/>
      <c r="BE55" s="1270"/>
      <c r="BF55" s="1270"/>
      <c r="BG55" s="1270"/>
      <c r="BH55" s="1270"/>
      <c r="BI55" s="1270"/>
      <c r="BJ55" s="1270"/>
      <c r="BK55" s="1270"/>
      <c r="BL55" s="1270"/>
      <c r="BM55" s="1270"/>
      <c r="BN55" s="1270"/>
      <c r="BO55" s="1270"/>
      <c r="BP55" s="1253">
        <v>37.9</v>
      </c>
      <c r="BQ55" s="1253"/>
      <c r="BR55" s="1253"/>
      <c r="BS55" s="1253"/>
      <c r="BT55" s="1253"/>
      <c r="BU55" s="1253"/>
      <c r="BV55" s="1253"/>
      <c r="BW55" s="1253"/>
      <c r="BX55" s="1253">
        <v>38.700000000000003</v>
      </c>
      <c r="BY55" s="1253"/>
      <c r="BZ55" s="1253"/>
      <c r="CA55" s="1253"/>
      <c r="CB55" s="1253"/>
      <c r="CC55" s="1253"/>
      <c r="CD55" s="1253"/>
      <c r="CE55" s="1253"/>
      <c r="CF55" s="1253">
        <v>32.5</v>
      </c>
      <c r="CG55" s="1253"/>
      <c r="CH55" s="1253"/>
      <c r="CI55" s="1253"/>
      <c r="CJ55" s="1253"/>
      <c r="CK55" s="1253"/>
      <c r="CL55" s="1253"/>
      <c r="CM55" s="1253"/>
      <c r="CN55" s="1253">
        <v>23</v>
      </c>
      <c r="CO55" s="1253"/>
      <c r="CP55" s="1253"/>
      <c r="CQ55" s="1253"/>
      <c r="CR55" s="1253"/>
      <c r="CS55" s="1253"/>
      <c r="CT55" s="1253"/>
      <c r="CU55" s="1253"/>
      <c r="CV55" s="1253">
        <v>15.5</v>
      </c>
      <c r="CW55" s="1253"/>
      <c r="CX55" s="1253"/>
      <c r="CY55" s="1253"/>
      <c r="CZ55" s="1253"/>
      <c r="DA55" s="1253"/>
      <c r="DB55" s="1253"/>
      <c r="DC55" s="1253"/>
    </row>
    <row r="56" spans="1:109" ht="13.2" x14ac:dyDescent="0.2">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611</v>
      </c>
      <c r="BC57" s="1270"/>
      <c r="BD57" s="1270"/>
      <c r="BE57" s="1270"/>
      <c r="BF57" s="1270"/>
      <c r="BG57" s="1270"/>
      <c r="BH57" s="1270"/>
      <c r="BI57" s="1270"/>
      <c r="BJ57" s="1270"/>
      <c r="BK57" s="1270"/>
      <c r="BL57" s="1270"/>
      <c r="BM57" s="1270"/>
      <c r="BN57" s="1270"/>
      <c r="BO57" s="1270"/>
      <c r="BP57" s="1253">
        <v>60.7</v>
      </c>
      <c r="BQ57" s="1253"/>
      <c r="BR57" s="1253"/>
      <c r="BS57" s="1253"/>
      <c r="BT57" s="1253"/>
      <c r="BU57" s="1253"/>
      <c r="BV57" s="1253"/>
      <c r="BW57" s="1253"/>
      <c r="BX57" s="1253">
        <v>61.4</v>
      </c>
      <c r="BY57" s="1253"/>
      <c r="BZ57" s="1253"/>
      <c r="CA57" s="1253"/>
      <c r="CB57" s="1253"/>
      <c r="CC57" s="1253"/>
      <c r="CD57" s="1253"/>
      <c r="CE57" s="1253"/>
      <c r="CF57" s="1253">
        <v>62.6</v>
      </c>
      <c r="CG57" s="1253"/>
      <c r="CH57" s="1253"/>
      <c r="CI57" s="1253"/>
      <c r="CJ57" s="1253"/>
      <c r="CK57" s="1253"/>
      <c r="CL57" s="1253"/>
      <c r="CM57" s="1253"/>
      <c r="CN57" s="1253">
        <v>62.8</v>
      </c>
      <c r="CO57" s="1253"/>
      <c r="CP57" s="1253"/>
      <c r="CQ57" s="1253"/>
      <c r="CR57" s="1253"/>
      <c r="CS57" s="1253"/>
      <c r="CT57" s="1253"/>
      <c r="CU57" s="1253"/>
      <c r="CV57" s="1253">
        <v>63.9</v>
      </c>
      <c r="CW57" s="1253"/>
      <c r="CX57" s="1253"/>
      <c r="CY57" s="1253"/>
      <c r="CZ57" s="1253"/>
      <c r="DA57" s="1253"/>
      <c r="DB57" s="1253"/>
      <c r="DC57" s="1253"/>
      <c r="DD57" s="385"/>
      <c r="DE57" s="384"/>
    </row>
    <row r="58" spans="1:109" s="380" customFormat="1" ht="13.2" x14ac:dyDescent="0.2">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613</v>
      </c>
    </row>
    <row r="64" spans="1:109" ht="13.2" x14ac:dyDescent="0.2">
      <c r="B64" s="372"/>
      <c r="G64" s="379"/>
      <c r="I64" s="392"/>
      <c r="J64" s="392"/>
      <c r="K64" s="392"/>
      <c r="L64" s="392"/>
      <c r="M64" s="392"/>
      <c r="N64" s="393"/>
      <c r="AM64" s="379"/>
      <c r="AN64" s="379" t="s">
        <v>607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4" t="s">
        <v>616</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2" x14ac:dyDescent="0.2">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2" x14ac:dyDescent="0.2">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2" x14ac:dyDescent="0.2">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2" x14ac:dyDescent="0.2">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608</v>
      </c>
    </row>
    <row r="72" spans="2:107" ht="13.2" x14ac:dyDescent="0.2">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564</v>
      </c>
      <c r="BQ72" s="1267"/>
      <c r="BR72" s="1267"/>
      <c r="BS72" s="1267"/>
      <c r="BT72" s="1267"/>
      <c r="BU72" s="1267"/>
      <c r="BV72" s="1267"/>
      <c r="BW72" s="1267"/>
      <c r="BX72" s="1267" t="s">
        <v>565</v>
      </c>
      <c r="BY72" s="1267"/>
      <c r="BZ72" s="1267"/>
      <c r="CA72" s="1267"/>
      <c r="CB72" s="1267"/>
      <c r="CC72" s="1267"/>
      <c r="CD72" s="1267"/>
      <c r="CE72" s="1267"/>
      <c r="CF72" s="1267" t="s">
        <v>566</v>
      </c>
      <c r="CG72" s="1267"/>
      <c r="CH72" s="1267"/>
      <c r="CI72" s="1267"/>
      <c r="CJ72" s="1267"/>
      <c r="CK72" s="1267"/>
      <c r="CL72" s="1267"/>
      <c r="CM72" s="1267"/>
      <c r="CN72" s="1267" t="s">
        <v>567</v>
      </c>
      <c r="CO72" s="1267"/>
      <c r="CP72" s="1267"/>
      <c r="CQ72" s="1267"/>
      <c r="CR72" s="1267"/>
      <c r="CS72" s="1267"/>
      <c r="CT72" s="1267"/>
      <c r="CU72" s="1267"/>
      <c r="CV72" s="1267" t="s">
        <v>568</v>
      </c>
      <c r="CW72" s="1267"/>
      <c r="CX72" s="1267"/>
      <c r="CY72" s="1267"/>
      <c r="CZ72" s="1267"/>
      <c r="DA72" s="1267"/>
      <c r="DB72" s="1267"/>
      <c r="DC72" s="1267"/>
    </row>
    <row r="73" spans="2:107" ht="13.2" x14ac:dyDescent="0.2">
      <c r="B73" s="372"/>
      <c r="G73" s="1268"/>
      <c r="H73" s="1268"/>
      <c r="I73" s="1268"/>
      <c r="J73" s="1268"/>
      <c r="K73" s="1273"/>
      <c r="L73" s="1273"/>
      <c r="M73" s="1273"/>
      <c r="N73" s="1273"/>
      <c r="AM73" s="381"/>
      <c r="AN73" s="1270" t="s">
        <v>609</v>
      </c>
      <c r="AO73" s="1270"/>
      <c r="AP73" s="1270"/>
      <c r="AQ73" s="1270"/>
      <c r="AR73" s="1270"/>
      <c r="AS73" s="1270"/>
      <c r="AT73" s="1270"/>
      <c r="AU73" s="1270"/>
      <c r="AV73" s="1270"/>
      <c r="AW73" s="1270"/>
      <c r="AX73" s="1270"/>
      <c r="AY73" s="1270"/>
      <c r="AZ73" s="1270"/>
      <c r="BA73" s="1270"/>
      <c r="BB73" s="1270" t="s">
        <v>610</v>
      </c>
      <c r="BC73" s="1270"/>
      <c r="BD73" s="1270"/>
      <c r="BE73" s="1270"/>
      <c r="BF73" s="1270"/>
      <c r="BG73" s="1270"/>
      <c r="BH73" s="1270"/>
      <c r="BI73" s="1270"/>
      <c r="BJ73" s="1270"/>
      <c r="BK73" s="1270"/>
      <c r="BL73" s="1270"/>
      <c r="BM73" s="1270"/>
      <c r="BN73" s="1270"/>
      <c r="BO73" s="1270"/>
      <c r="BP73" s="1253">
        <v>36.4</v>
      </c>
      <c r="BQ73" s="1253"/>
      <c r="BR73" s="1253"/>
      <c r="BS73" s="1253"/>
      <c r="BT73" s="1253"/>
      <c r="BU73" s="1253"/>
      <c r="BV73" s="1253"/>
      <c r="BW73" s="1253"/>
      <c r="BX73" s="1253">
        <v>50.4</v>
      </c>
      <c r="BY73" s="1253"/>
      <c r="BZ73" s="1253"/>
      <c r="CA73" s="1253"/>
      <c r="CB73" s="1253"/>
      <c r="CC73" s="1253"/>
      <c r="CD73" s="1253"/>
      <c r="CE73" s="1253"/>
      <c r="CF73" s="1253">
        <v>50.8</v>
      </c>
      <c r="CG73" s="1253"/>
      <c r="CH73" s="1253"/>
      <c r="CI73" s="1253"/>
      <c r="CJ73" s="1253"/>
      <c r="CK73" s="1253"/>
      <c r="CL73" s="1253"/>
      <c r="CM73" s="1253"/>
      <c r="CN73" s="1253">
        <v>40.299999999999997</v>
      </c>
      <c r="CO73" s="1253"/>
      <c r="CP73" s="1253"/>
      <c r="CQ73" s="1253"/>
      <c r="CR73" s="1253"/>
      <c r="CS73" s="1253"/>
      <c r="CT73" s="1253"/>
      <c r="CU73" s="1253"/>
      <c r="CV73" s="1253">
        <v>36.700000000000003</v>
      </c>
      <c r="CW73" s="1253"/>
      <c r="CX73" s="1253"/>
      <c r="CY73" s="1253"/>
      <c r="CZ73" s="1253"/>
      <c r="DA73" s="1253"/>
      <c r="DB73" s="1253"/>
      <c r="DC73" s="1253"/>
    </row>
    <row r="74" spans="2:107" ht="13.2" x14ac:dyDescent="0.2">
      <c r="B74" s="372"/>
      <c r="G74" s="1268"/>
      <c r="H74" s="1268"/>
      <c r="I74" s="1268"/>
      <c r="J74" s="1268"/>
      <c r="K74" s="1273"/>
      <c r="L74" s="1273"/>
      <c r="M74" s="1273"/>
      <c r="N74" s="1273"/>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614</v>
      </c>
      <c r="BC75" s="1270"/>
      <c r="BD75" s="1270"/>
      <c r="BE75" s="1270"/>
      <c r="BF75" s="1270"/>
      <c r="BG75" s="1270"/>
      <c r="BH75" s="1270"/>
      <c r="BI75" s="1270"/>
      <c r="BJ75" s="1270"/>
      <c r="BK75" s="1270"/>
      <c r="BL75" s="1270"/>
      <c r="BM75" s="1270"/>
      <c r="BN75" s="1270"/>
      <c r="BO75" s="1270"/>
      <c r="BP75" s="1253">
        <v>7.2</v>
      </c>
      <c r="BQ75" s="1253"/>
      <c r="BR75" s="1253"/>
      <c r="BS75" s="1253"/>
      <c r="BT75" s="1253"/>
      <c r="BU75" s="1253"/>
      <c r="BV75" s="1253"/>
      <c r="BW75" s="1253"/>
      <c r="BX75" s="1253">
        <v>7</v>
      </c>
      <c r="BY75" s="1253"/>
      <c r="BZ75" s="1253"/>
      <c r="CA75" s="1253"/>
      <c r="CB75" s="1253"/>
      <c r="CC75" s="1253"/>
      <c r="CD75" s="1253"/>
      <c r="CE75" s="1253"/>
      <c r="CF75" s="1253">
        <v>6.9</v>
      </c>
      <c r="CG75" s="1253"/>
      <c r="CH75" s="1253"/>
      <c r="CI75" s="1253"/>
      <c r="CJ75" s="1253"/>
      <c r="CK75" s="1253"/>
      <c r="CL75" s="1253"/>
      <c r="CM75" s="1253"/>
      <c r="CN75" s="1253">
        <v>6.8</v>
      </c>
      <c r="CO75" s="1253"/>
      <c r="CP75" s="1253"/>
      <c r="CQ75" s="1253"/>
      <c r="CR75" s="1253"/>
      <c r="CS75" s="1253"/>
      <c r="CT75" s="1253"/>
      <c r="CU75" s="1253"/>
      <c r="CV75" s="1253">
        <v>7.1</v>
      </c>
      <c r="CW75" s="1253"/>
      <c r="CX75" s="1253"/>
      <c r="CY75" s="1253"/>
      <c r="CZ75" s="1253"/>
      <c r="DA75" s="1253"/>
      <c r="DB75" s="1253"/>
      <c r="DC75" s="1253"/>
    </row>
    <row r="76" spans="2:107" ht="13.2" x14ac:dyDescent="0.2">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63"/>
      <c r="H77" s="1263"/>
      <c r="I77" s="1263"/>
      <c r="J77" s="1263"/>
      <c r="K77" s="1273"/>
      <c r="L77" s="1273"/>
      <c r="M77" s="1273"/>
      <c r="N77" s="1273"/>
      <c r="AN77" s="1267" t="s">
        <v>612</v>
      </c>
      <c r="AO77" s="1267"/>
      <c r="AP77" s="1267"/>
      <c r="AQ77" s="1267"/>
      <c r="AR77" s="1267"/>
      <c r="AS77" s="1267"/>
      <c r="AT77" s="1267"/>
      <c r="AU77" s="1267"/>
      <c r="AV77" s="1267"/>
      <c r="AW77" s="1267"/>
      <c r="AX77" s="1267"/>
      <c r="AY77" s="1267"/>
      <c r="AZ77" s="1267"/>
      <c r="BA77" s="1267"/>
      <c r="BB77" s="1270" t="s">
        <v>610</v>
      </c>
      <c r="BC77" s="1270"/>
      <c r="BD77" s="1270"/>
      <c r="BE77" s="1270"/>
      <c r="BF77" s="1270"/>
      <c r="BG77" s="1270"/>
      <c r="BH77" s="1270"/>
      <c r="BI77" s="1270"/>
      <c r="BJ77" s="1270"/>
      <c r="BK77" s="1270"/>
      <c r="BL77" s="1270"/>
      <c r="BM77" s="1270"/>
      <c r="BN77" s="1270"/>
      <c r="BO77" s="1270"/>
      <c r="BP77" s="1253">
        <v>37.9</v>
      </c>
      <c r="BQ77" s="1253"/>
      <c r="BR77" s="1253"/>
      <c r="BS77" s="1253"/>
      <c r="BT77" s="1253"/>
      <c r="BU77" s="1253"/>
      <c r="BV77" s="1253"/>
      <c r="BW77" s="1253"/>
      <c r="BX77" s="1253">
        <v>38.700000000000003</v>
      </c>
      <c r="BY77" s="1253"/>
      <c r="BZ77" s="1253"/>
      <c r="CA77" s="1253"/>
      <c r="CB77" s="1253"/>
      <c r="CC77" s="1253"/>
      <c r="CD77" s="1253"/>
      <c r="CE77" s="1253"/>
      <c r="CF77" s="1253">
        <v>32.5</v>
      </c>
      <c r="CG77" s="1253"/>
      <c r="CH77" s="1253"/>
      <c r="CI77" s="1253"/>
      <c r="CJ77" s="1253"/>
      <c r="CK77" s="1253"/>
      <c r="CL77" s="1253"/>
      <c r="CM77" s="1253"/>
      <c r="CN77" s="1253">
        <v>23</v>
      </c>
      <c r="CO77" s="1253"/>
      <c r="CP77" s="1253"/>
      <c r="CQ77" s="1253"/>
      <c r="CR77" s="1253"/>
      <c r="CS77" s="1253"/>
      <c r="CT77" s="1253"/>
      <c r="CU77" s="1253"/>
      <c r="CV77" s="1253">
        <v>15.5</v>
      </c>
      <c r="CW77" s="1253"/>
      <c r="CX77" s="1253"/>
      <c r="CY77" s="1253"/>
      <c r="CZ77" s="1253"/>
      <c r="DA77" s="1253"/>
      <c r="DB77" s="1253"/>
      <c r="DC77" s="1253"/>
    </row>
    <row r="78" spans="2:107" ht="13.2" x14ac:dyDescent="0.2">
      <c r="B78" s="372"/>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70" t="s">
        <v>614</v>
      </c>
      <c r="BC79" s="1270"/>
      <c r="BD79" s="1270"/>
      <c r="BE79" s="1270"/>
      <c r="BF79" s="1270"/>
      <c r="BG79" s="1270"/>
      <c r="BH79" s="1270"/>
      <c r="BI79" s="1270"/>
      <c r="BJ79" s="1270"/>
      <c r="BK79" s="1270"/>
      <c r="BL79" s="1270"/>
      <c r="BM79" s="1270"/>
      <c r="BN79" s="1270"/>
      <c r="BO79" s="1270"/>
      <c r="BP79" s="1253">
        <v>8.6999999999999993</v>
      </c>
      <c r="BQ79" s="1253"/>
      <c r="BR79" s="1253"/>
      <c r="BS79" s="1253"/>
      <c r="BT79" s="1253"/>
      <c r="BU79" s="1253"/>
      <c r="BV79" s="1253"/>
      <c r="BW79" s="1253"/>
      <c r="BX79" s="1253">
        <v>8.8000000000000007</v>
      </c>
      <c r="BY79" s="1253"/>
      <c r="BZ79" s="1253"/>
      <c r="CA79" s="1253"/>
      <c r="CB79" s="1253"/>
      <c r="CC79" s="1253"/>
      <c r="CD79" s="1253"/>
      <c r="CE79" s="1253"/>
      <c r="CF79" s="1253">
        <v>8.6999999999999993</v>
      </c>
      <c r="CG79" s="1253"/>
      <c r="CH79" s="1253"/>
      <c r="CI79" s="1253"/>
      <c r="CJ79" s="1253"/>
      <c r="CK79" s="1253"/>
      <c r="CL79" s="1253"/>
      <c r="CM79" s="1253"/>
      <c r="CN79" s="1253">
        <v>8.1999999999999993</v>
      </c>
      <c r="CO79" s="1253"/>
      <c r="CP79" s="1253"/>
      <c r="CQ79" s="1253"/>
      <c r="CR79" s="1253"/>
      <c r="CS79" s="1253"/>
      <c r="CT79" s="1253"/>
      <c r="CU79" s="1253"/>
      <c r="CV79" s="1253">
        <v>8</v>
      </c>
      <c r="CW79" s="1253"/>
      <c r="CX79" s="1253"/>
      <c r="CY79" s="1253"/>
      <c r="CZ79" s="1253"/>
      <c r="DA79" s="1253"/>
      <c r="DB79" s="1253"/>
      <c r="DC79" s="1253"/>
    </row>
    <row r="80" spans="2:107" ht="13.2" x14ac:dyDescent="0.2">
      <c r="B80" s="372"/>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lVpoxi3dAwHfYOvAzwGn8VvYEV6/SEDJvzfmrkBW+iNTNT9/TfM2E8psi/J6ohwu9S8GxzzVHZIbrRKkA4zXAA==" saltValue="25BG+IuB6dCBIPg+kUbS4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FF09A-D319-4F60-858B-896DF1E4B745}">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511</v>
      </c>
    </row>
  </sheetData>
  <sheetProtection algorithmName="SHA-512" hashValue="2rxwmWzf2SVSGHjdonWQiPwRha1b88OKJ+IoeFBEp9S5XqnXWGU3ocF0tD7m3yGQTvH8xE7FiMjN1+guImDApg==" saltValue="W35FSfWuj444D9S7QxU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9FE8D-5081-44FE-AB61-4744C7FEAD2F}">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511</v>
      </c>
    </row>
  </sheetData>
  <sheetProtection algorithmName="SHA-512" hashValue="7OY1AI4d4xKoZgazNVKWB+BS1NuH/TeLA3M7wBfEOQEKHvZn/D+A0x7WvkvQ4IxSXQzakZdPjNdpjb1CP9UWsQ==" saltValue="o4woWaiDIDCltQ6c/xNK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0" customWidth="1"/>
    <col min="2" max="8" width="13.33203125" style="140" customWidth="1"/>
    <col min="9" max="16384" width="11.109375" style="140"/>
  </cols>
  <sheetData>
    <row r="1" spans="1:8" x14ac:dyDescent="0.2">
      <c r="A1" s="134"/>
      <c r="B1" s="135"/>
      <c r="C1" s="136"/>
      <c r="D1" s="137"/>
      <c r="E1" s="138"/>
      <c r="F1" s="138"/>
      <c r="G1" s="138"/>
      <c r="H1" s="139"/>
    </row>
    <row r="2" spans="1:8" x14ac:dyDescent="0.2">
      <c r="A2" s="141"/>
      <c r="B2" s="142"/>
      <c r="C2" s="143"/>
      <c r="D2" s="144" t="s">
        <v>54</v>
      </c>
      <c r="E2" s="145"/>
      <c r="F2" s="146" t="s">
        <v>561</v>
      </c>
      <c r="G2" s="147"/>
      <c r="H2" s="148"/>
    </row>
    <row r="3" spans="1:8" x14ac:dyDescent="0.2">
      <c r="A3" s="144" t="s">
        <v>554</v>
      </c>
      <c r="B3" s="149"/>
      <c r="C3" s="150"/>
      <c r="D3" s="151">
        <v>39497</v>
      </c>
      <c r="E3" s="152"/>
      <c r="F3" s="153">
        <v>65080</v>
      </c>
      <c r="G3" s="154"/>
      <c r="H3" s="155"/>
    </row>
    <row r="4" spans="1:8" x14ac:dyDescent="0.2">
      <c r="A4" s="156"/>
      <c r="B4" s="157"/>
      <c r="C4" s="158"/>
      <c r="D4" s="159">
        <v>23216</v>
      </c>
      <c r="E4" s="160"/>
      <c r="F4" s="161">
        <v>38201</v>
      </c>
      <c r="G4" s="162"/>
      <c r="H4" s="163"/>
    </row>
    <row r="5" spans="1:8" x14ac:dyDescent="0.2">
      <c r="A5" s="144" t="s">
        <v>556</v>
      </c>
      <c r="B5" s="149"/>
      <c r="C5" s="150"/>
      <c r="D5" s="151">
        <v>65858</v>
      </c>
      <c r="E5" s="152"/>
      <c r="F5" s="153">
        <v>79288</v>
      </c>
      <c r="G5" s="154"/>
      <c r="H5" s="155"/>
    </row>
    <row r="6" spans="1:8" x14ac:dyDescent="0.2">
      <c r="A6" s="156"/>
      <c r="B6" s="157"/>
      <c r="C6" s="158"/>
      <c r="D6" s="159">
        <v>47342</v>
      </c>
      <c r="E6" s="160"/>
      <c r="F6" s="161">
        <v>41870</v>
      </c>
      <c r="G6" s="162"/>
      <c r="H6" s="163"/>
    </row>
    <row r="7" spans="1:8" x14ac:dyDescent="0.2">
      <c r="A7" s="144" t="s">
        <v>557</v>
      </c>
      <c r="B7" s="149"/>
      <c r="C7" s="150"/>
      <c r="D7" s="151">
        <v>66730</v>
      </c>
      <c r="E7" s="152"/>
      <c r="F7" s="153">
        <v>84962</v>
      </c>
      <c r="G7" s="154"/>
      <c r="H7" s="155"/>
    </row>
    <row r="8" spans="1:8" x14ac:dyDescent="0.2">
      <c r="A8" s="156"/>
      <c r="B8" s="157"/>
      <c r="C8" s="158"/>
      <c r="D8" s="159">
        <v>48637</v>
      </c>
      <c r="E8" s="160"/>
      <c r="F8" s="161">
        <v>42793</v>
      </c>
      <c r="G8" s="162"/>
      <c r="H8" s="163"/>
    </row>
    <row r="9" spans="1:8" x14ac:dyDescent="0.2">
      <c r="A9" s="144" t="s">
        <v>558</v>
      </c>
      <c r="B9" s="149"/>
      <c r="C9" s="150"/>
      <c r="D9" s="151">
        <v>50177</v>
      </c>
      <c r="E9" s="152"/>
      <c r="F9" s="153">
        <v>71279</v>
      </c>
      <c r="G9" s="154"/>
      <c r="H9" s="155"/>
    </row>
    <row r="10" spans="1:8" x14ac:dyDescent="0.2">
      <c r="A10" s="156"/>
      <c r="B10" s="157"/>
      <c r="C10" s="158"/>
      <c r="D10" s="159">
        <v>36925</v>
      </c>
      <c r="E10" s="160"/>
      <c r="F10" s="161">
        <v>36731</v>
      </c>
      <c r="G10" s="162"/>
      <c r="H10" s="163"/>
    </row>
    <row r="11" spans="1:8" x14ac:dyDescent="0.2">
      <c r="A11" s="144" t="s">
        <v>559</v>
      </c>
      <c r="B11" s="149"/>
      <c r="C11" s="150"/>
      <c r="D11" s="151">
        <v>39528</v>
      </c>
      <c r="E11" s="152"/>
      <c r="F11" s="153">
        <v>74994</v>
      </c>
      <c r="G11" s="154"/>
      <c r="H11" s="155"/>
    </row>
    <row r="12" spans="1:8" x14ac:dyDescent="0.2">
      <c r="A12" s="156"/>
      <c r="B12" s="157"/>
      <c r="C12" s="164"/>
      <c r="D12" s="159">
        <v>26230</v>
      </c>
      <c r="E12" s="160"/>
      <c r="F12" s="161">
        <v>36188</v>
      </c>
      <c r="G12" s="162"/>
      <c r="H12" s="163"/>
    </row>
    <row r="13" spans="1:8" x14ac:dyDescent="0.2">
      <c r="A13" s="144"/>
      <c r="B13" s="149"/>
      <c r="C13" s="165"/>
      <c r="D13" s="166">
        <v>52358</v>
      </c>
      <c r="E13" s="167"/>
      <c r="F13" s="168">
        <v>75121</v>
      </c>
      <c r="G13" s="169"/>
      <c r="H13" s="155"/>
    </row>
    <row r="14" spans="1:8" x14ac:dyDescent="0.2">
      <c r="A14" s="156"/>
      <c r="B14" s="157"/>
      <c r="C14" s="158"/>
      <c r="D14" s="159">
        <v>36470</v>
      </c>
      <c r="E14" s="160"/>
      <c r="F14" s="161">
        <v>39157</v>
      </c>
      <c r="G14" s="162"/>
      <c r="H14" s="163"/>
    </row>
    <row r="17" spans="1:11" x14ac:dyDescent="0.2">
      <c r="A17" s="140" t="s">
        <v>55</v>
      </c>
    </row>
    <row r="18" spans="1:11" x14ac:dyDescent="0.2">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2">
      <c r="A19" s="170" t="s">
        <v>56</v>
      </c>
      <c r="B19" s="170">
        <f>ROUND(VALUE(SUBSTITUTE(実質収支比率等に係る経年分析!F$48,"▲","-")),2)</f>
        <v>5.96</v>
      </c>
      <c r="C19" s="170">
        <f>ROUND(VALUE(SUBSTITUTE(実質収支比率等に係る経年分析!G$48,"▲","-")),2)</f>
        <v>6.25</v>
      </c>
      <c r="D19" s="170">
        <f>ROUND(VALUE(SUBSTITUTE(実質収支比率等に係る経年分析!H$48,"▲","-")),2)</f>
        <v>7.78</v>
      </c>
      <c r="E19" s="170">
        <f>ROUND(VALUE(SUBSTITUTE(実質収支比率等に係る経年分析!I$48,"▲","-")),2)</f>
        <v>8.76</v>
      </c>
      <c r="F19" s="170">
        <f>ROUND(VALUE(SUBSTITUTE(実質収支比率等に係る経年分析!J$48,"▲","-")),2)</f>
        <v>7.29</v>
      </c>
    </row>
    <row r="20" spans="1:11" x14ac:dyDescent="0.2">
      <c r="A20" s="170" t="s">
        <v>57</v>
      </c>
      <c r="B20" s="170">
        <f>ROUND(VALUE(SUBSTITUTE(実質収支比率等に係る経年分析!F$47,"▲","-")),2)</f>
        <v>28.08</v>
      </c>
      <c r="C20" s="170">
        <f>ROUND(VALUE(SUBSTITUTE(実質収支比率等に係る経年分析!G$47,"▲","-")),2)</f>
        <v>21.52</v>
      </c>
      <c r="D20" s="170">
        <f>ROUND(VALUE(SUBSTITUTE(実質収支比率等に係る経年分析!H$47,"▲","-")),2)</f>
        <v>23.53</v>
      </c>
      <c r="E20" s="170">
        <f>ROUND(VALUE(SUBSTITUTE(実質収支比率等に係る経年分析!I$47,"▲","-")),2)</f>
        <v>25.38</v>
      </c>
      <c r="F20" s="170">
        <f>ROUND(VALUE(SUBSTITUTE(実質収支比率等に係る経年分析!J$47,"▲","-")),2)</f>
        <v>27.14</v>
      </c>
    </row>
    <row r="21" spans="1:11" x14ac:dyDescent="0.2">
      <c r="A21" s="170" t="s">
        <v>58</v>
      </c>
      <c r="B21" s="170">
        <f>IF(ISNUMBER(VALUE(SUBSTITUTE(実質収支比率等に係る経年分析!F$49,"▲","-"))),ROUND(VALUE(SUBSTITUTE(実質収支比率等に係る経年分析!F$49,"▲","-")),2),NA())</f>
        <v>-0.63</v>
      </c>
      <c r="C21" s="170">
        <f>IF(ISNUMBER(VALUE(SUBSTITUTE(実質収支比率等に係る経年分析!G$49,"▲","-"))),ROUND(VALUE(SUBSTITUTE(実質収支比率等に係る経年分析!G$49,"▲","-")),2),NA())</f>
        <v>-6.14</v>
      </c>
      <c r="D21" s="170">
        <f>IF(ISNUMBER(VALUE(SUBSTITUTE(実質収支比率等に係る経年分析!H$49,"▲","-"))),ROUND(VALUE(SUBSTITUTE(実質収支比率等に係る経年分析!H$49,"▲","-")),2),NA())</f>
        <v>4.54</v>
      </c>
      <c r="E21" s="170">
        <f>IF(ISNUMBER(VALUE(SUBSTITUTE(実質収支比率等に係る経年分析!I$49,"▲","-"))),ROUND(VALUE(SUBSTITUTE(実質収支比率等に係る経年分析!I$49,"▲","-")),2),NA())</f>
        <v>4.28</v>
      </c>
      <c r="F21" s="170">
        <f>IF(ISNUMBER(VALUE(SUBSTITUTE(実質収支比率等に係る経年分析!J$49,"▲","-"))),ROUND(VALUE(SUBSTITUTE(実質収支比率等に係る経年分析!J$49,"▲","-")),2),NA())</f>
        <v>-0.4</v>
      </c>
    </row>
    <row r="24" spans="1:11" x14ac:dyDescent="0.2">
      <c r="A24" s="140" t="s">
        <v>59</v>
      </c>
    </row>
    <row r="25" spans="1:11" x14ac:dyDescent="0.2">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2">
      <c r="A26" s="171"/>
      <c r="B26" s="171" t="s">
        <v>60</v>
      </c>
      <c r="C26" s="171" t="s">
        <v>61</v>
      </c>
      <c r="D26" s="171" t="s">
        <v>60</v>
      </c>
      <c r="E26" s="171" t="s">
        <v>61</v>
      </c>
      <c r="F26" s="171" t="s">
        <v>60</v>
      </c>
      <c r="G26" s="171" t="s">
        <v>61</v>
      </c>
      <c r="H26" s="171" t="s">
        <v>60</v>
      </c>
      <c r="I26" s="171" t="s">
        <v>61</v>
      </c>
      <c r="J26" s="171" t="s">
        <v>60</v>
      </c>
      <c r="K26" s="171" t="s">
        <v>61</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7.77</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8.5500000000000007</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2">
      <c r="A30" s="171" t="str">
        <f>IF(連結実質赤字比率に係る赤字・黒字の構成分析!C$40="",NA(),連結実質赤字比率に係る赤字・黒字の構成分析!C$40)</f>
        <v>後期高齢者医療特別会計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0.01</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0.01</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2">
      <c r="A31" s="171" t="str">
        <f>IF(連結実質赤字比率に係る赤字・黒字の構成分析!C$39="",NA(),連結実質赤字比率に係る赤字・黒字の構成分析!C$39)</f>
        <v>楠木及び天野揚水場管理特別会計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0.01</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0.02</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0.01</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0.01</v>
      </c>
    </row>
    <row r="32" spans="1:11" x14ac:dyDescent="0.2">
      <c r="A32" s="171" t="str">
        <f>IF(連結実質赤字比率に係る赤字・黒字の構成分析!C$38="",NA(),連結実質赤字比率に係る赤字・黒字の構成分析!C$38)</f>
        <v>国民健康保険特別会計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1.5</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0.21</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0.39</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0.3</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0.03</v>
      </c>
    </row>
    <row r="33" spans="1:16" x14ac:dyDescent="0.2">
      <c r="A33" s="171" t="str">
        <f>IF(連結実質赤字比率に係る赤字・黒字の構成分析!C$37="",NA(),連結実質赤字比率に係る赤字・黒字の構成分析!C$37)</f>
        <v>介護保険特別会計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1.17</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1.1200000000000001</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0.83</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0.43</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0.78</v>
      </c>
    </row>
    <row r="34" spans="1:16" x14ac:dyDescent="0.2">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#VALUE!</v>
      </c>
      <c r="C34" s="171" t="e">
        <f>IF(ROUND(VALUE(SUBSTITUTE(連結実質赤字比率に係る赤字・黒字の構成分析!F$36,"▲", "-")), 2) &gt;= 0, ABS(ROUND(VALUE(SUBSTITUTE(連結実質赤字比率に係る赤字・黒字の構成分析!F$36,"▲", "-")), 2)), NA())</f>
        <v>#VALUE!</v>
      </c>
      <c r="D34" s="171" t="e">
        <f>IF(ROUND(VALUE(SUBSTITUTE(連結実質赤字比率に係る赤字・黒字の構成分析!G$36,"▲", "-")), 2) &lt; 0, ABS(ROUND(VALUE(SUBSTITUTE(連結実質赤字比率に係る赤字・黒字の構成分析!G$36,"▲", "-")), 2)), NA())</f>
        <v>#VALUE!</v>
      </c>
      <c r="E34" s="171" t="e">
        <f>IF(ROUND(VALUE(SUBSTITUTE(連結実質赤字比率に係る赤字・黒字の構成分析!G$36,"▲", "-")), 2) &gt;= 0, ABS(ROUND(VALUE(SUBSTITUTE(連結実質赤字比率に係る赤字・黒字の構成分析!G$36,"▲", "-")), 2)), NA())</f>
        <v>#VALUE!</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1.52</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3.4</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3.18</v>
      </c>
    </row>
    <row r="35" spans="1:16" x14ac:dyDescent="0.2">
      <c r="A35" s="171" t="str">
        <f>IF(連結実質赤字比率に係る赤字・黒字の構成分析!C$35="",NA(),連結実質赤字比率に係る赤字・黒字の構成分析!C$35)</f>
        <v>水道事業会計</v>
      </c>
      <c r="B35" s="171" t="e">
        <f>IF(ROUND(VALUE(SUBSTITUTE(連結実質赤字比率に係る赤字・黒字の構成分析!F$35,"▲", "-")), 2) &lt; 0, ABS(ROUND(VALUE(SUBSTITUTE(連結実質赤字比率に係る赤字・黒字の構成分析!F$35,"▲", "-")), 2)), NA())</f>
        <v>#VALUE!</v>
      </c>
      <c r="C35" s="171" t="e">
        <f>IF(ROUND(VALUE(SUBSTITUTE(連結実質赤字比率に係る赤字・黒字の構成分析!F$35,"▲", "-")), 2) &gt;= 0, ABS(ROUND(VALUE(SUBSTITUTE(連結実質赤字比率に係る赤字・黒字の構成分析!F$35,"▲", "-")), 2)), NA())</f>
        <v>#VALUE!</v>
      </c>
      <c r="D35" s="171" t="e">
        <f>IF(ROUND(VALUE(SUBSTITUTE(連結実質赤字比率に係る赤字・黒字の構成分析!G$35,"▲", "-")), 2) &lt; 0, ABS(ROUND(VALUE(SUBSTITUTE(連結実質赤字比率に係る赤字・黒字の構成分析!G$35,"▲", "-")), 2)), NA())</f>
        <v>#VALUE!</v>
      </c>
      <c r="E35" s="171" t="e">
        <f>IF(ROUND(VALUE(SUBSTITUTE(連結実質赤字比率に係る赤字・黒字の構成分析!G$35,"▲", "-")), 2) &gt;= 0, ABS(ROUND(VALUE(SUBSTITUTE(連結実質赤字比率に係る赤字・黒字の構成分析!G$35,"▲", "-")), 2)), NA())</f>
        <v>#VALUE!</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6.37</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5.65</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5.6</v>
      </c>
    </row>
    <row r="36" spans="1:16" x14ac:dyDescent="0.2">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5.93</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6.23</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7.75</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8.74</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7.27</v>
      </c>
    </row>
    <row r="39" spans="1:16" x14ac:dyDescent="0.2">
      <c r="A39" s="140" t="s">
        <v>62</v>
      </c>
    </row>
    <row r="40" spans="1:16" x14ac:dyDescent="0.2">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2">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2">
      <c r="A42" s="172" t="s">
        <v>65</v>
      </c>
      <c r="B42" s="172"/>
      <c r="C42" s="172"/>
      <c r="D42" s="172">
        <f>'実質公債費比率（分子）の構造'!K$52</f>
        <v>1386</v>
      </c>
      <c r="E42" s="172"/>
      <c r="F42" s="172"/>
      <c r="G42" s="172">
        <f>'実質公債費比率（分子）の構造'!L$52</f>
        <v>1361</v>
      </c>
      <c r="H42" s="172"/>
      <c r="I42" s="172"/>
      <c r="J42" s="172">
        <f>'実質公債費比率（分子）の構造'!M$52</f>
        <v>1493</v>
      </c>
      <c r="K42" s="172"/>
      <c r="L42" s="172"/>
      <c r="M42" s="172">
        <f>'実質公債費比率（分子）の構造'!N$52</f>
        <v>1507</v>
      </c>
      <c r="N42" s="172"/>
      <c r="O42" s="172"/>
      <c r="P42" s="172">
        <f>'実質公債費比率（分子）の構造'!O$52</f>
        <v>1581</v>
      </c>
    </row>
    <row r="43" spans="1:16" x14ac:dyDescent="0.2">
      <c r="A43" s="172" t="s">
        <v>18</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2">
      <c r="A44" s="172" t="s">
        <v>66</v>
      </c>
      <c r="B44" s="172">
        <f>'実質公債費比率（分子）の構造'!K$50</f>
        <v>3</v>
      </c>
      <c r="C44" s="172"/>
      <c r="D44" s="172"/>
      <c r="E44" s="172">
        <f>'実質公債費比率（分子）の構造'!L$50</f>
        <v>4</v>
      </c>
      <c r="F44" s="172"/>
      <c r="G44" s="172"/>
      <c r="H44" s="172">
        <f>'実質公債費比率（分子）の構造'!M$50</f>
        <v>18</v>
      </c>
      <c r="I44" s="172"/>
      <c r="J44" s="172"/>
      <c r="K44" s="172">
        <f>'実質公債費比率（分子）の構造'!N$50</f>
        <v>22</v>
      </c>
      <c r="L44" s="172"/>
      <c r="M44" s="172"/>
      <c r="N44" s="172">
        <f>'実質公債費比率（分子）の構造'!O$50</f>
        <v>84</v>
      </c>
      <c r="O44" s="172"/>
      <c r="P44" s="172"/>
    </row>
    <row r="45" spans="1:16" x14ac:dyDescent="0.2">
      <c r="A45" s="172" t="s">
        <v>67</v>
      </c>
      <c r="B45" s="172">
        <f>'実質公債費比率（分子）の構造'!K$49</f>
        <v>19</v>
      </c>
      <c r="C45" s="172"/>
      <c r="D45" s="172"/>
      <c r="E45" s="172">
        <f>'実質公債費比率（分子）の構造'!L$49</f>
        <v>21</v>
      </c>
      <c r="F45" s="172"/>
      <c r="G45" s="172"/>
      <c r="H45" s="172">
        <f>'実質公債費比率（分子）の構造'!M$49</f>
        <v>24</v>
      </c>
      <c r="I45" s="172"/>
      <c r="J45" s="172"/>
      <c r="K45" s="172">
        <f>'実質公債費比率（分子）の構造'!N$49</f>
        <v>26</v>
      </c>
      <c r="L45" s="172"/>
      <c r="M45" s="172"/>
      <c r="N45" s="172">
        <f>'実質公債費比率（分子）の構造'!O$49</f>
        <v>26</v>
      </c>
      <c r="O45" s="172"/>
      <c r="P45" s="172"/>
    </row>
    <row r="46" spans="1:16" x14ac:dyDescent="0.2">
      <c r="A46" s="172" t="s">
        <v>68</v>
      </c>
      <c r="B46" s="172">
        <f>'実質公債費比率（分子）の構造'!K$48</f>
        <v>373</v>
      </c>
      <c r="C46" s="172"/>
      <c r="D46" s="172"/>
      <c r="E46" s="172">
        <f>'実質公債費比率（分子）の構造'!L$48</f>
        <v>358</v>
      </c>
      <c r="F46" s="172"/>
      <c r="G46" s="172"/>
      <c r="H46" s="172">
        <f>'実質公債費比率（分子）の構造'!M$48</f>
        <v>204</v>
      </c>
      <c r="I46" s="172"/>
      <c r="J46" s="172"/>
      <c r="K46" s="172">
        <f>'実質公債費比率（分子）の構造'!N$48</f>
        <v>224</v>
      </c>
      <c r="L46" s="172"/>
      <c r="M46" s="172"/>
      <c r="N46" s="172">
        <f>'実質公債費比率（分子）の構造'!O$48</f>
        <v>192</v>
      </c>
      <c r="O46" s="172"/>
      <c r="P46" s="172"/>
    </row>
    <row r="47" spans="1:16" x14ac:dyDescent="0.2">
      <c r="A47" s="172" t="s">
        <v>69</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71</v>
      </c>
      <c r="B49" s="172">
        <f>'実質公債費比率（分子）の構造'!K$45</f>
        <v>1713</v>
      </c>
      <c r="C49" s="172"/>
      <c r="D49" s="172"/>
      <c r="E49" s="172">
        <f>'実質公債費比率（分子）の構造'!L$45</f>
        <v>1706</v>
      </c>
      <c r="F49" s="172"/>
      <c r="G49" s="172"/>
      <c r="H49" s="172">
        <f>'実質公債費比率（分子）の構造'!M$45</f>
        <v>1951</v>
      </c>
      <c r="I49" s="172"/>
      <c r="J49" s="172"/>
      <c r="K49" s="172">
        <f>'実質公債費比率（分子）の構造'!N$45</f>
        <v>2004</v>
      </c>
      <c r="L49" s="172"/>
      <c r="M49" s="172"/>
      <c r="N49" s="172">
        <f>'実質公債費比率（分子）の構造'!O$45</f>
        <v>2131</v>
      </c>
      <c r="O49" s="172"/>
      <c r="P49" s="172"/>
    </row>
    <row r="50" spans="1:16" x14ac:dyDescent="0.2">
      <c r="A50" s="172" t="s">
        <v>72</v>
      </c>
      <c r="B50" s="172" t="e">
        <f>NA()</f>
        <v>#N/A</v>
      </c>
      <c r="C50" s="172">
        <f>IF(ISNUMBER('実質公債費比率（分子）の構造'!K$53),'実質公債費比率（分子）の構造'!K$53,NA())</f>
        <v>722</v>
      </c>
      <c r="D50" s="172" t="e">
        <f>NA()</f>
        <v>#N/A</v>
      </c>
      <c r="E50" s="172" t="e">
        <f>NA()</f>
        <v>#N/A</v>
      </c>
      <c r="F50" s="172">
        <f>IF(ISNUMBER('実質公債費比率（分子）の構造'!L$53),'実質公債費比率（分子）の構造'!L$53,NA())</f>
        <v>728</v>
      </c>
      <c r="G50" s="172" t="e">
        <f>NA()</f>
        <v>#N/A</v>
      </c>
      <c r="H50" s="172" t="e">
        <f>NA()</f>
        <v>#N/A</v>
      </c>
      <c r="I50" s="172">
        <f>IF(ISNUMBER('実質公債費比率（分子）の構造'!M$53),'実質公債費比率（分子）の構造'!M$53,NA())</f>
        <v>704</v>
      </c>
      <c r="J50" s="172" t="e">
        <f>NA()</f>
        <v>#N/A</v>
      </c>
      <c r="K50" s="172" t="e">
        <f>NA()</f>
        <v>#N/A</v>
      </c>
      <c r="L50" s="172">
        <f>IF(ISNUMBER('実質公債費比率（分子）の構造'!N$53),'実質公債費比率（分子）の構造'!N$53,NA())</f>
        <v>769</v>
      </c>
      <c r="M50" s="172" t="e">
        <f>NA()</f>
        <v>#N/A</v>
      </c>
      <c r="N50" s="172" t="e">
        <f>NA()</f>
        <v>#N/A</v>
      </c>
      <c r="O50" s="172">
        <f>IF(ISNUMBER('実質公債費比率（分子）の構造'!O$53),'実質公債費比率（分子）の構造'!O$53,NA())</f>
        <v>852</v>
      </c>
      <c r="P50" s="172" t="e">
        <f>NA()</f>
        <v>#N/A</v>
      </c>
    </row>
    <row r="53" spans="1:16" x14ac:dyDescent="0.2">
      <c r="A53" s="140" t="s">
        <v>73</v>
      </c>
    </row>
    <row r="54" spans="1:16" x14ac:dyDescent="0.2">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2">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x14ac:dyDescent="0.2">
      <c r="A56" s="171" t="s">
        <v>45</v>
      </c>
      <c r="B56" s="171"/>
      <c r="C56" s="171"/>
      <c r="D56" s="171">
        <f>'将来負担比率（分子）の構造'!I$52</f>
        <v>15300</v>
      </c>
      <c r="E56" s="171"/>
      <c r="F56" s="171"/>
      <c r="G56" s="171">
        <f>'将来負担比率（分子）の構造'!J$52</f>
        <v>17758</v>
      </c>
      <c r="H56" s="171"/>
      <c r="I56" s="171"/>
      <c r="J56" s="171">
        <f>'将来負担比率（分子）の構造'!K$52</f>
        <v>19248</v>
      </c>
      <c r="K56" s="171"/>
      <c r="L56" s="171"/>
      <c r="M56" s="171">
        <f>'将来負担比率（分子）の構造'!L$52</f>
        <v>21610</v>
      </c>
      <c r="N56" s="171"/>
      <c r="O56" s="171"/>
      <c r="P56" s="171">
        <f>'将来負担比率（分子）の構造'!M$52</f>
        <v>21515</v>
      </c>
    </row>
    <row r="57" spans="1:16" x14ac:dyDescent="0.2">
      <c r="A57" s="171" t="s">
        <v>44</v>
      </c>
      <c r="B57" s="171"/>
      <c r="C57" s="171"/>
      <c r="D57" s="171">
        <f>'将来負担比率（分子）の構造'!I$51</f>
        <v>144</v>
      </c>
      <c r="E57" s="171"/>
      <c r="F57" s="171"/>
      <c r="G57" s="171">
        <f>'将来負担比率（分子）の構造'!J$51</f>
        <v>138</v>
      </c>
      <c r="H57" s="171"/>
      <c r="I57" s="171"/>
      <c r="J57" s="171">
        <f>'将来負担比率（分子）の構造'!K$51</f>
        <v>132</v>
      </c>
      <c r="K57" s="171"/>
      <c r="L57" s="171"/>
      <c r="M57" s="171">
        <f>'将来負担比率（分子）の構造'!L$51</f>
        <v>107</v>
      </c>
      <c r="N57" s="171"/>
      <c r="O57" s="171"/>
      <c r="P57" s="171">
        <f>'将来負担比率（分子）の構造'!M$51</f>
        <v>93</v>
      </c>
    </row>
    <row r="58" spans="1:16" x14ac:dyDescent="0.2">
      <c r="A58" s="171" t="s">
        <v>43</v>
      </c>
      <c r="B58" s="171"/>
      <c r="C58" s="171"/>
      <c r="D58" s="171">
        <f>'将来負担比率（分子）の構造'!I$50</f>
        <v>5699</v>
      </c>
      <c r="E58" s="171"/>
      <c r="F58" s="171"/>
      <c r="G58" s="171">
        <f>'将来負担比率（分子）の構造'!J$50</f>
        <v>5200</v>
      </c>
      <c r="H58" s="171"/>
      <c r="I58" s="171"/>
      <c r="J58" s="171">
        <f>'将来負担比率（分子）の構造'!K$50</f>
        <v>5181</v>
      </c>
      <c r="K58" s="171"/>
      <c r="L58" s="171"/>
      <c r="M58" s="171">
        <f>'将来負担比率（分子）の構造'!L$50</f>
        <v>5956</v>
      </c>
      <c r="N58" s="171"/>
      <c r="O58" s="171"/>
      <c r="P58" s="171">
        <f>'将来負担比率（分子）の構造'!M$50</f>
        <v>6889</v>
      </c>
    </row>
    <row r="59" spans="1:16" x14ac:dyDescent="0.2">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2">
      <c r="A62" s="171" t="s">
        <v>37</v>
      </c>
      <c r="B62" s="171">
        <f>'将来負担比率（分子）の構造'!I$45</f>
        <v>2885</v>
      </c>
      <c r="C62" s="171"/>
      <c r="D62" s="171"/>
      <c r="E62" s="171">
        <f>'将来負担比率（分子）の構造'!J$45</f>
        <v>2947</v>
      </c>
      <c r="F62" s="171"/>
      <c r="G62" s="171"/>
      <c r="H62" s="171">
        <f>'将来負担比率（分子）の構造'!K$45</f>
        <v>2823</v>
      </c>
      <c r="I62" s="171"/>
      <c r="J62" s="171"/>
      <c r="K62" s="171">
        <f>'将来負担比率（分子）の構造'!L$45</f>
        <v>2789</v>
      </c>
      <c r="L62" s="171"/>
      <c r="M62" s="171"/>
      <c r="N62" s="171">
        <f>'将来負担比率（分子）の構造'!M$45</f>
        <v>2736</v>
      </c>
      <c r="O62" s="171"/>
      <c r="P62" s="171"/>
    </row>
    <row r="63" spans="1:16" x14ac:dyDescent="0.2">
      <c r="A63" s="171" t="s">
        <v>36</v>
      </c>
      <c r="B63" s="171">
        <f>'将来負担比率（分子）の構造'!I$44</f>
        <v>517</v>
      </c>
      <c r="C63" s="171"/>
      <c r="D63" s="171"/>
      <c r="E63" s="171">
        <f>'将来負担比率（分子）の構造'!J$44</f>
        <v>487</v>
      </c>
      <c r="F63" s="171"/>
      <c r="G63" s="171"/>
      <c r="H63" s="171">
        <f>'将来負担比率（分子）の構造'!K$44</f>
        <v>452</v>
      </c>
      <c r="I63" s="171"/>
      <c r="J63" s="171"/>
      <c r="K63" s="171">
        <f>'将来負担比率（分子）の構造'!L$44</f>
        <v>407</v>
      </c>
      <c r="L63" s="171"/>
      <c r="M63" s="171"/>
      <c r="N63" s="171">
        <f>'将来負担比率（分子）の構造'!M$44</f>
        <v>404</v>
      </c>
      <c r="O63" s="171"/>
      <c r="P63" s="171"/>
    </row>
    <row r="64" spans="1:16" x14ac:dyDescent="0.2">
      <c r="A64" s="171" t="s">
        <v>35</v>
      </c>
      <c r="B64" s="171">
        <f>'将来負担比率（分子）の構造'!I$43</f>
        <v>3140</v>
      </c>
      <c r="C64" s="171"/>
      <c r="D64" s="171"/>
      <c r="E64" s="171">
        <f>'将来負担比率（分子）の構造'!J$43</f>
        <v>2900</v>
      </c>
      <c r="F64" s="171"/>
      <c r="G64" s="171"/>
      <c r="H64" s="171">
        <f>'将来負担比率（分子）の構造'!K$43</f>
        <v>2877</v>
      </c>
      <c r="I64" s="171"/>
      <c r="J64" s="171"/>
      <c r="K64" s="171">
        <f>'将来負担比率（分子）の構造'!L$43</f>
        <v>2091</v>
      </c>
      <c r="L64" s="171"/>
      <c r="M64" s="171"/>
      <c r="N64" s="171">
        <f>'将来負担比率（分子）の構造'!M$43</f>
        <v>1958</v>
      </c>
      <c r="O64" s="171"/>
      <c r="P64" s="171"/>
    </row>
    <row r="65" spans="1:16" x14ac:dyDescent="0.2">
      <c r="A65" s="171" t="s">
        <v>34</v>
      </c>
      <c r="B65" s="171">
        <f>'将来負担比率（分子）の構造'!I$42</f>
        <v>1</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f>'将来負担比率（分子）の構造'!M$42</f>
        <v>65</v>
      </c>
      <c r="O65" s="171"/>
      <c r="P65" s="171"/>
    </row>
    <row r="66" spans="1:16" x14ac:dyDescent="0.2">
      <c r="A66" s="171" t="s">
        <v>33</v>
      </c>
      <c r="B66" s="171">
        <f>'将来負担比率（分子）の構造'!I$41</f>
        <v>18315</v>
      </c>
      <c r="C66" s="171"/>
      <c r="D66" s="171"/>
      <c r="E66" s="171">
        <f>'将来負担比率（分子）の構造'!J$41</f>
        <v>21935</v>
      </c>
      <c r="F66" s="171"/>
      <c r="G66" s="171"/>
      <c r="H66" s="171">
        <f>'将来負担比率（分子）の構造'!K$41</f>
        <v>23777</v>
      </c>
      <c r="I66" s="171"/>
      <c r="J66" s="171"/>
      <c r="K66" s="171">
        <f>'将来負担比率（分子）の構造'!L$41</f>
        <v>26874</v>
      </c>
      <c r="L66" s="171"/>
      <c r="M66" s="171"/>
      <c r="N66" s="171">
        <f>'将来負担比率（分子）の構造'!M$41</f>
        <v>27307</v>
      </c>
      <c r="O66" s="171"/>
      <c r="P66" s="171"/>
    </row>
    <row r="67" spans="1:16" x14ac:dyDescent="0.2">
      <c r="A67" s="171" t="s">
        <v>76</v>
      </c>
      <c r="B67" s="171" t="e">
        <f>NA()</f>
        <v>#N/A</v>
      </c>
      <c r="C67" s="171">
        <f>IF(ISNUMBER('将来負担比率（分子）の構造'!I$53), IF('将来負担比率（分子）の構造'!I$53 &lt; 0, 0, '将来負担比率（分子）の構造'!I$53), NA())</f>
        <v>3715</v>
      </c>
      <c r="D67" s="171" t="e">
        <f>NA()</f>
        <v>#N/A</v>
      </c>
      <c r="E67" s="171" t="e">
        <f>NA()</f>
        <v>#N/A</v>
      </c>
      <c r="F67" s="171">
        <f>IF(ISNUMBER('将来負担比率（分子）の構造'!J$53), IF('将来負担比率（分子）の構造'!J$53 &lt; 0, 0, '将来負担比率（分子）の構造'!J$53), NA())</f>
        <v>5174</v>
      </c>
      <c r="G67" s="171" t="e">
        <f>NA()</f>
        <v>#N/A</v>
      </c>
      <c r="H67" s="171" t="e">
        <f>NA()</f>
        <v>#N/A</v>
      </c>
      <c r="I67" s="171">
        <f>IF(ISNUMBER('将来負担比率（分子）の構造'!K$53), IF('将来負担比率（分子）の構造'!K$53 &lt; 0, 0, '将来負担比率（分子）の構造'!K$53), NA())</f>
        <v>5369</v>
      </c>
      <c r="J67" s="171" t="e">
        <f>NA()</f>
        <v>#N/A</v>
      </c>
      <c r="K67" s="171" t="e">
        <f>NA()</f>
        <v>#N/A</v>
      </c>
      <c r="L67" s="171">
        <f>IF(ISNUMBER('将来負担比率（分子）の構造'!L$53), IF('将来負担比率（分子）の構造'!L$53 &lt; 0, 0, '将来負担比率（分子）の構造'!L$53), NA())</f>
        <v>4489</v>
      </c>
      <c r="M67" s="171" t="e">
        <f>NA()</f>
        <v>#N/A</v>
      </c>
      <c r="N67" s="171" t="e">
        <f>NA()</f>
        <v>#N/A</v>
      </c>
      <c r="O67" s="171">
        <f>IF(ISNUMBER('将来負担比率（分子）の構造'!M$53), IF('将来負担比率（分子）の構造'!M$53 &lt; 0, 0, '将来負担比率（分子）の構造'!M$53), NA())</f>
        <v>3973</v>
      </c>
      <c r="P67" s="171" t="e">
        <f>NA()</f>
        <v>#N/A</v>
      </c>
    </row>
    <row r="70" spans="1:16" x14ac:dyDescent="0.2">
      <c r="A70" s="173" t="s">
        <v>77</v>
      </c>
      <c r="B70" s="173"/>
      <c r="C70" s="173"/>
      <c r="D70" s="173"/>
      <c r="E70" s="173"/>
      <c r="F70" s="173"/>
    </row>
    <row r="71" spans="1:16" x14ac:dyDescent="0.2">
      <c r="A71" s="174"/>
      <c r="B71" s="174" t="str">
        <f>基金残高に係る経年分析!F54</f>
        <v>R02</v>
      </c>
      <c r="C71" s="174" t="str">
        <f>基金残高に係る経年分析!G54</f>
        <v>R03</v>
      </c>
      <c r="D71" s="174" t="str">
        <f>基金残高に係る経年分析!H54</f>
        <v>R04</v>
      </c>
    </row>
    <row r="72" spans="1:16" x14ac:dyDescent="0.2">
      <c r="A72" s="174" t="s">
        <v>78</v>
      </c>
      <c r="B72" s="175">
        <f>基金残高に係る経年分析!F55</f>
        <v>2828</v>
      </c>
      <c r="C72" s="175">
        <f>基金残高に係る経年分析!G55</f>
        <v>3199</v>
      </c>
      <c r="D72" s="175">
        <f>基金残高に係る経年分析!H55</f>
        <v>3354</v>
      </c>
    </row>
    <row r="73" spans="1:16" x14ac:dyDescent="0.2">
      <c r="A73" s="174" t="s">
        <v>79</v>
      </c>
      <c r="B73" s="175">
        <f>基金残高に係る経年分析!F56</f>
        <v>345</v>
      </c>
      <c r="C73" s="175">
        <f>基金残高に係る経年分析!G56</f>
        <v>627</v>
      </c>
      <c r="D73" s="175">
        <f>基金残高に係る経年分析!H56</f>
        <v>636</v>
      </c>
    </row>
    <row r="74" spans="1:16" x14ac:dyDescent="0.2">
      <c r="A74" s="174" t="s">
        <v>80</v>
      </c>
      <c r="B74" s="175">
        <f>基金残高に係る経年分析!F57</f>
        <v>3260</v>
      </c>
      <c r="C74" s="175">
        <f>基金残高に係る経年分析!G57</f>
        <v>3670</v>
      </c>
      <c r="D74" s="175">
        <f>基金残高に係る経年分析!H57</f>
        <v>4183</v>
      </c>
    </row>
  </sheetData>
  <sheetProtection algorithmName="SHA-512" hashValue="GDA0APAulweFLckAJTMFS/HcNu8XDj+4zLIUdqIOXI/Z7vVBYmgs8MKvvdFXrViBiOaGyZ6RnItJXxGgdGK9zQ==" saltValue="ikDpCQVBGLwn9k+hmfIZ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2024-09-17T04:50:20Z</cp:lastPrinted>
  <dcterms:created xsi:type="dcterms:W3CDTF">2024-03-14T02:48:53Z</dcterms:created>
  <dcterms:modified xsi:type="dcterms:W3CDTF">2024-09-17T05:12:56Z</dcterms:modified>
  <cp:category/>
</cp:coreProperties>
</file>