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財政係\02 決 算\07 財政状況資料集\R4決算\07_追加作成分\04_確認依頼\"/>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C36" i="10"/>
  <c r="CO35" i="10"/>
  <c r="BE35" i="10"/>
  <c r="C35"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l="1"/>
  <c r="AM35" i="10" l="1"/>
  <c r="AM36" i="10" s="1"/>
  <c r="BW34" i="10"/>
  <c r="BW35" i="10" s="1"/>
  <c r="BW36" i="10" s="1"/>
  <c r="BW37" i="10" s="1"/>
  <c r="BW38" i="10" s="1"/>
  <c r="BW39" i="10" s="1"/>
  <c r="CO34" i="10" l="1"/>
</calcChain>
</file>

<file path=xl/sharedStrings.xml><?xml version="1.0" encoding="utf-8"?>
<sst xmlns="http://schemas.openxmlformats.org/spreadsheetml/2006/main" count="1071" uniqueCount="614">
  <si>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</si>
  <si>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</si>
  <si>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</si>
  <si>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</si>
  <si>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</si>
  <si>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</si>
  <si>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</si>
  <si>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</si>
  <si>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</si>
  <si>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</si>
  <si>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</si>
  <si>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</si>
  <si>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</si>
  <si>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</si>
  <si>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</si>
  <si>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</si>
  <si>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</si>
  <si>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</si>
  <si>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</si>
  <si>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</si>
  <si>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</si>
  <si>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</si>
  <si>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</si>
  <si>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</si>
  <si>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</si>
  <si>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</si>
  <si>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</si>
  <si>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</si>
  <si>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</si>
  <si>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</si>
  <si>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</si>
  <si>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</si>
  <si>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</si>
  <si>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</si>
  <si>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</si>
  <si>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</si>
  <si>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</si>
  <si>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</si>
  <si>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</si>
  <si>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</si>
  <si>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</si>
  <si>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</si>
  <si>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</si>
  <si>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</si>
  <si>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</si>
  <si>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</si>
  <si>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</si>
  <si>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</si>
  <si>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</si>
  <si>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</si>
  <si>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</si>
  <si>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</si>
  <si>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</si>
  <si>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</si>
  <si>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</si>
  <si>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</si>
  <si>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</si>
  <si>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</si>
  <si>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</si>
  <si>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</si>
  <si>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</si>
  <si>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</si>
  <si>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</si>
  <si>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</si>
  <si>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</si>
  <si>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</si>
  <si>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</si>
  <si>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</si>
  <si>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</si>
  <si>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</si>
  <si>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</si>
  <si>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</si>
  <si>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</si>
  <si>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</si>
  <si>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</si>
  <si>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</si>
  <si>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</si>
  <si>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</si>
  <si>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</si>
  <si>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</si>
  <si>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</si>
  <si>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</si>
  <si>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</si>
  <si>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</si>
  <si>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</si>
  <si>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</si>
  <si>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</si>
  <si>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</si>
  <si>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</si>
  <si>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</si>
  <si>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</si>
  <si>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</si>
  <si>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</si>
  <si>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</si>
  <si>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</si>
  <si>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</si>
  <si>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</si>
  <si>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</si>
  <si>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</si>
  <si>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湖西市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</si>
  <si>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</si>
  <si>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</si>
  <si>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</si>
  <si>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</si>
  <si>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</si>
  <si>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</si>
  <si>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</si>
  <si>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</si>
  <si>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</si>
  <si>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</si>
  <si>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</si>
  <si>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</si>
  <si>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</si>
  <si>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</si>
  <si>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</si>
  <si>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</si>
  <si>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</si>
  <si>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</si>
  <si>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</si>
  <si>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</si>
  <si>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</si>
  <si>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</si>
  <si>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</si>
  <si>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</si>
  <si>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</si>
  <si>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</si>
  <si>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</si>
  <si>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</si>
  <si>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</si>
  <si>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</si>
  <si>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</si>
  <si>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</si>
  <si>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</si>
  <si>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</si>
  <si>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</si>
  <si>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</si>
  <si>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</si>
  <si>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</si>
  <si>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</si>
  <si>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</si>
  <si>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</si>
  <si>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</si>
  <si>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</si>
  <si>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</si>
  <si>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</si>
  <si>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</si>
  <si>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</si>
  <si>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</si>
  <si>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</si>
  <si>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</si>
  <si>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</si>
  <si>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</si>
  <si>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</si>
  <si>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</si>
  <si>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</si>
  <si>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</si>
  <si>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</si>
  <si>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</si>
  <si>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</si>
  <si>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</si>
  <si>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</si>
  <si>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</si>
  <si>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</si>
  <si>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</si>
  <si>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</si>
  <si>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</si>
  <si>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</si>
  <si>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</si>
  <si>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</si>
  <si>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</si>
  <si>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</si>
  <si>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</si>
  <si>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</si>
  <si>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</si>
  <si>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</si>
  <si>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</si>
  <si>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</si>
  <si>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</si>
  <si>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</si>
  <si>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</si>
  <si>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</si>
  <si>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</si>
  <si>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</si>
  <si>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</si>
  <si>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</si>
  <si>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</si>
  <si>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</si>
  <si>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</si>
  <si>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</si>
  <si>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</si>
  <si>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</si>
  <si>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</si>
  <si>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</si>
  <si>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</si>
  <si>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</si>
  <si>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</si>
  <si>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</si>
  <si>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</si>
  <si>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</si>
  <si>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</si>
  <si>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</si>
  <si>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</si>
  <si>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</si>
  <si>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</si>
  <si>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</si>
  <si>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</si>
  <si>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</si>
  <si>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</si>
  <si>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</si>
  <si>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</si>
  <si>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</si>
  <si>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</si>
  <si>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</si>
  <si>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</si>
  <si>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</si>
  <si>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静岡県湖西市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</si>
  <si>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</si>
  <si>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</si>
  <si>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</si>
  <si>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</si>
  <si>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</si>
  <si>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</si>
  <si>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</si>
  <si>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</si>
  <si>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</si>
  <si>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</si>
  <si>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</si>
  <si>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</si>
  <si>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</si>
  <si>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</si>
  <si>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</si>
  <si>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</si>
  <si>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</si>
  <si>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</si>
  <si>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</si>
  <si>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</si>
  <si>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</si>
  <si>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</si>
  <si>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</si>
  <si>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</si>
  <si>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</si>
  <si>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</si>
  <si>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</si>
  <si>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</si>
  <si>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</si>
  <si>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</si>
  <si>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</si>
  <si>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</si>
  <si>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</si>
  <si>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</si>
  <si>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</si>
  <si>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</si>
  <si>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</si>
  <si>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</si>
  <si>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</si>
  <si>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</si>
  <si>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</si>
  <si>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</si>
  <si>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</si>
  <si>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</si>
  <si>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</si>
  <si>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</si>
  <si>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</si>
  <si>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</si>
  <si>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</si>
  <si>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</si>
  <si>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</si>
  <si>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</si>
  <si>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</si>
  <si>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</si>
  <si>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</si>
  <si>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</si>
  <si>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</si>
  <si>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</si>
  <si>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</si>
  <si>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</si>
  <si>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</si>
  <si>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</si>
  <si>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</si>
  <si>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</si>
  <si>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</si>
  <si>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</si>
  <si>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</si>
  <si>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</si>
  <si>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</si>
  <si>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</si>
  <si>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</si>
  <si>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</si>
  <si>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</si>
  <si>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</si>
  <si>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</si>
  <si>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</si>
  <si>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</si>
  <si>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</si>
  <si>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</si>
  <si>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</si>
  <si>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</si>
  <si>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</si>
  <si>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</si>
  <si>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</si>
  <si>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</si>
  <si>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</si>
  <si>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</si>
  <si>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</si>
  <si>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</si>
  <si>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</si>
  <si>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</si>
  <si>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</si>
  <si>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</si>
  <si>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</si>
  <si>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</si>
  <si>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</si>
  <si>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</si>
  <si>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</si>
  <si>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</si>
  <si>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</si>
  <si>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</si>
  <si>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</si>
  <si>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</si>
  <si>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</si>
  <si>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</si>
  <si>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</si>
  <si>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</si>
  <si>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</si>
  <si>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</si>
  <si>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</si>
  <si>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</si>
  <si>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</si>
  <si>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</si>
  <si>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</si>
  <si>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</si>
  <si>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</si>
  <si>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</si>
  <si>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</si>
  <si>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</si>
  <si>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</si>
  <si>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</si>
  <si>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</si>
  <si>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</si>
  <si>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</si>
  <si>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</si>
  <si>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</si>
  <si>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</si>
  <si>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</si>
  <si>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</si>
  <si>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</si>
  <si>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</si>
  <si>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</si>
  <si>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</si>
  <si>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</si>
  <si>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</si>
  <si>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</si>
  <si>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</si>
  <si>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</si>
  <si>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</si>
  <si>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</si>
  <si>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</si>
  <si>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</si>
  <si>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</si>
  <si>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</si>
  <si>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</si>
  <si>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</si>
  <si>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</si>
  <si>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</si>
  <si>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</si>
  <si>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</si>
  <si>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</si>
  <si>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</si>
  <si>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静岡県湖西市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</si>
  <si>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</si>
  <si>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</si>
  <si>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</si>
  <si>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</si>
  <si>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</si>
  <si>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</si>
  <si>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</si>
  <si>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</si>
  <si>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</si>
  <si>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</si>
  <si>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</si>
  <si>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</si>
  <si>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</si>
  <si>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</si>
  <si>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</si>
  <si>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</si>
  <si>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</si>
  <si>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</si>
  <si>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</si>
  <si>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</si>
  <si>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</si>
  <si>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</si>
  <si>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</si>
  <si>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</si>
  <si>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</si>
  <si>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</si>
  <si>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</si>
  <si>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</si>
  <si>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</si>
  <si>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</si>
  <si>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</si>
  <si>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</si>
  <si>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</si>
  <si>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</si>
  <si>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</si>
  <si>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</si>
  <si>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公共下水道事業会計</t>
    <phoneticPr fontId="5"/>
  </si>
  <si>
    <t>法適用企業</t>
    <phoneticPr fontId="5"/>
  </si>
  <si>
    <t>水道事業会計</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</si>
  <si>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</si>
  <si>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</si>
  <si>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</si>
  <si>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</si>
  <si>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</si>
  <si>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</si>
  <si>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</si>
  <si>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</si>
  <si>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</si>
  <si>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</si>
  <si>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</si>
  <si>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</si>
  <si>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</si>
  <si>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</si>
  <si>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</si>
  <si>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</si>
  <si>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</si>
  <si>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</si>
  <si>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</si>
  <si>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</si>
  <si>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</si>
  <si>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</si>
  <si>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</si>
  <si>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</si>
  <si>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</si>
  <si>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</si>
  <si>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</si>
  <si>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</si>
  <si>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</si>
  <si>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</si>
  <si>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</si>
  <si>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</si>
  <si>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</si>
  <si>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</si>
  <si>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</si>
  <si>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</si>
  <si>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</si>
  <si>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</si>
  <si>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</si>
  <si>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</si>
  <si>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</si>
  <si>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</si>
  <si>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</si>
  <si>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</si>
  <si>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</si>
  <si>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</si>
  <si>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</si>
  <si>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</si>
  <si>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</si>
  <si>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</si>
  <si>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</si>
  <si>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</si>
  <si>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</si>
  <si>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</si>
  <si>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</si>
  <si>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</si>
  <si>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</si>
  <si>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</si>
  <si>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</si>
  <si>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</si>
  <si>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</si>
  <si>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</si>
  <si>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</si>
  <si>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</si>
  <si>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</si>
  <si>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</si>
  <si>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</si>
  <si>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</si>
  <si>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</si>
  <si>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</si>
  <si>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</si>
  <si>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</si>
  <si>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</si>
  <si>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</si>
  <si>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</si>
  <si>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</si>
  <si>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</si>
  <si>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</si>
  <si>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</si>
  <si>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</si>
  <si>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</si>
  <si>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</si>
  <si>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</si>
  <si>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</si>
  <si>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</si>
  <si>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</si>
  <si>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</si>
  <si>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</si>
  <si>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</si>
  <si>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</si>
  <si>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</si>
  <si>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</si>
  <si>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</si>
  <si>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</si>
  <si>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</si>
  <si>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</si>
  <si>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</si>
  <si>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</si>
  <si>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</si>
  <si>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</si>
  <si>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</si>
  <si>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</si>
  <si>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</si>
  <si>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</si>
  <si>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</si>
  <si>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</si>
  <si>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</si>
  <si>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</si>
  <si>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</si>
  <si>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</si>
  <si>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</si>
  <si>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</si>
  <si>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</si>
  <si>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</si>
  <si>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</si>
  <si>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</si>
  <si>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</si>
  <si>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</si>
  <si>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</si>
  <si>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</si>
  <si>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</si>
  <si>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</si>
  <si>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</si>
  <si>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</si>
  <si>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</si>
  <si>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</si>
  <si>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</si>
  <si>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</si>
  <si>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</si>
  <si>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</si>
  <si>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</si>
  <si>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</si>
  <si>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</si>
  <si>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</si>
  <si>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</si>
  <si>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</si>
  <si>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</si>
  <si>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</si>
  <si>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</si>
  <si>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</si>
  <si>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</si>
  <si>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</si>
  <si>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</si>
  <si>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</si>
  <si>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</si>
  <si>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</si>
  <si>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</si>
  <si>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</si>
  <si>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</si>
  <si>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</si>
  <si>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</si>
  <si>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</si>
  <si>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</si>
  <si>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4.42</t>
  </si>
  <si>
    <t>▲ 2.27</t>
  </si>
  <si>
    <t>▲ 9.35</t>
  </si>
  <si>
    <t>▲ 6.41</t>
  </si>
  <si>
    <t>一般会計</t>
  </si>
  <si>
    <t>水道事業会計</t>
  </si>
  <si>
    <t>病院事業会計</t>
  </si>
  <si>
    <t>介護保険事業特別会計</t>
  </si>
  <si>
    <t>国民健康保険事業特別会計</t>
  </si>
  <si>
    <t>公共下水道事業会計</t>
  </si>
  <si>
    <t>後期高齢者医療事業特別会計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</si>
  <si>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</si>
  <si>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</si>
  <si>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</si>
  <si>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</si>
  <si>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</si>
  <si>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</si>
  <si>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</si>
  <si>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</si>
  <si>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</si>
  <si>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</si>
  <si>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</si>
  <si>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t>
    <phoneticPr fontId="2"/>
  </si>
  <si>
    <t>-</t>
    <phoneticPr fontId="2"/>
  </si>
  <si>
    <t>浜名湖競艇企業団</t>
    <rPh sb="0" eb="3">
      <t>ハマナコ</t>
    </rPh>
    <rPh sb="3" eb="5">
      <t>キョウテイ</t>
    </rPh>
    <rPh sb="5" eb="7">
      <t>キギョウ</t>
    </rPh>
    <rPh sb="7" eb="8">
      <t>ダン</t>
    </rPh>
    <phoneticPr fontId="2"/>
  </si>
  <si>
    <t>-</t>
    <phoneticPr fontId="2"/>
  </si>
  <si>
    <t>浜名学園組合</t>
    <rPh sb="0" eb="2">
      <t>ハマナ</t>
    </rPh>
    <rPh sb="2" eb="4">
      <t>ガクエン</t>
    </rPh>
    <rPh sb="4" eb="6">
      <t>クミアイ</t>
    </rPh>
    <phoneticPr fontId="2"/>
  </si>
  <si>
    <t>静岡県市町総合事務組合</t>
    <rPh sb="0" eb="3">
      <t>シズオカケン</t>
    </rPh>
    <rPh sb="3" eb="4">
      <t>シ</t>
    </rPh>
    <rPh sb="4" eb="5">
      <t>マチ</t>
    </rPh>
    <rPh sb="5" eb="7">
      <t>ソウゴウ</t>
    </rPh>
    <rPh sb="7" eb="9">
      <t>ジム</t>
    </rPh>
    <rPh sb="9" eb="11">
      <t>クミアイ</t>
    </rPh>
    <phoneticPr fontId="2"/>
  </si>
  <si>
    <t>静岡県後期高齢者医療広域連合（普通会計）</t>
    <rPh sb="0" eb="3">
      <t>シズオカケン</t>
    </rPh>
    <rPh sb="3" eb="5">
      <t>コウキ</t>
    </rPh>
    <rPh sb="5" eb="8">
      <t>コウレイシャ</t>
    </rPh>
    <rPh sb="8" eb="10">
      <t>イリョウ</t>
    </rPh>
    <rPh sb="10" eb="12">
      <t>コウイキ</t>
    </rPh>
    <rPh sb="12" eb="14">
      <t>レンゴウ</t>
    </rPh>
    <rPh sb="15" eb="17">
      <t>フツウ</t>
    </rPh>
    <rPh sb="17" eb="19">
      <t>カイケイ</t>
    </rPh>
    <phoneticPr fontId="2"/>
  </si>
  <si>
    <t>静岡県後期高齢者医療広域連合（事業会計）</t>
    <rPh sb="15" eb="17">
      <t>ジギョウ</t>
    </rPh>
    <phoneticPr fontId="2"/>
  </si>
  <si>
    <t>静岡県地方税滞納整理機構</t>
    <rPh sb="0" eb="3">
      <t>シズオカケン</t>
    </rPh>
    <rPh sb="3" eb="6">
      <t>チホウゼイ</t>
    </rPh>
    <rPh sb="6" eb="8">
      <t>タイノウ</t>
    </rPh>
    <rPh sb="8" eb="10">
      <t>セイリ</t>
    </rPh>
    <rPh sb="10" eb="12">
      <t>キコウ</t>
    </rPh>
    <phoneticPr fontId="2"/>
  </si>
  <si>
    <t>○</t>
    <phoneticPr fontId="2"/>
  </si>
  <si>
    <t>湖西市土地開発公社</t>
    <rPh sb="0" eb="3">
      <t>コサイシ</t>
    </rPh>
    <rPh sb="3" eb="5">
      <t>トチ</t>
    </rPh>
    <rPh sb="5" eb="7">
      <t>カイハツ</t>
    </rPh>
    <rPh sb="7" eb="9">
      <t>コウシャ</t>
    </rPh>
    <phoneticPr fontId="2"/>
  </si>
  <si>
    <t>公共施設整備基金</t>
    <rPh sb="0" eb="2">
      <t>コウキョウ</t>
    </rPh>
    <rPh sb="2" eb="4">
      <t>シセツ</t>
    </rPh>
    <rPh sb="4" eb="6">
      <t>セイビ</t>
    </rPh>
    <rPh sb="6" eb="8">
      <t>キキン</t>
    </rPh>
    <phoneticPr fontId="5"/>
  </si>
  <si>
    <t>地域福祉基金</t>
    <rPh sb="0" eb="2">
      <t>チイキ</t>
    </rPh>
    <rPh sb="2" eb="4">
      <t>フクシ</t>
    </rPh>
    <rPh sb="4" eb="6">
      <t>キキン</t>
    </rPh>
    <phoneticPr fontId="2"/>
  </si>
  <si>
    <t>豊田佐吉翁記念奨学基金</t>
    <rPh sb="0" eb="2">
      <t>トヨダ</t>
    </rPh>
    <rPh sb="2" eb="4">
      <t>サキチ</t>
    </rPh>
    <rPh sb="4" eb="5">
      <t>オウ</t>
    </rPh>
    <rPh sb="5" eb="7">
      <t>キネン</t>
    </rPh>
    <rPh sb="7" eb="9">
      <t>ショウガク</t>
    </rPh>
    <rPh sb="9" eb="11">
      <t>キキン</t>
    </rPh>
    <phoneticPr fontId="2"/>
  </si>
  <si>
    <t>村田光雄奨学基金</t>
    <rPh sb="0" eb="2">
      <t>ムラタ</t>
    </rPh>
    <rPh sb="2" eb="4">
      <t>ミツオ</t>
    </rPh>
    <rPh sb="4" eb="6">
      <t>ショウガク</t>
    </rPh>
    <rPh sb="6" eb="8">
      <t>キキン</t>
    </rPh>
    <phoneticPr fontId="2"/>
  </si>
  <si>
    <t>ふるさと応援基金</t>
  </si>
  <si>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</si>
  <si>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</si>
  <si>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</si>
  <si>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類似団体と比較すると将来負担比率は低いものの、近年の有形固定資産減価償却率の伸びが大きい。また、今後控えている大型事業による地方債発行が増加するため、将来負担比率の上昇も想定される。
公共施設等総合管理計画等に基づき計画的な更新・統廃合・長寿命化を行うことで、市の実情に見合った規模での公共施設とし、公共施設に係る経費の削減に努める。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</si>
  <si>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</si>
  <si>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</si>
  <si>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</si>
  <si>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</si>
  <si>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</si>
  <si>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</si>
  <si>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と比較し、将来負担比率、実質公債費比率ともに低い数値となっているが、近年の大型事業の元金償還開始や、今後控えている大型事業などから、地方債の発行が増加し、将来的に実質公債費比率も上昇していくことが想定される。
安定的な財政運営のため、事業の見直しや優先順位付けを行い、公共施設整備基金等を可能な限り活用できるよう、今のうちから積極的に積み増しを行い、地方債残高の圧縮につなげる。</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</si>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</sst>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E267-4687-9BFE-18B7F1BAD55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32023</c:v>
                </c:pt>
                <c:pt idx="1">
                  <c:v>62340</c:v>
                </c:pt>
                <c:pt idx="2">
                  <c:v>53864</c:v>
                </c:pt>
                <c:pt idx="3">
                  <c:v>59094</c:v>
                </c:pt>
                <c:pt idx="4">
                  <c:v>90370</c:v>
                </c:pt>
              </c:numCache>
            </c:numRef>
          </c:val>
          <c:smooth val="0"/>
          <c:extLst>
            <c:ext xmlns:c16="http://schemas.microsoft.com/office/drawing/2014/chart" uri="{C3380CC4-5D6E-409C-BE32-E72D297353CC}">
              <c16:uniqueId val="{00000001-E267-4687-9BFE-18B7F1BAD555}"/>
            </c:ext>
          </c:extLst>
        </c:ser>
        <c:dLbls>
          <c:showLegendKey val="0"/>
          <c:showVal val="0"/>
          <c:showCatName val="0"/>
          <c:showSerName val="0"/>
          <c:showPercent val="0"/>
          <c:showBubbleSize val="0"/>
        </c:dLbls>
        <c:marker val="1"/>
        <c:smooth val="0"/>
        <c:axId val="1110756560"/>
        <c:axId val="1110746368"/>
      </c:lineChart>
      <c:catAx>
        <c:axId val="11107565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746368"/>
        <c:crosses val="autoZero"/>
        <c:auto val="1"/>
        <c:lblAlgn val="ctr"/>
        <c:lblOffset val="100"/>
        <c:tickLblSkip val="1"/>
        <c:tickMarkSkip val="1"/>
        <c:noMultiLvlLbl val="0"/>
      </c:catAx>
      <c:valAx>
        <c:axId val="11107463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07565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9.8800000000000008</c:v>
                </c:pt>
                <c:pt idx="1">
                  <c:v>11.56</c:v>
                </c:pt>
                <c:pt idx="2">
                  <c:v>14.06</c:v>
                </c:pt>
                <c:pt idx="3">
                  <c:v>12.3</c:v>
                </c:pt>
                <c:pt idx="4">
                  <c:v>14.78</c:v>
                </c:pt>
              </c:numCache>
            </c:numRef>
          </c:val>
          <c:extLst>
            <c:ext xmlns:c16="http://schemas.microsoft.com/office/drawing/2014/chart" uri="{C3380CC4-5D6E-409C-BE32-E72D297353CC}">
              <c16:uniqueId val="{00000000-9A6D-44AA-8CA1-E785677D6FF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21.03</c:v>
                </c:pt>
                <c:pt idx="1">
                  <c:v>23.48</c:v>
                </c:pt>
                <c:pt idx="2">
                  <c:v>26.13</c:v>
                </c:pt>
                <c:pt idx="3">
                  <c:v>26.99</c:v>
                </c:pt>
                <c:pt idx="4">
                  <c:v>26.37</c:v>
                </c:pt>
              </c:numCache>
            </c:numRef>
          </c:val>
          <c:extLst>
            <c:ext xmlns:c16="http://schemas.microsoft.com/office/drawing/2014/chart" uri="{C3380CC4-5D6E-409C-BE32-E72D297353CC}">
              <c16:uniqueId val="{00000001-9A6D-44AA-8CA1-E785677D6FF4}"/>
            </c:ext>
          </c:extLst>
        </c:ser>
        <c:dLbls>
          <c:showLegendKey val="0"/>
          <c:showVal val="0"/>
          <c:showCatName val="0"/>
          <c:showSerName val="0"/>
          <c:showPercent val="0"/>
          <c:showBubbleSize val="0"/>
        </c:dLbls>
        <c:gapWidth val="250"/>
        <c:overlap val="100"/>
        <c:axId val="1110747544"/>
        <c:axId val="1110752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-4.42</c:v>
                </c:pt>
                <c:pt idx="1">
                  <c:v>-2.27</c:v>
                </c:pt>
                <c:pt idx="2">
                  <c:v>0.14000000000000001</c:v>
                </c:pt>
                <c:pt idx="3">
                  <c:v>-9.35</c:v>
                </c:pt>
                <c:pt idx="4">
                  <c:v>-6.41</c:v>
                </c:pt>
              </c:numCache>
            </c:numRef>
          </c:val>
          <c:smooth val="0"/>
          <c:extLst>
            <c:ext xmlns:c16="http://schemas.microsoft.com/office/drawing/2014/chart" uri="{C3380CC4-5D6E-409C-BE32-E72D297353CC}">
              <c16:uniqueId val="{00000002-9A6D-44AA-8CA1-E785677D6FF4}"/>
            </c:ext>
          </c:extLst>
        </c:ser>
        <c:dLbls>
          <c:showLegendKey val="0"/>
          <c:showVal val="0"/>
          <c:showCatName val="0"/>
          <c:showSerName val="0"/>
          <c:showPercent val="0"/>
          <c:showBubbleSize val="0"/>
        </c:dLbls>
        <c:marker val="1"/>
        <c:smooth val="0"/>
        <c:axId val="1110747544"/>
        <c:axId val="1110752640"/>
      </c:lineChart>
      <c:catAx>
        <c:axId val="1110747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10752640"/>
        <c:crosses val="autoZero"/>
        <c:auto val="1"/>
        <c:lblAlgn val="ctr"/>
        <c:lblOffset val="100"/>
        <c:tickLblSkip val="1"/>
        <c:tickMarkSkip val="1"/>
        <c:noMultiLvlLbl val="0"/>
      </c:catAx>
      <c:valAx>
        <c:axId val="111075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747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F70-4844-A493-A299C28A9C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F70-4844-A493-A299C28A9C0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F70-4844-A493-A299C28A9C07}"/>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0.14000000000000001</c:v>
                </c:pt>
                <c:pt idx="8">
                  <c:v>#N/A</c:v>
                </c:pt>
                <c:pt idx="9">
                  <c:v>0</c:v>
                </c:pt>
              </c:numCache>
            </c:numRef>
          </c:val>
          <c:extLst>
            <c:ext xmlns:c16="http://schemas.microsoft.com/office/drawing/2014/chart" uri="{C3380CC4-5D6E-409C-BE32-E72D297353CC}">
              <c16:uniqueId val="{00000003-DF70-4844-A493-A299C28A9C07}"/>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0.74</c:v>
                </c:pt>
                <c:pt idx="2">
                  <c:v>#N/A</c:v>
                </c:pt>
                <c:pt idx="3">
                  <c:v>1.05</c:v>
                </c:pt>
                <c:pt idx="4">
                  <c:v>#N/A</c:v>
                </c:pt>
                <c:pt idx="5">
                  <c:v>2.1</c:v>
                </c:pt>
                <c:pt idx="6">
                  <c:v>#N/A</c:v>
                </c:pt>
                <c:pt idx="7">
                  <c:v>1.6</c:v>
                </c:pt>
                <c:pt idx="8">
                  <c:v>#N/A</c:v>
                </c:pt>
                <c:pt idx="9">
                  <c:v>1.8</c:v>
                </c:pt>
              </c:numCache>
            </c:numRef>
          </c:val>
          <c:extLst>
            <c:ext xmlns:c16="http://schemas.microsoft.com/office/drawing/2014/chart" uri="{C3380CC4-5D6E-409C-BE32-E72D297353CC}">
              <c16:uniqueId val="{00000004-DF70-4844-A493-A299C28A9C07}"/>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2.84</c:v>
                </c:pt>
                <c:pt idx="2">
                  <c:v>#N/A</c:v>
                </c:pt>
                <c:pt idx="3">
                  <c:v>2.63</c:v>
                </c:pt>
                <c:pt idx="4">
                  <c:v>#N/A</c:v>
                </c:pt>
                <c:pt idx="5">
                  <c:v>2.37</c:v>
                </c:pt>
                <c:pt idx="6">
                  <c:v>#N/A</c:v>
                </c:pt>
                <c:pt idx="7">
                  <c:v>2.36</c:v>
                </c:pt>
                <c:pt idx="8">
                  <c:v>#N/A</c:v>
                </c:pt>
                <c:pt idx="9">
                  <c:v>2.41</c:v>
                </c:pt>
              </c:numCache>
            </c:numRef>
          </c:val>
          <c:extLst>
            <c:ext xmlns:c16="http://schemas.microsoft.com/office/drawing/2014/chart" uri="{C3380CC4-5D6E-409C-BE32-E72D297353CC}">
              <c16:uniqueId val="{00000005-DF70-4844-A493-A299C28A9C07}"/>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1.52</c:v>
                </c:pt>
                <c:pt idx="2">
                  <c:v>#N/A</c:v>
                </c:pt>
                <c:pt idx="3">
                  <c:v>1.97</c:v>
                </c:pt>
                <c:pt idx="4">
                  <c:v>#N/A</c:v>
                </c:pt>
                <c:pt idx="5">
                  <c:v>1.64</c:v>
                </c:pt>
                <c:pt idx="6">
                  <c:v>#N/A</c:v>
                </c:pt>
                <c:pt idx="7">
                  <c:v>1.76</c:v>
                </c:pt>
                <c:pt idx="8">
                  <c:v>#N/A</c:v>
                </c:pt>
                <c:pt idx="9">
                  <c:v>2.81</c:v>
                </c:pt>
              </c:numCache>
            </c:numRef>
          </c:val>
          <c:extLst>
            <c:ext xmlns:c16="http://schemas.microsoft.com/office/drawing/2014/chart" uri="{C3380CC4-5D6E-409C-BE32-E72D297353CC}">
              <c16:uniqueId val="{00000006-DF70-4844-A493-A299C28A9C0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1.69</c:v>
                </c:pt>
                <c:pt idx="2">
                  <c:v>#N/A</c:v>
                </c:pt>
                <c:pt idx="3">
                  <c:v>3.15</c:v>
                </c:pt>
                <c:pt idx="4">
                  <c:v>#N/A</c:v>
                </c:pt>
                <c:pt idx="5">
                  <c:v>3.49</c:v>
                </c:pt>
                <c:pt idx="6">
                  <c:v>#N/A</c:v>
                </c:pt>
                <c:pt idx="7">
                  <c:v>5.77</c:v>
                </c:pt>
                <c:pt idx="8">
                  <c:v>#N/A</c:v>
                </c:pt>
                <c:pt idx="9">
                  <c:v>7.55</c:v>
                </c:pt>
              </c:numCache>
            </c:numRef>
          </c:val>
          <c:extLst>
            <c:ext xmlns:c16="http://schemas.microsoft.com/office/drawing/2014/chart" uri="{C3380CC4-5D6E-409C-BE32-E72D297353CC}">
              <c16:uniqueId val="{00000007-DF70-4844-A493-A299C28A9C0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10.02</c:v>
                </c:pt>
                <c:pt idx="2">
                  <c:v>#N/A</c:v>
                </c:pt>
                <c:pt idx="3">
                  <c:v>11.39</c:v>
                </c:pt>
                <c:pt idx="4">
                  <c:v>#N/A</c:v>
                </c:pt>
                <c:pt idx="5">
                  <c:v>12.13</c:v>
                </c:pt>
                <c:pt idx="6">
                  <c:v>#N/A</c:v>
                </c:pt>
                <c:pt idx="7">
                  <c:v>11.71</c:v>
                </c:pt>
                <c:pt idx="8">
                  <c:v>#N/A</c:v>
                </c:pt>
                <c:pt idx="9">
                  <c:v>11.66</c:v>
                </c:pt>
              </c:numCache>
            </c:numRef>
          </c:val>
          <c:extLst>
            <c:ext xmlns:c16="http://schemas.microsoft.com/office/drawing/2014/chart" uri="{C3380CC4-5D6E-409C-BE32-E72D297353CC}">
              <c16:uniqueId val="{00000008-DF70-4844-A493-A299C28A9C0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9.8699999999999992</c:v>
                </c:pt>
                <c:pt idx="2">
                  <c:v>#N/A</c:v>
                </c:pt>
                <c:pt idx="3">
                  <c:v>11.55</c:v>
                </c:pt>
                <c:pt idx="4">
                  <c:v>#N/A</c:v>
                </c:pt>
                <c:pt idx="5">
                  <c:v>14.06</c:v>
                </c:pt>
                <c:pt idx="6">
                  <c:v>#N/A</c:v>
                </c:pt>
                <c:pt idx="7">
                  <c:v>12.29</c:v>
                </c:pt>
                <c:pt idx="8">
                  <c:v>#N/A</c:v>
                </c:pt>
                <c:pt idx="9">
                  <c:v>14.78</c:v>
                </c:pt>
              </c:numCache>
            </c:numRef>
          </c:val>
          <c:extLst>
            <c:ext xmlns:c16="http://schemas.microsoft.com/office/drawing/2014/chart" uri="{C3380CC4-5D6E-409C-BE32-E72D297353CC}">
              <c16:uniqueId val="{00000009-DF70-4844-A493-A299C28A9C07}"/>
            </c:ext>
          </c:extLst>
        </c:ser>
        <c:dLbls>
          <c:showLegendKey val="0"/>
          <c:showVal val="0"/>
          <c:showCatName val="0"/>
          <c:showSerName val="0"/>
          <c:showPercent val="0"/>
          <c:showBubbleSize val="0"/>
        </c:dLbls>
        <c:gapWidth val="150"/>
        <c:overlap val="100"/>
        <c:axId val="1110745976"/>
        <c:axId val="1110749504"/>
      </c:barChart>
      <c:catAx>
        <c:axId val="1110745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749504"/>
        <c:crosses val="autoZero"/>
        <c:auto val="1"/>
        <c:lblAlgn val="ctr"/>
        <c:lblOffset val="100"/>
        <c:tickLblSkip val="1"/>
        <c:tickMarkSkip val="1"/>
        <c:noMultiLvlLbl val="0"/>
      </c:catAx>
      <c:valAx>
        <c:axId val="1110749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745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1822</c:v>
                </c:pt>
                <c:pt idx="5">
                  <c:v>1638</c:v>
                </c:pt>
                <c:pt idx="8">
                  <c:v>1671</c:v>
                </c:pt>
                <c:pt idx="11">
                  <c:v>1673</c:v>
                </c:pt>
                <c:pt idx="14">
                  <c:v>1644</c:v>
                </c:pt>
              </c:numCache>
            </c:numRef>
          </c:val>
          <c:extLst>
            <c:ext xmlns:c16="http://schemas.microsoft.com/office/drawing/2014/chart" uri="{C3380CC4-5D6E-409C-BE32-E72D297353CC}">
              <c16:uniqueId val="{00000000-4253-4595-B4B4-A41DFDBD07A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253-4595-B4B4-A41DFDBD07A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38</c:v>
                </c:pt>
                <c:pt idx="3">
                  <c:v>38</c:v>
                </c:pt>
                <c:pt idx="6">
                  <c:v>38</c:v>
                </c:pt>
                <c:pt idx="9">
                  <c:v>41</c:v>
                </c:pt>
                <c:pt idx="12">
                  <c:v>36</c:v>
                </c:pt>
              </c:numCache>
            </c:numRef>
          </c:val>
          <c:extLst>
            <c:ext xmlns:c16="http://schemas.microsoft.com/office/drawing/2014/chart" uri="{C3380CC4-5D6E-409C-BE32-E72D297353CC}">
              <c16:uniqueId val="{00000002-4253-4595-B4B4-A41DFDBD07A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c:v>
                </c:pt>
                <c:pt idx="3">
                  <c:v>2</c:v>
                </c:pt>
                <c:pt idx="6">
                  <c:v>2</c:v>
                </c:pt>
                <c:pt idx="9">
                  <c:v>2</c:v>
                </c:pt>
                <c:pt idx="12">
                  <c:v>1</c:v>
                </c:pt>
              </c:numCache>
            </c:numRef>
          </c:val>
          <c:extLst>
            <c:ext xmlns:c16="http://schemas.microsoft.com/office/drawing/2014/chart" uri="{C3380CC4-5D6E-409C-BE32-E72D297353CC}">
              <c16:uniqueId val="{00000003-4253-4595-B4B4-A41DFDBD07A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781</c:v>
                </c:pt>
                <c:pt idx="3">
                  <c:v>633</c:v>
                </c:pt>
                <c:pt idx="6">
                  <c:v>620</c:v>
                </c:pt>
                <c:pt idx="9">
                  <c:v>586</c:v>
                </c:pt>
                <c:pt idx="12">
                  <c:v>537</c:v>
                </c:pt>
              </c:numCache>
            </c:numRef>
          </c:val>
          <c:extLst>
            <c:ext xmlns:c16="http://schemas.microsoft.com/office/drawing/2014/chart" uri="{C3380CC4-5D6E-409C-BE32-E72D297353CC}">
              <c16:uniqueId val="{00000004-4253-4595-B4B4-A41DFDBD07A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253-4595-B4B4-A41DFDBD07A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253-4595-B4B4-A41DFDBD07A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1591</c:v>
                </c:pt>
                <c:pt idx="3">
                  <c:v>1607</c:v>
                </c:pt>
                <c:pt idx="6">
                  <c:v>1658</c:v>
                </c:pt>
                <c:pt idx="9">
                  <c:v>1653</c:v>
                </c:pt>
                <c:pt idx="12">
                  <c:v>1652</c:v>
                </c:pt>
              </c:numCache>
            </c:numRef>
          </c:val>
          <c:extLst>
            <c:ext xmlns:c16="http://schemas.microsoft.com/office/drawing/2014/chart" uri="{C3380CC4-5D6E-409C-BE32-E72D297353CC}">
              <c16:uniqueId val="{00000007-4253-4595-B4B4-A41DFDBD07AC}"/>
            </c:ext>
          </c:extLst>
        </c:ser>
        <c:dLbls>
          <c:showLegendKey val="0"/>
          <c:showVal val="0"/>
          <c:showCatName val="0"/>
          <c:showSerName val="0"/>
          <c:showPercent val="0"/>
          <c:showBubbleSize val="0"/>
        </c:dLbls>
        <c:gapWidth val="100"/>
        <c:overlap val="100"/>
        <c:axId val="1110756952"/>
        <c:axId val="1110757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590</c:v>
                </c:pt>
                <c:pt idx="2">
                  <c:v>#N/A</c:v>
                </c:pt>
                <c:pt idx="3">
                  <c:v>#N/A</c:v>
                </c:pt>
                <c:pt idx="4">
                  <c:v>642</c:v>
                </c:pt>
                <c:pt idx="5">
                  <c:v>#N/A</c:v>
                </c:pt>
                <c:pt idx="6">
                  <c:v>#N/A</c:v>
                </c:pt>
                <c:pt idx="7">
                  <c:v>647</c:v>
                </c:pt>
                <c:pt idx="8">
                  <c:v>#N/A</c:v>
                </c:pt>
                <c:pt idx="9">
                  <c:v>#N/A</c:v>
                </c:pt>
                <c:pt idx="10">
                  <c:v>609</c:v>
                </c:pt>
                <c:pt idx="11">
                  <c:v>#N/A</c:v>
                </c:pt>
                <c:pt idx="12">
                  <c:v>#N/A</c:v>
                </c:pt>
                <c:pt idx="13">
                  <c:v>582</c:v>
                </c:pt>
                <c:pt idx="14">
                  <c:v>#N/A</c:v>
                </c:pt>
              </c:numCache>
            </c:numRef>
          </c:val>
          <c:smooth val="0"/>
          <c:extLst>
            <c:ext xmlns:c16="http://schemas.microsoft.com/office/drawing/2014/chart" uri="{C3380CC4-5D6E-409C-BE32-E72D297353CC}">
              <c16:uniqueId val="{00000008-4253-4595-B4B4-A41DFDBD07AC}"/>
            </c:ext>
          </c:extLst>
        </c:ser>
        <c:dLbls>
          <c:showLegendKey val="0"/>
          <c:showVal val="0"/>
          <c:showCatName val="0"/>
          <c:showSerName val="0"/>
          <c:showPercent val="0"/>
          <c:showBubbleSize val="0"/>
        </c:dLbls>
        <c:marker val="1"/>
        <c:smooth val="0"/>
        <c:axId val="1110756952"/>
        <c:axId val="1110757344"/>
      </c:lineChart>
      <c:catAx>
        <c:axId val="1110756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0757344"/>
        <c:crosses val="autoZero"/>
        <c:auto val="1"/>
        <c:lblAlgn val="ctr"/>
        <c:lblOffset val="100"/>
        <c:tickLblSkip val="1"/>
        <c:tickMarkSkip val="1"/>
        <c:noMultiLvlLbl val="0"/>
      </c:catAx>
      <c:valAx>
        <c:axId val="1110757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756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14586</c:v>
                </c:pt>
                <c:pt idx="5">
                  <c:v>15021</c:v>
                </c:pt>
                <c:pt idx="8">
                  <c:v>14916</c:v>
                </c:pt>
                <c:pt idx="11">
                  <c:v>14676</c:v>
                </c:pt>
                <c:pt idx="14">
                  <c:v>14625</c:v>
                </c:pt>
              </c:numCache>
            </c:numRef>
          </c:val>
          <c:extLst>
            <c:ext xmlns:c16="http://schemas.microsoft.com/office/drawing/2014/chart" uri="{C3380CC4-5D6E-409C-BE32-E72D297353CC}">
              <c16:uniqueId val="{00000000-93B9-49A3-BE4E-80FB9D0502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5743</c:v>
                </c:pt>
                <c:pt idx="5">
                  <c:v>4577</c:v>
                </c:pt>
                <c:pt idx="8">
                  <c:v>4377</c:v>
                </c:pt>
                <c:pt idx="11">
                  <c:v>4211</c:v>
                </c:pt>
                <c:pt idx="14">
                  <c:v>6076</c:v>
                </c:pt>
              </c:numCache>
            </c:numRef>
          </c:val>
          <c:extLst>
            <c:ext xmlns:c16="http://schemas.microsoft.com/office/drawing/2014/chart" uri="{C3380CC4-5D6E-409C-BE32-E72D297353CC}">
              <c16:uniqueId val="{00000001-93B9-49A3-BE4E-80FB9D0502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5784</c:v>
                </c:pt>
                <c:pt idx="5">
                  <c:v>6138</c:v>
                </c:pt>
                <c:pt idx="8">
                  <c:v>7167</c:v>
                </c:pt>
                <c:pt idx="11">
                  <c:v>9107</c:v>
                </c:pt>
                <c:pt idx="14">
                  <c:v>9832</c:v>
                </c:pt>
              </c:numCache>
            </c:numRef>
          </c:val>
          <c:extLst>
            <c:ext xmlns:c16="http://schemas.microsoft.com/office/drawing/2014/chart" uri="{C3380CC4-5D6E-409C-BE32-E72D297353CC}">
              <c16:uniqueId val="{00000002-93B9-49A3-BE4E-80FB9D0502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3B9-49A3-BE4E-80FB9D0502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3B9-49A3-BE4E-80FB9D0502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75</c:v>
                </c:pt>
                <c:pt idx="3">
                  <c:v>15</c:v>
                </c:pt>
                <c:pt idx="6">
                  <c:v>25</c:v>
                </c:pt>
                <c:pt idx="9">
                  <c:v>0</c:v>
                </c:pt>
                <c:pt idx="12">
                  <c:v>0</c:v>
                </c:pt>
              </c:numCache>
            </c:numRef>
          </c:val>
          <c:extLst>
            <c:ext xmlns:c16="http://schemas.microsoft.com/office/drawing/2014/chart" uri="{C3380CC4-5D6E-409C-BE32-E72D297353CC}">
              <c16:uniqueId val="{00000005-93B9-49A3-BE4E-80FB9D0502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3252</c:v>
                </c:pt>
                <c:pt idx="3">
                  <c:v>3076</c:v>
                </c:pt>
                <c:pt idx="6">
                  <c:v>3067</c:v>
                </c:pt>
                <c:pt idx="9">
                  <c:v>3131</c:v>
                </c:pt>
                <c:pt idx="12">
                  <c:v>2964</c:v>
                </c:pt>
              </c:numCache>
            </c:numRef>
          </c:val>
          <c:extLst>
            <c:ext xmlns:c16="http://schemas.microsoft.com/office/drawing/2014/chart" uri="{C3380CC4-5D6E-409C-BE32-E72D297353CC}">
              <c16:uniqueId val="{00000006-93B9-49A3-BE4E-80FB9D0502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60</c:v>
                </c:pt>
                <c:pt idx="3">
                  <c:v>43</c:v>
                </c:pt>
                <c:pt idx="6">
                  <c:v>26</c:v>
                </c:pt>
                <c:pt idx="9">
                  <c:v>9</c:v>
                </c:pt>
                <c:pt idx="12">
                  <c:v>0</c:v>
                </c:pt>
              </c:numCache>
            </c:numRef>
          </c:val>
          <c:extLst>
            <c:ext xmlns:c16="http://schemas.microsoft.com/office/drawing/2014/chart" uri="{C3380CC4-5D6E-409C-BE32-E72D297353CC}">
              <c16:uniqueId val="{00000007-93B9-49A3-BE4E-80FB9D0502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8290</c:v>
                </c:pt>
                <c:pt idx="3">
                  <c:v>7724</c:v>
                </c:pt>
                <c:pt idx="6">
                  <c:v>7293</c:v>
                </c:pt>
                <c:pt idx="9">
                  <c:v>6798</c:v>
                </c:pt>
                <c:pt idx="12">
                  <c:v>9324</c:v>
                </c:pt>
              </c:numCache>
            </c:numRef>
          </c:val>
          <c:extLst>
            <c:ext xmlns:c16="http://schemas.microsoft.com/office/drawing/2014/chart" uri="{C3380CC4-5D6E-409C-BE32-E72D297353CC}">
              <c16:uniqueId val="{00000008-93B9-49A3-BE4E-80FB9D0502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385</c:v>
                </c:pt>
                <c:pt idx="3">
                  <c:v>395</c:v>
                </c:pt>
                <c:pt idx="6">
                  <c:v>502</c:v>
                </c:pt>
                <c:pt idx="9">
                  <c:v>869</c:v>
                </c:pt>
                <c:pt idx="12">
                  <c:v>701</c:v>
                </c:pt>
              </c:numCache>
            </c:numRef>
          </c:val>
          <c:extLst>
            <c:ext xmlns:c16="http://schemas.microsoft.com/office/drawing/2014/chart" uri="{C3380CC4-5D6E-409C-BE32-E72D297353CC}">
              <c16:uniqueId val="{00000009-93B9-49A3-BE4E-80FB9D0502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16543</c:v>
                </c:pt>
                <c:pt idx="3">
                  <c:v>16885</c:v>
                </c:pt>
                <c:pt idx="6">
                  <c:v>17281</c:v>
                </c:pt>
                <c:pt idx="9">
                  <c:v>17390</c:v>
                </c:pt>
                <c:pt idx="12">
                  <c:v>17956</c:v>
                </c:pt>
              </c:numCache>
            </c:numRef>
          </c:val>
          <c:extLst>
            <c:ext xmlns:c16="http://schemas.microsoft.com/office/drawing/2014/chart" uri="{C3380CC4-5D6E-409C-BE32-E72D297353CC}">
              <c16:uniqueId val="{0000000A-93B9-49A3-BE4E-80FB9D050286}"/>
            </c:ext>
          </c:extLst>
        </c:ser>
        <c:dLbls>
          <c:showLegendKey val="0"/>
          <c:showVal val="0"/>
          <c:showCatName val="0"/>
          <c:showSerName val="0"/>
          <c:showPercent val="0"/>
          <c:showBubbleSize val="0"/>
        </c:dLbls>
        <c:gapWidth val="100"/>
        <c:overlap val="100"/>
        <c:axId val="1110752248"/>
        <c:axId val="1110753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2492</c:v>
                </c:pt>
                <c:pt idx="2">
                  <c:v>#N/A</c:v>
                </c:pt>
                <c:pt idx="3">
                  <c:v>#N/A</c:v>
                </c:pt>
                <c:pt idx="4">
                  <c:v>2402</c:v>
                </c:pt>
                <c:pt idx="5">
                  <c:v>#N/A</c:v>
                </c:pt>
                <c:pt idx="6">
                  <c:v>#N/A</c:v>
                </c:pt>
                <c:pt idx="7">
                  <c:v>1734</c:v>
                </c:pt>
                <c:pt idx="8">
                  <c:v>#N/A</c:v>
                </c:pt>
                <c:pt idx="9">
                  <c:v>#N/A</c:v>
                </c:pt>
                <c:pt idx="10">
                  <c:v>203</c:v>
                </c:pt>
                <c:pt idx="11">
                  <c:v>#N/A</c:v>
                </c:pt>
                <c:pt idx="12">
                  <c:v>#N/A</c:v>
                </c:pt>
                <c:pt idx="13">
                  <c:v>410</c:v>
                </c:pt>
                <c:pt idx="14">
                  <c:v>#N/A</c:v>
                </c:pt>
              </c:numCache>
            </c:numRef>
          </c:val>
          <c:smooth val="0"/>
          <c:extLst>
            <c:ext xmlns:c16="http://schemas.microsoft.com/office/drawing/2014/chart" uri="{C3380CC4-5D6E-409C-BE32-E72D297353CC}">
              <c16:uniqueId val="{0000000B-93B9-49A3-BE4E-80FB9D050286}"/>
            </c:ext>
          </c:extLst>
        </c:ser>
        <c:dLbls>
          <c:showLegendKey val="0"/>
          <c:showVal val="0"/>
          <c:showCatName val="0"/>
          <c:showSerName val="0"/>
          <c:showPercent val="0"/>
          <c:showBubbleSize val="0"/>
        </c:dLbls>
        <c:marker val="1"/>
        <c:smooth val="0"/>
        <c:axId val="1110752248"/>
        <c:axId val="1110753032"/>
      </c:lineChart>
      <c:catAx>
        <c:axId val="1110752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10753032"/>
        <c:crosses val="autoZero"/>
        <c:auto val="1"/>
        <c:lblAlgn val="ctr"/>
        <c:lblOffset val="100"/>
        <c:tickLblSkip val="1"/>
        <c:tickMarkSkip val="1"/>
        <c:noMultiLvlLbl val="0"/>
      </c:catAx>
      <c:valAx>
        <c:axId val="1110753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0752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3640</c:v>
                </c:pt>
                <c:pt idx="1">
                  <c:v>3650</c:v>
                </c:pt>
                <c:pt idx="2">
                  <c:v>3500</c:v>
                </c:pt>
              </c:numCache>
            </c:numRef>
          </c:val>
          <c:extLst>
            <c:ext xmlns:c16="http://schemas.microsoft.com/office/drawing/2014/chart" uri="{C3380CC4-5D6E-409C-BE32-E72D297353CC}">
              <c16:uniqueId val="{00000000-F70B-4262-828C-6175391DCDB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135</c:v>
                </c:pt>
                <c:pt idx="1">
                  <c:v>135</c:v>
                </c:pt>
                <c:pt idx="2">
                  <c:v>135</c:v>
                </c:pt>
              </c:numCache>
            </c:numRef>
          </c:val>
          <c:extLst>
            <c:ext xmlns:c16="http://schemas.microsoft.com/office/drawing/2014/chart" uri="{C3380CC4-5D6E-409C-BE32-E72D297353CC}">
              <c16:uniqueId val="{00000001-F70B-4262-828C-6175391DCDB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2171</c:v>
                </c:pt>
                <c:pt idx="1">
                  <c:v>3979</c:v>
                </c:pt>
                <c:pt idx="2">
                  <c:v>4785</c:v>
                </c:pt>
              </c:numCache>
            </c:numRef>
          </c:val>
          <c:extLst>
            <c:ext xmlns:c16="http://schemas.microsoft.com/office/drawing/2014/chart" uri="{C3380CC4-5D6E-409C-BE32-E72D297353CC}">
              <c16:uniqueId val="{00000002-F70B-4262-828C-6175391DCDB3}"/>
            </c:ext>
          </c:extLst>
        </c:ser>
        <c:dLbls>
          <c:showLegendKey val="0"/>
          <c:showVal val="0"/>
          <c:showCatName val="0"/>
          <c:showSerName val="0"/>
          <c:showPercent val="0"/>
          <c:showBubbleSize val="0"/>
        </c:dLbls>
        <c:gapWidth val="120"/>
        <c:overlap val="100"/>
        <c:axId val="1110748328"/>
        <c:axId val="1110748720"/>
      </c:barChart>
      <c:catAx>
        <c:axId val="111074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10748720"/>
        <c:crosses val="autoZero"/>
        <c:auto val="1"/>
        <c:lblAlgn val="ctr"/>
        <c:lblOffset val="100"/>
        <c:tickLblSkip val="1"/>
        <c:tickMarkSkip val="1"/>
        <c:noMultiLvlLbl val="0"/>
      </c:catAx>
      <c:valAx>
        <c:axId val="11107487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1074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{0F828C85-DA95-48D0-AC9E-09F99C15BAC6}</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2288-48A9-8A42-9CEA1F7564F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{D463DBFB-6CB7-45EE-AC42-83CE7FA94AF9}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88-48A9-8A42-9CEA1F7564F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{42BB059B-BC62-4107-867E-D5E4194D3065}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88-48A9-8A42-9CEA1F7564F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{B7598C6E-038F-4E9A-969C-421BDB184116}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88-48A9-8A42-9CEA1F7564F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{573359C1-4334-46B5-90BE-A536B54A81DF}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88-48A9-8A42-9CEA1F7564FE}"/>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{705F356B-481A-43AA-9B25-2D109E840D60}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2288-48A9-8A42-9CEA1F7564FE}"/>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{26EE9B1E-862E-4CDC-90E6-B46D88412CA3}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2288-48A9-8A42-9CEA1F7564F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{A3B3C5E6-AB83-4D59-AD60-90DBE866BE40}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2288-48A9-8A42-9CEA1F7564F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{715F1AB1-0AB5-4750-9265-189752BCCD75}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2288-48A9-8A42-9CEA1F7564F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59.7</c:v>
                </c:pt>
                <c:pt idx="8">
                  <c:v>60.9</c:v>
                </c:pt>
                <c:pt idx="16">
                  <c:v>62.3</c:v>
                </c:pt>
                <c:pt idx="24">
                  <c:v>63.6</c:v>
                </c:pt>
                <c:pt idx="32">
                  <c:v>65.099999999999994</c:v>
                </c:pt>
              </c:numCache>
            </c:numRef>
          </c:xVal>
          <c:yVal>
            <c:numRef>
              <c:f>公会計指標分析・財政指標組合せ分析表!$BP$51:$DC$51</c:f>
              <c:numCache>
                <c:formatCode>#,##0.0;"▲ "#,##0.0</c:formatCode>
                <c:ptCount val="40"/>
                <c:pt idx="0">
                  <c:v>20.100000000000001</c:v>
                </c:pt>
                <c:pt idx="8">
                  <c:v>19.399999999999999</c:v>
                </c:pt>
                <c:pt idx="16">
                  <c:v>13.7</c:v>
                </c:pt>
                <c:pt idx="24">
                  <c:v>1.6</c:v>
                </c:pt>
                <c:pt idx="32">
                  <c:v>3.4</c:v>
                </c:pt>
              </c:numCache>
            </c:numRef>
          </c:yVal>
          <c:smooth val="0"/>
          <c:extLst>
            <c:ext xmlns:c16="http://schemas.microsoft.com/office/drawing/2014/chart" uri="{C3380CC4-5D6E-409C-BE32-E72D297353CC}">
              <c16:uniqueId val="{00000009-2288-48A9-8A42-9CEA1F7564F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{92C7EB6F-1F85-41D6-82E4-5B4C5A4EF9C8}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2288-48A9-8A42-9CEA1F7564F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{D8B064C5-DE28-4692-AB0D-B5BDDE78D250}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88-48A9-8A42-9CEA1F7564F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{68C028C5-2DBE-4A79-BBA2-AB59E23019AF}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88-48A9-8A42-9CEA1F7564F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{1AB2C39E-FB94-4878-A470-96A827C1A911}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88-48A9-8A42-9CEA1F7564F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{8E323E7C-5124-4BB6-AD5A-F44536AACC0B}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88-48A9-8A42-9CEA1F7564FE}"/>
                </c:ext>
              </c:extLst>
            </c:dLbl>
            <c:dLbl>
              <c:idx val="8"/>
              <c:layout>
                <c:manualLayout>
                  <c:x val="-2.4619710212964611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{137A8404-05CE-45FD-A9EF-63EAAD97EE16}</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2288-48A9-8A42-9CEA1F7564FE}"/>
                </c:ext>
              </c:extLst>
            </c:dLbl>
            <c:dLbl>
              <c:idx val="16"/>
              <c:layout>
                <c:manualLayout>
                  <c:x val="-3.9411791087503846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{E2F26787-66AE-41C2-A185-0EC0B716859B}</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2288-48A9-8A42-9CEA1F7564FE}"/>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{63330B56-2A48-4475-BC9B-66B95EAA275E}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2288-48A9-8A42-9CEA1F7564FE}"/>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{CAE33A14-E527-4459-84CE-A761A13B1B62}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2288-48A9-8A42-9CEA1F7564F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2288-48A9-8A42-9CEA1F7564FE}"/>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{1387B5B1-1E43-4AE8-86E1-DDD4EE5C6BCB}</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DE2C-478D-BD74-66FE8381FE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{D2E21E69-4126-4820-A35B-289C6AEF1CE5}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E2C-478D-BD74-66FE8381FE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{64F36215-E4FD-4D78-8229-A02F6A48B33B}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E2C-478D-BD74-66FE8381FE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{5F2DEBB5-E082-4842-BBC2-AC936D34FA68}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E2C-478D-BD74-66FE8381FE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{FBA0B34C-FA12-4FF7-855C-26B2607B3727}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E2C-478D-BD74-66FE8381FEA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{FB5EC44F-DAE3-4A3C-A8E0-E5BFA42B09B1}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DE2C-478D-BD74-66FE8381FEA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{38AE8275-B708-4A55-895C-00CCCF44BF7B}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DE2C-478D-BD74-66FE8381FEAF}"/>
                </c:ext>
              </c:extLst>
            </c:dLbl>
            <c:dLbl>
              <c:idx val="24"/>
              <c:layout>
                <c:manualLayout>
                  <c:x val="0"/>
                  <c:y val="-1.3901570442501189E-3"/>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{394680DC-BB90-4EF1-B63F-5A993B952338}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DE2C-478D-BD74-66FE8381FEAF}"/>
                </c:ext>
              </c:extLst>
            </c:dLbl>
            <c:dLbl>
              <c:idx val="32"/>
              <c:layout>
                <c:manualLayout>
                  <c:x val="0"/>
                  <c:y val="1.390157044250079E-3"/>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{97B75DDA-0EF4-4BA1-BA04-C9B4BDF81151}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DE2C-478D-BD74-66FE8381FE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5.3</c:v>
                </c:pt>
                <c:pt idx="16">
                  <c:v>5</c:v>
                </c:pt>
                <c:pt idx="24">
                  <c:v>5</c:v>
                </c:pt>
                <c:pt idx="32">
                  <c:v>4.9000000000000004</c:v>
                </c:pt>
              </c:numCache>
            </c:numRef>
          </c:xVal>
          <c:yVal>
            <c:numRef>
              <c:f>公会計指標分析・財政指標組合せ分析表!$BP$73:$DC$73</c:f>
              <c:numCache>
                <c:formatCode>#,##0.0;"▲ "#,##0.0</c:formatCode>
                <c:ptCount val="40"/>
                <c:pt idx="0">
                  <c:v>20.100000000000001</c:v>
                </c:pt>
                <c:pt idx="8">
                  <c:v>19.399999999999999</c:v>
                </c:pt>
                <c:pt idx="16">
                  <c:v>13.7</c:v>
                </c:pt>
                <c:pt idx="24">
                  <c:v>1.6</c:v>
                </c:pt>
                <c:pt idx="32">
                  <c:v>3.4</c:v>
                </c:pt>
              </c:numCache>
            </c:numRef>
          </c:yVal>
          <c:smooth val="0"/>
          <c:extLst>
            <c:ext xmlns:c16="http://schemas.microsoft.com/office/drawing/2014/chart" uri="{C3380CC4-5D6E-409C-BE32-E72D297353CC}">
              <c16:uniqueId val="{00000009-DE2C-478D-BD74-66FE8381FE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{2B35FEC4-EE86-41A1-B318-019C012ECCE3}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DE2C-478D-BD74-66FE8381FE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{1B3FA168-DE97-4994-AF88-E1F2806C3B91}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E2C-478D-BD74-66FE8381FE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{CE974D33-1D78-4E7F-ABEE-D827AFF45803}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E2C-478D-BD74-66FE8381FE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{7EB08DD3-1B22-44E3-B70E-F0141F7D0DD0}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E2C-478D-BD74-66FE8381FE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{1364EDFE-F90F-4E74-B485-E93C245826D4}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E2C-478D-BD74-66FE8381FEAF}"/>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{0A5A4EBC-23AB-49BE-A206-61D3AA81F7E9}</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DE2C-478D-BD74-66FE8381FEAF}"/>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{E9D25D2E-8DA9-4C5B-B764-72493CFBEB59}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DE2C-478D-BD74-66FE8381FEAF}"/>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{6310525B-3B5C-4922-B057-CDF92C3DE36D}</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DE2C-478D-BD74-66FE8381FEAF}"/>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{78295BCD-B9F1-40E4-BB19-10B8400CCE8A}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DE2C-478D-BD74-66FE8381FE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DE2C-478D-BD74-66FE8381FEAF}"/>
            </c:ext>
          </c:extLst>
        </c:ser>
        <c:dLbls>
          <c:showLegendKey val="0"/>
          <c:showVal val="1"/>
          <c:showCatName val="0"/>
          <c:showSerName val="0"/>
          <c:showPercent val="0"/>
          <c:showBubbleSize val="0"/>
        </c:dLbls>
        <c:axId val="84219776"/>
        <c:axId val="84234240"/>
      </c:scatterChart>
      <c:valAx>
        <c:axId val="84219776"/>
        <c:scaling>
          <c:orientation val="maxMin"/>
          <c:max val="8"/>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58,400
54,634
86.56
28,025,828
25,718,967
1,962,514
13,274,818
17,955,688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自動車関連企業をはじめとした法人税収入などにより、類似団体内平均値を上回っているが、今後も経済情勢の影響による法人市民税収減のリスクを抱えていることから、楽観できる状況ではないため、徴収業務の強化や経常経費の抑制など、一層の歳入確保と歳出削減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124178</xdr:rowOff>
    </xdr:from>
    <xdr:to>
      <xdr:col>23</xdr:col>
      <xdr:colOff>133350</xdr:colOff>
      <xdr:row>39</xdr:row>
      <xdr:rowOff>164395</xdr:rowOff>
    </xdr:to>
    <xdr:cxnSp macro="">
      <xdr:nvCxnSpPr>
        <xdr:cNvPr id="69" name="直線コネクタ 68"/>
        <xdr:cNvCxnSpPr/>
      </xdr:nvCxnSpPr>
      <xdr:spPr>
        <a:xfrm>
          <a:off x="4114800" y="68107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124178</xdr:rowOff>
    </xdr:to>
    <xdr:cxnSp macro="">
      <xdr:nvCxnSpPr>
        <xdr:cNvPr id="72" name="直線コネクタ 71"/>
        <xdr:cNvCxnSpPr/>
      </xdr:nvCxnSpPr>
      <xdr:spPr>
        <a:xfrm>
          <a:off x="3225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4" name="テキスト ボックス 73"/>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39</xdr:row>
      <xdr:rowOff>110772</xdr:rowOff>
    </xdr:to>
    <xdr:cxnSp macro="">
      <xdr:nvCxnSpPr>
        <xdr:cNvPr id="75" name="直線コネクタ 74"/>
        <xdr:cNvCxnSpPr/>
      </xdr:nvCxnSpPr>
      <xdr:spPr>
        <a:xfrm flipV="1">
          <a:off x="2336800" y="67839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77" name="テキスト ボックス 76"/>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110772</xdr:rowOff>
    </xdr:from>
    <xdr:to>
      <xdr:col>11</xdr:col>
      <xdr:colOff>31750</xdr:colOff>
      <xdr:row>39</xdr:row>
      <xdr:rowOff>124178</xdr:rowOff>
    </xdr:to>
    <xdr:cxnSp macro="">
      <xdr:nvCxnSpPr>
        <xdr:cNvPr id="78" name="直線コネクタ 77"/>
        <xdr:cNvCxnSpPr/>
      </xdr:nvCxnSpPr>
      <xdr:spPr>
        <a:xfrm flipV="1">
          <a:off x="1447800" y="67973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47572</xdr:rowOff>
    </xdr:from>
    <xdr:ext cx="762000" cy="259045"/>
    <xdr:sp macro="" textlink="">
      <xdr:nvSpPr>
        <xdr:cNvPr id="80" name="テキスト ボックス 79"/>
        <xdr:cNvSpPr txBox="1"/>
      </xdr:nvSpPr>
      <xdr:spPr>
        <a:xfrm>
          <a:off x="1955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113595</xdr:rowOff>
    </xdr:from>
    <xdr:to>
      <xdr:col>23</xdr:col>
      <xdr:colOff>184150</xdr:colOff>
      <xdr:row>40</xdr:row>
      <xdr:rowOff>43745</xdr:rowOff>
    </xdr:to>
    <xdr:sp macro="" textlink="">
      <xdr:nvSpPr>
        <xdr:cNvPr id="88" name="楕円 87"/>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130122</xdr:rowOff>
    </xdr:from>
    <xdr:ext cx="762000" cy="259045"/>
    <xdr:sp macro="" textlink="">
      <xdr:nvSpPr>
        <xdr:cNvPr id="89" name="財政力該当値テキスト"/>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73378</xdr:rowOff>
    </xdr:from>
    <xdr:to>
      <xdr:col>19</xdr:col>
      <xdr:colOff>184150</xdr:colOff>
      <xdr:row>40</xdr:row>
      <xdr:rowOff>3528</xdr:rowOff>
    </xdr:to>
    <xdr:sp macro="" textlink="">
      <xdr:nvSpPr>
        <xdr:cNvPr id="90" name="楕円 89"/>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13705</xdr:rowOff>
    </xdr:from>
    <xdr:ext cx="736600" cy="259045"/>
    <xdr:sp macro="" textlink="">
      <xdr:nvSpPr>
        <xdr:cNvPr id="91" name="テキスト ボックス 90"/>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46567</xdr:rowOff>
    </xdr:from>
    <xdr:to>
      <xdr:col>15</xdr:col>
      <xdr:colOff>133350</xdr:colOff>
      <xdr:row>39</xdr:row>
      <xdr:rowOff>148167</xdr:rowOff>
    </xdr:to>
    <xdr:sp macro="" textlink="">
      <xdr:nvSpPr>
        <xdr:cNvPr id="92" name="楕円 91"/>
        <xdr:cNvSpPr/>
      </xdr:nvSpPr>
      <xdr:spPr>
        <a:xfrm>
          <a:off x="3175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93" name="テキスト ボックス 92"/>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59972</xdr:rowOff>
    </xdr:from>
    <xdr:to>
      <xdr:col>11</xdr:col>
      <xdr:colOff>82550</xdr:colOff>
      <xdr:row>39</xdr:row>
      <xdr:rowOff>161572</xdr:rowOff>
    </xdr:to>
    <xdr:sp macro="" textlink="">
      <xdr:nvSpPr>
        <xdr:cNvPr id="94" name="楕円 93"/>
        <xdr:cNvSpPr/>
      </xdr:nvSpPr>
      <xdr:spPr>
        <a:xfrm>
          <a:off x="22860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299</xdr:rowOff>
    </xdr:from>
    <xdr:ext cx="762000" cy="259045"/>
    <xdr:sp macro="" textlink="">
      <xdr:nvSpPr>
        <xdr:cNvPr id="95" name="テキスト ボックス 94"/>
        <xdr:cNvSpPr txBox="1"/>
      </xdr:nvSpPr>
      <xdr:spPr>
        <a:xfrm>
          <a:off x="1955800" y="6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類似団体内平均値を下回っており、数値は微減となった。</a:t>
          </a:r>
          <a:endParaRPr lang="ja-JP" altLang="ja-JP" sz="1400">
            <a:effectLst/>
          </a:endParaRPr>
        </a:p>
        <a:p>
          <a:r>
            <a:rPr kumimoji="1" lang="ja-JP" altLang="ja-JP" sz="1100">
              <a:solidFill>
                <a:schemeClr val="dk1"/>
              </a:solidFill>
              <a:effectLst/>
              <a:latin typeface="+mn-lt"/>
              <a:ea typeface="+mn-ea"/>
              <a:cs typeface="+mn-cs"/>
            </a:rPr>
            <a:t>定員管理のほか事務事業の見直し及び優先度の低い事務事業については廃止・縮小するなど、経常経費の削減に努めているところであるが、今後も経済情勢によって起こり得る歳入減に備え、歳入に見合った財政運営となるよう引き続き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158115</xdr:rowOff>
    </xdr:from>
    <xdr:to>
      <xdr:col>23</xdr:col>
      <xdr:colOff>133350</xdr:colOff>
      <xdr:row>61</xdr:row>
      <xdr:rowOff>65088</xdr:rowOff>
    </xdr:to>
    <xdr:cxnSp macro="">
      <xdr:nvCxnSpPr>
        <xdr:cNvPr id="128" name="直線コネクタ 127"/>
        <xdr:cNvCxnSpPr/>
      </xdr:nvCxnSpPr>
      <xdr:spPr>
        <a:xfrm flipV="1">
          <a:off x="4114800" y="10445115"/>
          <a:ext cx="8382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146702</xdr:rowOff>
    </xdr:from>
    <xdr:ext cx="762000" cy="259045"/>
    <xdr:sp macro="" textlink="">
      <xdr:nvSpPr>
        <xdr:cNvPr id="129" name="財政構造の弾力性平均値テキスト"/>
        <xdr:cNvSpPr txBox="1"/>
      </xdr:nvSpPr>
      <xdr:spPr>
        <a:xfrm>
          <a:off x="5041900" y="1077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65088</xdr:rowOff>
    </xdr:from>
    <xdr:to>
      <xdr:col>19</xdr:col>
      <xdr:colOff>133350</xdr:colOff>
      <xdr:row>61</xdr:row>
      <xdr:rowOff>83185</xdr:rowOff>
    </xdr:to>
    <xdr:cxnSp macro="">
      <xdr:nvCxnSpPr>
        <xdr:cNvPr id="131" name="直線コネクタ 130"/>
        <xdr:cNvCxnSpPr/>
      </xdr:nvCxnSpPr>
      <xdr:spPr>
        <a:xfrm flipV="1">
          <a:off x="3225800" y="10523538"/>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37799</xdr:rowOff>
    </xdr:from>
    <xdr:ext cx="736600" cy="259045"/>
    <xdr:sp macro="" textlink="">
      <xdr:nvSpPr>
        <xdr:cNvPr id="133" name="テキスト ボックス 132"/>
        <xdr:cNvSpPr txBox="1"/>
      </xdr:nvSpPr>
      <xdr:spPr>
        <a:xfrm>
          <a:off x="3733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61</xdr:row>
      <xdr:rowOff>131445</xdr:rowOff>
    </xdr:to>
    <xdr:cxnSp macro="">
      <xdr:nvCxnSpPr>
        <xdr:cNvPr id="134" name="直線コネクタ 133"/>
        <xdr:cNvCxnSpPr/>
      </xdr:nvCxnSpPr>
      <xdr:spPr>
        <a:xfrm flipV="1">
          <a:off x="2336800" y="1054163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137812</xdr:rowOff>
    </xdr:from>
    <xdr:ext cx="762000" cy="259045"/>
    <xdr:sp macro="" textlink="">
      <xdr:nvSpPr>
        <xdr:cNvPr id="136" name="テキスト ボックス 135"/>
        <xdr:cNvSpPr txBox="1"/>
      </xdr:nvSpPr>
      <xdr:spPr>
        <a:xfrm>
          <a:off x="2844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125413</xdr:rowOff>
    </xdr:from>
    <xdr:to>
      <xdr:col>11</xdr:col>
      <xdr:colOff>31750</xdr:colOff>
      <xdr:row>61</xdr:row>
      <xdr:rowOff>131445</xdr:rowOff>
    </xdr:to>
    <xdr:cxnSp macro="">
      <xdr:nvCxnSpPr>
        <xdr:cNvPr id="137" name="直線コネクタ 136"/>
        <xdr:cNvCxnSpPr/>
      </xdr:nvCxnSpPr>
      <xdr:spPr>
        <a:xfrm>
          <a:off x="1447800" y="105838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39" name="テキスト ボックス 138"/>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41" name="テキスト ボックス 140"/>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107315</xdr:rowOff>
    </xdr:from>
    <xdr:to>
      <xdr:col>23</xdr:col>
      <xdr:colOff>184150</xdr:colOff>
      <xdr:row>61</xdr:row>
      <xdr:rowOff>37465</xdr:rowOff>
    </xdr:to>
    <xdr:sp macro="" textlink="">
      <xdr:nvSpPr>
        <xdr:cNvPr id="147" name="楕円 146"/>
        <xdr:cNvSpPr/>
      </xdr:nvSpPr>
      <xdr:spPr>
        <a:xfrm>
          <a:off x="49022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123842</xdr:rowOff>
    </xdr:from>
    <xdr:ext cx="762000" cy="259045"/>
    <xdr:sp macro="" textlink="">
      <xdr:nvSpPr>
        <xdr:cNvPr id="148" name="財政構造の弾力性該当値テキスト"/>
        <xdr:cNvSpPr txBox="1"/>
      </xdr:nvSpPr>
      <xdr:spPr>
        <a:xfrm>
          <a:off x="5041900" y="1023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14288</xdr:rowOff>
    </xdr:from>
    <xdr:to>
      <xdr:col>19</xdr:col>
      <xdr:colOff>184150</xdr:colOff>
      <xdr:row>61</xdr:row>
      <xdr:rowOff>115888</xdr:rowOff>
    </xdr:to>
    <xdr:sp macro="" textlink="">
      <xdr:nvSpPr>
        <xdr:cNvPr id="149" name="楕円 148"/>
        <xdr:cNvSpPr/>
      </xdr:nvSpPr>
      <xdr:spPr>
        <a:xfrm>
          <a:off x="4064000" y="1047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126065</xdr:rowOff>
    </xdr:from>
    <xdr:ext cx="736600" cy="259045"/>
    <xdr:sp macro="" textlink="">
      <xdr:nvSpPr>
        <xdr:cNvPr id="150" name="テキスト ボックス 149"/>
        <xdr:cNvSpPr txBox="1"/>
      </xdr:nvSpPr>
      <xdr:spPr>
        <a:xfrm>
          <a:off x="3733800" y="102416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1" name="楕円 150"/>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52" name="テキスト ボックス 151"/>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3" name="楕円 152"/>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4" name="テキスト ボックス 153"/>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74613</xdr:rowOff>
    </xdr:from>
    <xdr:to>
      <xdr:col>7</xdr:col>
      <xdr:colOff>31750</xdr:colOff>
      <xdr:row>62</xdr:row>
      <xdr:rowOff>4763</xdr:rowOff>
    </xdr:to>
    <xdr:sp macro="" textlink="">
      <xdr:nvSpPr>
        <xdr:cNvPr id="155" name="楕円 154"/>
        <xdr:cNvSpPr/>
      </xdr:nvSpPr>
      <xdr:spPr>
        <a:xfrm>
          <a:off x="1397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14940</xdr:rowOff>
    </xdr:from>
    <xdr:ext cx="762000" cy="259045"/>
    <xdr:sp macro="" textlink="">
      <xdr:nvSpPr>
        <xdr:cNvPr id="156" name="テキスト ボックス 155"/>
        <xdr:cNvSpPr txBox="1"/>
      </xdr:nvSpPr>
      <xdr:spPr>
        <a:xfrm>
          <a:off x="1066800" y="1030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類似団体内平均値を下回っているが、自団体の前年度数値を上回っている。</a:t>
          </a:r>
          <a:endParaRPr lang="ja-JP" altLang="ja-JP" sz="1400">
            <a:effectLst/>
          </a:endParaRPr>
        </a:p>
        <a:p>
          <a:r>
            <a:rPr kumimoji="1" lang="ja-JP" altLang="ja-JP" sz="1100">
              <a:solidFill>
                <a:schemeClr val="dk1"/>
              </a:solidFill>
              <a:effectLst/>
              <a:latin typeface="+mn-lt"/>
              <a:ea typeface="+mn-ea"/>
              <a:cs typeface="+mn-cs"/>
            </a:rPr>
            <a:t>要因としては、前年度と比べ人口が</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人減となったこと、土木費や消防費に係る人件費が増加したことやマイナンバーカード利用促進事業や放課後児童健全育成事業などにより物件費が増加したことなどが挙げられる。</a:t>
          </a:r>
          <a:endParaRPr lang="ja-JP" altLang="ja-JP" sz="1400">
            <a:effectLst/>
          </a:endParaRPr>
        </a:p>
        <a:p>
          <a:r>
            <a:rPr kumimoji="1" lang="ja-JP" altLang="ja-JP" sz="1100">
              <a:solidFill>
                <a:schemeClr val="dk1"/>
              </a:solidFill>
              <a:effectLst/>
              <a:latin typeface="+mn-lt"/>
              <a:ea typeface="+mn-ea"/>
              <a:cs typeface="+mn-cs"/>
            </a:rPr>
            <a:t>今後も定員管理による人件費の抑制や、経常経費の削減に努める。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60508</xdr:rowOff>
    </xdr:from>
    <xdr:to>
      <xdr:col>23</xdr:col>
      <xdr:colOff>133350</xdr:colOff>
      <xdr:row>82</xdr:row>
      <xdr:rowOff>93590</xdr:rowOff>
    </xdr:to>
    <xdr:cxnSp macro="">
      <xdr:nvCxnSpPr>
        <xdr:cNvPr id="191" name="直線コネクタ 190"/>
        <xdr:cNvCxnSpPr/>
      </xdr:nvCxnSpPr>
      <xdr:spPr>
        <a:xfrm>
          <a:off x="4114800" y="14119408"/>
          <a:ext cx="838200" cy="3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20428</xdr:rowOff>
    </xdr:from>
    <xdr:to>
      <xdr:col>19</xdr:col>
      <xdr:colOff>133350</xdr:colOff>
      <xdr:row>82</xdr:row>
      <xdr:rowOff>60508</xdr:rowOff>
    </xdr:to>
    <xdr:cxnSp macro="">
      <xdr:nvCxnSpPr>
        <xdr:cNvPr id="194" name="直線コネクタ 193"/>
        <xdr:cNvCxnSpPr/>
      </xdr:nvCxnSpPr>
      <xdr:spPr>
        <a:xfrm>
          <a:off x="3225800" y="14079328"/>
          <a:ext cx="889000" cy="4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1863</xdr:rowOff>
    </xdr:from>
    <xdr:to>
      <xdr:col>15</xdr:col>
      <xdr:colOff>82550</xdr:colOff>
      <xdr:row>82</xdr:row>
      <xdr:rowOff>20428</xdr:rowOff>
    </xdr:to>
    <xdr:cxnSp macro="">
      <xdr:nvCxnSpPr>
        <xdr:cNvPr id="197" name="直線コネクタ 196"/>
        <xdr:cNvCxnSpPr/>
      </xdr:nvCxnSpPr>
      <xdr:spPr>
        <a:xfrm>
          <a:off x="2336800" y="14060763"/>
          <a:ext cx="889000" cy="18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167064</xdr:rowOff>
    </xdr:from>
    <xdr:to>
      <xdr:col>11</xdr:col>
      <xdr:colOff>31750</xdr:colOff>
      <xdr:row>82</xdr:row>
      <xdr:rowOff>1863</xdr:rowOff>
    </xdr:to>
    <xdr:cxnSp macro="">
      <xdr:nvCxnSpPr>
        <xdr:cNvPr id="200" name="直線コネクタ 199"/>
        <xdr:cNvCxnSpPr/>
      </xdr:nvCxnSpPr>
      <xdr:spPr>
        <a:xfrm>
          <a:off x="1447800" y="14054514"/>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31608</xdr:rowOff>
    </xdr:from>
    <xdr:ext cx="762000" cy="259045"/>
    <xdr:sp macro="" textlink="">
      <xdr:nvSpPr>
        <xdr:cNvPr id="202" name="テキスト ボックス 201"/>
        <xdr:cNvSpPr txBox="1"/>
      </xdr:nvSpPr>
      <xdr:spPr>
        <a:xfrm>
          <a:off x="1955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3466</xdr:rowOff>
    </xdr:from>
    <xdr:ext cx="762000" cy="259045"/>
    <xdr:sp macro="" textlink="">
      <xdr:nvSpPr>
        <xdr:cNvPr id="204" name="テキスト ボックス 203"/>
        <xdr:cNvSpPr txBox="1"/>
      </xdr:nvSpPr>
      <xdr:spPr>
        <a:xfrm>
          <a:off x="1066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42790</xdr:rowOff>
    </xdr:from>
    <xdr:to>
      <xdr:col>23</xdr:col>
      <xdr:colOff>184150</xdr:colOff>
      <xdr:row>82</xdr:row>
      <xdr:rowOff>144390</xdr:rowOff>
    </xdr:to>
    <xdr:sp macro="" textlink="">
      <xdr:nvSpPr>
        <xdr:cNvPr id="210" name="楕円 209"/>
        <xdr:cNvSpPr/>
      </xdr:nvSpPr>
      <xdr:spPr>
        <a:xfrm>
          <a:off x="4902200" y="1410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59317</xdr:rowOff>
    </xdr:from>
    <xdr:ext cx="762000" cy="259045"/>
    <xdr:sp macro="" textlink="">
      <xdr:nvSpPr>
        <xdr:cNvPr id="211" name="人件費・物件費等の状況該当値テキスト"/>
        <xdr:cNvSpPr txBox="1"/>
      </xdr:nvSpPr>
      <xdr:spPr>
        <a:xfrm>
          <a:off x="5041900" y="1394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9708</xdr:rowOff>
    </xdr:from>
    <xdr:to>
      <xdr:col>19</xdr:col>
      <xdr:colOff>184150</xdr:colOff>
      <xdr:row>82</xdr:row>
      <xdr:rowOff>111308</xdr:rowOff>
    </xdr:to>
    <xdr:sp macro="" textlink="">
      <xdr:nvSpPr>
        <xdr:cNvPr id="212" name="楕円 211"/>
        <xdr:cNvSpPr/>
      </xdr:nvSpPr>
      <xdr:spPr>
        <a:xfrm>
          <a:off x="4064000" y="1406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121485</xdr:rowOff>
    </xdr:from>
    <xdr:ext cx="736600" cy="259045"/>
    <xdr:sp macro="" textlink="">
      <xdr:nvSpPr>
        <xdr:cNvPr id="213" name="テキスト ボックス 212"/>
        <xdr:cNvSpPr txBox="1"/>
      </xdr:nvSpPr>
      <xdr:spPr>
        <a:xfrm>
          <a:off x="3733800" y="1383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141078</xdr:rowOff>
    </xdr:from>
    <xdr:to>
      <xdr:col>15</xdr:col>
      <xdr:colOff>133350</xdr:colOff>
      <xdr:row>82</xdr:row>
      <xdr:rowOff>71228</xdr:rowOff>
    </xdr:to>
    <xdr:sp macro="" textlink="">
      <xdr:nvSpPr>
        <xdr:cNvPr id="214" name="楕円 213"/>
        <xdr:cNvSpPr/>
      </xdr:nvSpPr>
      <xdr:spPr>
        <a:xfrm>
          <a:off x="3175000" y="1402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81405</xdr:rowOff>
    </xdr:from>
    <xdr:ext cx="762000" cy="259045"/>
    <xdr:sp macro="" textlink="">
      <xdr:nvSpPr>
        <xdr:cNvPr id="215" name="テキスト ボックス 214"/>
        <xdr:cNvSpPr txBox="1"/>
      </xdr:nvSpPr>
      <xdr:spPr>
        <a:xfrm>
          <a:off x="2844800" y="1379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122513</xdr:rowOff>
    </xdr:from>
    <xdr:to>
      <xdr:col>11</xdr:col>
      <xdr:colOff>82550</xdr:colOff>
      <xdr:row>82</xdr:row>
      <xdr:rowOff>52663</xdr:rowOff>
    </xdr:to>
    <xdr:sp macro="" textlink="">
      <xdr:nvSpPr>
        <xdr:cNvPr id="216" name="楕円 215"/>
        <xdr:cNvSpPr/>
      </xdr:nvSpPr>
      <xdr:spPr>
        <a:xfrm>
          <a:off x="2286000" y="140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37440</xdr:rowOff>
    </xdr:from>
    <xdr:ext cx="762000" cy="259045"/>
    <xdr:sp macro="" textlink="">
      <xdr:nvSpPr>
        <xdr:cNvPr id="217" name="テキスト ボックス 216"/>
        <xdr:cNvSpPr txBox="1"/>
      </xdr:nvSpPr>
      <xdr:spPr>
        <a:xfrm>
          <a:off x="1955800" y="1409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116264</xdr:rowOff>
    </xdr:from>
    <xdr:to>
      <xdr:col>7</xdr:col>
      <xdr:colOff>31750</xdr:colOff>
      <xdr:row>82</xdr:row>
      <xdr:rowOff>46414</xdr:rowOff>
    </xdr:to>
    <xdr:sp macro="" textlink="">
      <xdr:nvSpPr>
        <xdr:cNvPr id="218" name="楕円 217"/>
        <xdr:cNvSpPr/>
      </xdr:nvSpPr>
      <xdr:spPr>
        <a:xfrm>
          <a:off x="1397000" y="1400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31191</xdr:rowOff>
    </xdr:from>
    <xdr:ext cx="762000" cy="259045"/>
    <xdr:sp macro="" textlink="">
      <xdr:nvSpPr>
        <xdr:cNvPr id="219" name="テキスト ボックス 218"/>
        <xdr:cNvSpPr txBox="1"/>
      </xdr:nvSpPr>
      <xdr:spPr>
        <a:xfrm>
          <a:off x="1066800" y="140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本市は人事院勧告に準拠した給料表を使用して</a:t>
          </a:r>
          <a:r>
            <a:rPr kumimoji="1" lang="ja-JP" altLang="en-US" sz="1100">
              <a:solidFill>
                <a:schemeClr val="dk1"/>
              </a:solidFill>
              <a:effectLst/>
              <a:latin typeface="+mn-lt"/>
              <a:ea typeface="+mn-ea"/>
              <a:cs typeface="+mn-cs"/>
            </a:rPr>
            <a:t>いるが、勤続年数</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年以上の高齢層のラスパイレス指数が高いため、類似団体内平均値を上回っている。</a:t>
          </a:r>
          <a:r>
            <a:rPr kumimoji="1" lang="ja-JP" altLang="ja-JP" sz="1100">
              <a:solidFill>
                <a:schemeClr val="dk1"/>
              </a:solidFill>
              <a:effectLst/>
              <a:latin typeface="+mn-lt"/>
              <a:ea typeface="+mn-ea"/>
              <a:cs typeface="+mn-cs"/>
            </a:rPr>
            <a:t>今後も地域民間企業の給与水準等を注視しながら給与の適正化に努める。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90</xdr:row>
      <xdr:rowOff>1814</xdr:rowOff>
    </xdr:from>
    <xdr:to>
      <xdr:col>81</xdr:col>
      <xdr:colOff>44450</xdr:colOff>
      <xdr:row>90</xdr:row>
      <xdr:rowOff>1814</xdr:rowOff>
    </xdr:to>
    <xdr:cxnSp macro="">
      <xdr:nvCxnSpPr>
        <xdr:cNvPr id="255" name="直線コネクタ 254"/>
        <xdr:cNvCxnSpPr/>
      </xdr:nvCxnSpPr>
      <xdr:spPr>
        <a:xfrm>
          <a:off x="16179800" y="154323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56" name="給与水準   （国との比較）平均値テキスト"/>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90</xdr:row>
      <xdr:rowOff>1814</xdr:rowOff>
    </xdr:from>
    <xdr:to>
      <xdr:col>77</xdr:col>
      <xdr:colOff>44450</xdr:colOff>
      <xdr:row>90</xdr:row>
      <xdr:rowOff>105229</xdr:rowOff>
    </xdr:to>
    <xdr:cxnSp macro="">
      <xdr:nvCxnSpPr>
        <xdr:cNvPr id="258" name="直線コネクタ 257"/>
        <xdr:cNvCxnSpPr/>
      </xdr:nvCxnSpPr>
      <xdr:spPr>
        <a:xfrm flipV="1">
          <a:off x="15290800" y="154323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8363</xdr:rowOff>
    </xdr:from>
    <xdr:ext cx="736600" cy="259045"/>
    <xdr:sp macro="" textlink="">
      <xdr:nvSpPr>
        <xdr:cNvPr id="260" name="テキスト ボックス 259"/>
        <xdr:cNvSpPr txBox="1"/>
      </xdr:nvSpPr>
      <xdr:spPr>
        <a:xfrm>
          <a:off x="15798800" y="14581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90</xdr:row>
      <xdr:rowOff>105229</xdr:rowOff>
    </xdr:from>
    <xdr:to>
      <xdr:col>72</xdr:col>
      <xdr:colOff>203200</xdr:colOff>
      <xdr:row>90</xdr:row>
      <xdr:rowOff>122464</xdr:rowOff>
    </xdr:to>
    <xdr:cxnSp macro="">
      <xdr:nvCxnSpPr>
        <xdr:cNvPr id="261" name="直線コネクタ 260"/>
        <xdr:cNvCxnSpPr/>
      </xdr:nvCxnSpPr>
      <xdr:spPr>
        <a:xfrm flipV="1">
          <a:off x="14401800" y="15535729"/>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156029</xdr:rowOff>
    </xdr:from>
    <xdr:to>
      <xdr:col>68</xdr:col>
      <xdr:colOff>152400</xdr:colOff>
      <xdr:row>90</xdr:row>
      <xdr:rowOff>122464</xdr:rowOff>
    </xdr:to>
    <xdr:cxnSp macro="">
      <xdr:nvCxnSpPr>
        <xdr:cNvPr id="264" name="直線コネクタ 263"/>
        <xdr:cNvCxnSpPr/>
      </xdr:nvCxnSpPr>
      <xdr:spPr>
        <a:xfrm>
          <a:off x="13512800" y="1541507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25598</xdr:rowOff>
    </xdr:from>
    <xdr:ext cx="762000" cy="259045"/>
    <xdr:sp macro="" textlink="">
      <xdr:nvSpPr>
        <xdr:cNvPr id="266" name="テキスト ボックス 265"/>
        <xdr:cNvSpPr txBox="1"/>
      </xdr:nvSpPr>
      <xdr:spPr>
        <a:xfrm>
          <a:off x="14020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8" name="テキスト ボックス 267"/>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122464</xdr:rowOff>
    </xdr:from>
    <xdr:to>
      <xdr:col>81</xdr:col>
      <xdr:colOff>95250</xdr:colOff>
      <xdr:row>90</xdr:row>
      <xdr:rowOff>52614</xdr:rowOff>
    </xdr:to>
    <xdr:sp macro="" textlink="">
      <xdr:nvSpPr>
        <xdr:cNvPr id="274" name="楕円 273"/>
        <xdr:cNvSpPr/>
      </xdr:nvSpPr>
      <xdr:spPr>
        <a:xfrm>
          <a:off x="169672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89</xdr:row>
      <xdr:rowOff>18341</xdr:rowOff>
    </xdr:from>
    <xdr:ext cx="762000" cy="259045"/>
    <xdr:sp macro="" textlink="">
      <xdr:nvSpPr>
        <xdr:cNvPr id="275" name="給与水準   （国との比較）該当値テキスト"/>
        <xdr:cNvSpPr txBox="1"/>
      </xdr:nvSpPr>
      <xdr:spPr>
        <a:xfrm>
          <a:off x="17106900" y="1527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122464</xdr:rowOff>
    </xdr:from>
    <xdr:to>
      <xdr:col>77</xdr:col>
      <xdr:colOff>95250</xdr:colOff>
      <xdr:row>90</xdr:row>
      <xdr:rowOff>52614</xdr:rowOff>
    </xdr:to>
    <xdr:sp macro="" textlink="">
      <xdr:nvSpPr>
        <xdr:cNvPr id="276" name="楕円 275"/>
        <xdr:cNvSpPr/>
      </xdr:nvSpPr>
      <xdr:spPr>
        <a:xfrm>
          <a:off x="16129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37391</xdr:rowOff>
    </xdr:from>
    <xdr:ext cx="736600" cy="259045"/>
    <xdr:sp macro="" textlink="">
      <xdr:nvSpPr>
        <xdr:cNvPr id="277" name="テキスト ボックス 276"/>
        <xdr:cNvSpPr txBox="1"/>
      </xdr:nvSpPr>
      <xdr:spPr>
        <a:xfrm>
          <a:off x="15798800" y="15467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90</xdr:row>
      <xdr:rowOff>54429</xdr:rowOff>
    </xdr:from>
    <xdr:to>
      <xdr:col>73</xdr:col>
      <xdr:colOff>44450</xdr:colOff>
      <xdr:row>90</xdr:row>
      <xdr:rowOff>156029</xdr:rowOff>
    </xdr:to>
    <xdr:sp macro="" textlink="">
      <xdr:nvSpPr>
        <xdr:cNvPr id="278" name="楕円 277"/>
        <xdr:cNvSpPr/>
      </xdr:nvSpPr>
      <xdr:spPr>
        <a:xfrm>
          <a:off x="15240000" y="1548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140806</xdr:rowOff>
    </xdr:from>
    <xdr:ext cx="762000" cy="259045"/>
    <xdr:sp macro="" textlink="">
      <xdr:nvSpPr>
        <xdr:cNvPr id="279" name="テキスト ボックス 278"/>
        <xdr:cNvSpPr txBox="1"/>
      </xdr:nvSpPr>
      <xdr:spPr>
        <a:xfrm>
          <a:off x="14909800" y="15571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90</xdr:row>
      <xdr:rowOff>71664</xdr:rowOff>
    </xdr:from>
    <xdr:to>
      <xdr:col>68</xdr:col>
      <xdr:colOff>203200</xdr:colOff>
      <xdr:row>91</xdr:row>
      <xdr:rowOff>1814</xdr:rowOff>
    </xdr:to>
    <xdr:sp macro="" textlink="">
      <xdr:nvSpPr>
        <xdr:cNvPr id="280" name="楕円 279"/>
        <xdr:cNvSpPr/>
      </xdr:nvSpPr>
      <xdr:spPr>
        <a:xfrm>
          <a:off x="14351000" y="1550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158041</xdr:rowOff>
    </xdr:from>
    <xdr:ext cx="762000" cy="259045"/>
    <xdr:sp macro="" textlink="">
      <xdr:nvSpPr>
        <xdr:cNvPr id="281" name="テキスト ボックス 280"/>
        <xdr:cNvSpPr txBox="1"/>
      </xdr:nvSpPr>
      <xdr:spPr>
        <a:xfrm>
          <a:off x="14020800" y="1558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105229</xdr:rowOff>
    </xdr:from>
    <xdr:to>
      <xdr:col>64</xdr:col>
      <xdr:colOff>152400</xdr:colOff>
      <xdr:row>90</xdr:row>
      <xdr:rowOff>35379</xdr:rowOff>
    </xdr:to>
    <xdr:sp macro="" textlink="">
      <xdr:nvSpPr>
        <xdr:cNvPr id="282" name="楕円 281"/>
        <xdr:cNvSpPr/>
      </xdr:nvSpPr>
      <xdr:spPr>
        <a:xfrm>
          <a:off x="13462000" y="1536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20156</xdr:rowOff>
    </xdr:from>
    <xdr:ext cx="762000" cy="259045"/>
    <xdr:sp macro="" textlink="">
      <xdr:nvSpPr>
        <xdr:cNvPr id="283" name="テキスト ボックス 282"/>
        <xdr:cNvSpPr txBox="1"/>
      </xdr:nvSpPr>
      <xdr:spPr>
        <a:xfrm>
          <a:off x="13131800" y="1545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類似団体内平均値を上回っている。</a:t>
          </a:r>
          <a:endParaRPr lang="ja-JP" altLang="ja-JP" sz="1400">
            <a:effectLst/>
          </a:endParaRPr>
        </a:p>
        <a:p>
          <a:r>
            <a:rPr kumimoji="1" lang="ja-JP" altLang="ja-JP" sz="1100">
              <a:solidFill>
                <a:schemeClr val="dk1"/>
              </a:solidFill>
              <a:effectLst/>
              <a:latin typeface="+mn-lt"/>
              <a:ea typeface="+mn-ea"/>
              <a:cs typeface="+mn-cs"/>
            </a:rPr>
            <a:t>主な要因は消防業務やこども園を直営で行っていることである。</a:t>
          </a:r>
          <a:endParaRPr lang="ja-JP" altLang="ja-JP" sz="1400">
            <a:effectLst/>
          </a:endParaRPr>
        </a:p>
        <a:p>
          <a:r>
            <a:rPr kumimoji="1" lang="ja-JP" altLang="ja-JP" sz="1100">
              <a:solidFill>
                <a:schemeClr val="dk1"/>
              </a:solidFill>
              <a:effectLst/>
              <a:latin typeface="+mn-lt"/>
              <a:ea typeface="+mn-ea"/>
              <a:cs typeface="+mn-cs"/>
            </a:rPr>
            <a:t>今後も多様化する市民ニーズを踏まえながら、過去から継続して行っている事務事業の見直しや、職員の適正な配置を行うことで適切な定員管理に努める。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57996</xdr:rowOff>
    </xdr:from>
    <xdr:to>
      <xdr:col>81</xdr:col>
      <xdr:colOff>44450</xdr:colOff>
      <xdr:row>63</xdr:row>
      <xdr:rowOff>100224</xdr:rowOff>
    </xdr:to>
    <xdr:cxnSp macro="">
      <xdr:nvCxnSpPr>
        <xdr:cNvPr id="318" name="直線コネクタ 317"/>
        <xdr:cNvCxnSpPr/>
      </xdr:nvCxnSpPr>
      <xdr:spPr>
        <a:xfrm>
          <a:off x="16179800" y="10859346"/>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45931</xdr:rowOff>
    </xdr:from>
    <xdr:to>
      <xdr:col>77</xdr:col>
      <xdr:colOff>44450</xdr:colOff>
      <xdr:row>63</xdr:row>
      <xdr:rowOff>57996</xdr:rowOff>
    </xdr:to>
    <xdr:cxnSp macro="">
      <xdr:nvCxnSpPr>
        <xdr:cNvPr id="321" name="直線コネクタ 320"/>
        <xdr:cNvCxnSpPr/>
      </xdr:nvCxnSpPr>
      <xdr:spPr>
        <a:xfrm>
          <a:off x="15290800" y="1084728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171132</xdr:rowOff>
    </xdr:from>
    <xdr:to>
      <xdr:col>72</xdr:col>
      <xdr:colOff>203200</xdr:colOff>
      <xdr:row>63</xdr:row>
      <xdr:rowOff>45931</xdr:rowOff>
    </xdr:to>
    <xdr:cxnSp macro="">
      <xdr:nvCxnSpPr>
        <xdr:cNvPr id="324" name="直線コネクタ 323"/>
        <xdr:cNvCxnSpPr/>
      </xdr:nvCxnSpPr>
      <xdr:spPr>
        <a:xfrm>
          <a:off x="14401800" y="10801032"/>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171132</xdr:rowOff>
    </xdr:from>
    <xdr:to>
      <xdr:col>68</xdr:col>
      <xdr:colOff>152400</xdr:colOff>
      <xdr:row>63</xdr:row>
      <xdr:rowOff>15769</xdr:rowOff>
    </xdr:to>
    <xdr:cxnSp macro="">
      <xdr:nvCxnSpPr>
        <xdr:cNvPr id="327" name="直線コネクタ 326"/>
        <xdr:cNvCxnSpPr/>
      </xdr:nvCxnSpPr>
      <xdr:spPr>
        <a:xfrm flipV="1">
          <a:off x="13512800" y="10801032"/>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49424</xdr:rowOff>
    </xdr:from>
    <xdr:to>
      <xdr:col>81</xdr:col>
      <xdr:colOff>95250</xdr:colOff>
      <xdr:row>63</xdr:row>
      <xdr:rowOff>151024</xdr:rowOff>
    </xdr:to>
    <xdr:sp macro="" textlink="">
      <xdr:nvSpPr>
        <xdr:cNvPr id="337" name="楕円 336"/>
        <xdr:cNvSpPr/>
      </xdr:nvSpPr>
      <xdr:spPr>
        <a:xfrm>
          <a:off x="169672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21501</xdr:rowOff>
    </xdr:from>
    <xdr:ext cx="762000" cy="259045"/>
    <xdr:sp macro="" textlink="">
      <xdr:nvSpPr>
        <xdr:cNvPr id="338" name="定員管理の状況該当値テキスト"/>
        <xdr:cNvSpPr txBox="1"/>
      </xdr:nvSpPr>
      <xdr:spPr>
        <a:xfrm>
          <a:off x="17106900" y="1082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7196</xdr:rowOff>
    </xdr:from>
    <xdr:to>
      <xdr:col>77</xdr:col>
      <xdr:colOff>95250</xdr:colOff>
      <xdr:row>63</xdr:row>
      <xdr:rowOff>108796</xdr:rowOff>
    </xdr:to>
    <xdr:sp macro="" textlink="">
      <xdr:nvSpPr>
        <xdr:cNvPr id="339" name="楕円 338"/>
        <xdr:cNvSpPr/>
      </xdr:nvSpPr>
      <xdr:spPr>
        <a:xfrm>
          <a:off x="16129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93573</xdr:rowOff>
    </xdr:from>
    <xdr:ext cx="736600" cy="259045"/>
    <xdr:sp macro="" textlink="">
      <xdr:nvSpPr>
        <xdr:cNvPr id="340" name="テキスト ボックス 339"/>
        <xdr:cNvSpPr txBox="1"/>
      </xdr:nvSpPr>
      <xdr:spPr>
        <a:xfrm>
          <a:off x="15798800" y="1089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166581</xdr:rowOff>
    </xdr:from>
    <xdr:to>
      <xdr:col>73</xdr:col>
      <xdr:colOff>44450</xdr:colOff>
      <xdr:row>63</xdr:row>
      <xdr:rowOff>96731</xdr:rowOff>
    </xdr:to>
    <xdr:sp macro="" textlink="">
      <xdr:nvSpPr>
        <xdr:cNvPr id="341" name="楕円 340"/>
        <xdr:cNvSpPr/>
      </xdr:nvSpPr>
      <xdr:spPr>
        <a:xfrm>
          <a:off x="15240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81508</xdr:rowOff>
    </xdr:from>
    <xdr:ext cx="762000" cy="259045"/>
    <xdr:sp macro="" textlink="">
      <xdr:nvSpPr>
        <xdr:cNvPr id="342" name="テキスト ボックス 341"/>
        <xdr:cNvSpPr txBox="1"/>
      </xdr:nvSpPr>
      <xdr:spPr>
        <a:xfrm>
          <a:off x="14909800" y="10882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120332</xdr:rowOff>
    </xdr:from>
    <xdr:to>
      <xdr:col>68</xdr:col>
      <xdr:colOff>203200</xdr:colOff>
      <xdr:row>63</xdr:row>
      <xdr:rowOff>50482</xdr:rowOff>
    </xdr:to>
    <xdr:sp macro="" textlink="">
      <xdr:nvSpPr>
        <xdr:cNvPr id="343" name="楕円 342"/>
        <xdr:cNvSpPr/>
      </xdr:nvSpPr>
      <xdr:spPr>
        <a:xfrm>
          <a:off x="14351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35259</xdr:rowOff>
    </xdr:from>
    <xdr:ext cx="762000" cy="259045"/>
    <xdr:sp macro="" textlink="">
      <xdr:nvSpPr>
        <xdr:cNvPr id="344" name="テキスト ボックス 343"/>
        <xdr:cNvSpPr txBox="1"/>
      </xdr:nvSpPr>
      <xdr:spPr>
        <a:xfrm>
          <a:off x="14020800" y="108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136419</xdr:rowOff>
    </xdr:from>
    <xdr:to>
      <xdr:col>64</xdr:col>
      <xdr:colOff>152400</xdr:colOff>
      <xdr:row>63</xdr:row>
      <xdr:rowOff>66569</xdr:rowOff>
    </xdr:to>
    <xdr:sp macro="" textlink="">
      <xdr:nvSpPr>
        <xdr:cNvPr id="345" name="楕円 344"/>
        <xdr:cNvSpPr/>
      </xdr:nvSpPr>
      <xdr:spPr>
        <a:xfrm>
          <a:off x="13462000" y="1076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51346</xdr:rowOff>
    </xdr:from>
    <xdr:ext cx="762000" cy="259045"/>
    <xdr:sp macro="" textlink="">
      <xdr:nvSpPr>
        <xdr:cNvPr id="346" name="テキスト ボックス 345"/>
        <xdr:cNvSpPr txBox="1"/>
      </xdr:nvSpPr>
      <xdr:spPr>
        <a:xfrm>
          <a:off x="13131800" y="108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類似団体内平均値を下回っているが、平成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年学校教育施設等整備事業などの償還開始があったものの、平成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年臨時財政対策債や平成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年市営五田住宅建設事業などの償還終了などがあり前年度数値から微減</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今後は大型建設事業の償還が本格化していくため、数値が高くなると予想される。</a:t>
          </a:r>
          <a:endParaRPr lang="ja-JP" altLang="ja-JP" sz="1400">
            <a:effectLst/>
          </a:endParaRPr>
        </a:p>
        <a:p>
          <a:r>
            <a:rPr kumimoji="1" lang="ja-JP" altLang="ja-JP" sz="1100">
              <a:solidFill>
                <a:schemeClr val="dk1"/>
              </a:solidFill>
              <a:effectLst/>
              <a:latin typeface="+mn-lt"/>
              <a:ea typeface="+mn-ea"/>
              <a:cs typeface="+mn-cs"/>
            </a:rPr>
            <a:t>比率の上昇を抑えるために、事業計画の見直し・縮小を図るなど、地方債や財政調整基金に頼らないよう歳入に見合った財政運営に努める。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47498</xdr:rowOff>
    </xdr:from>
    <xdr:to>
      <xdr:col>81</xdr:col>
      <xdr:colOff>44450</xdr:colOff>
      <xdr:row>39</xdr:row>
      <xdr:rowOff>57150</xdr:rowOff>
    </xdr:to>
    <xdr:cxnSp macro="">
      <xdr:nvCxnSpPr>
        <xdr:cNvPr id="378" name="直線コネクタ 377"/>
        <xdr:cNvCxnSpPr/>
      </xdr:nvCxnSpPr>
      <xdr:spPr>
        <a:xfrm flipV="1">
          <a:off x="16179800" y="673404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57150</xdr:rowOff>
    </xdr:to>
    <xdr:cxnSp macro="">
      <xdr:nvCxnSpPr>
        <xdr:cNvPr id="381" name="直線コネクタ 380"/>
        <xdr:cNvCxnSpPr/>
      </xdr:nvCxnSpPr>
      <xdr:spPr>
        <a:xfrm>
          <a:off x="15290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86106</xdr:rowOff>
    </xdr:to>
    <xdr:cxnSp macro="">
      <xdr:nvCxnSpPr>
        <xdr:cNvPr id="384" name="直線コネクタ 383"/>
        <xdr:cNvCxnSpPr/>
      </xdr:nvCxnSpPr>
      <xdr:spPr>
        <a:xfrm flipV="1">
          <a:off x="14401800" y="674370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86106</xdr:rowOff>
    </xdr:from>
    <xdr:to>
      <xdr:col>68</xdr:col>
      <xdr:colOff>152400</xdr:colOff>
      <xdr:row>39</xdr:row>
      <xdr:rowOff>115062</xdr:rowOff>
    </xdr:to>
    <xdr:cxnSp macro="">
      <xdr:nvCxnSpPr>
        <xdr:cNvPr id="387" name="直線コネクタ 386"/>
        <xdr:cNvCxnSpPr/>
      </xdr:nvCxnSpPr>
      <xdr:spPr>
        <a:xfrm flipV="1">
          <a:off x="13512800" y="677265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168148</xdr:rowOff>
    </xdr:from>
    <xdr:to>
      <xdr:col>81</xdr:col>
      <xdr:colOff>95250</xdr:colOff>
      <xdr:row>39</xdr:row>
      <xdr:rowOff>98298</xdr:rowOff>
    </xdr:to>
    <xdr:sp macro="" textlink="">
      <xdr:nvSpPr>
        <xdr:cNvPr id="397" name="楕円 396"/>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13225</xdr:rowOff>
    </xdr:from>
    <xdr:ext cx="762000" cy="259045"/>
    <xdr:sp macro="" textlink="">
      <xdr:nvSpPr>
        <xdr:cNvPr id="398" name="公債費負担の状況該当値テキスト"/>
        <xdr:cNvSpPr txBox="1"/>
      </xdr:nvSpPr>
      <xdr:spPr>
        <a:xfrm>
          <a:off x="17106900" y="652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399" name="楕円 398"/>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0" name="テキスト ボックス 399"/>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6350</xdr:rowOff>
    </xdr:from>
    <xdr:to>
      <xdr:col>73</xdr:col>
      <xdr:colOff>44450</xdr:colOff>
      <xdr:row>39</xdr:row>
      <xdr:rowOff>107950</xdr:rowOff>
    </xdr:to>
    <xdr:sp macro="" textlink="">
      <xdr:nvSpPr>
        <xdr:cNvPr id="401" name="楕円 400"/>
        <xdr:cNvSpPr/>
      </xdr:nvSpPr>
      <xdr:spPr>
        <a:xfrm>
          <a:off x="15240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118127</xdr:rowOff>
    </xdr:from>
    <xdr:ext cx="762000" cy="259045"/>
    <xdr:sp macro="" textlink="">
      <xdr:nvSpPr>
        <xdr:cNvPr id="402" name="テキスト ボックス 401"/>
        <xdr:cNvSpPr txBox="1"/>
      </xdr:nvSpPr>
      <xdr:spPr>
        <a:xfrm>
          <a:off x="14909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35306</xdr:rowOff>
    </xdr:from>
    <xdr:to>
      <xdr:col>68</xdr:col>
      <xdr:colOff>203200</xdr:colOff>
      <xdr:row>39</xdr:row>
      <xdr:rowOff>136906</xdr:rowOff>
    </xdr:to>
    <xdr:sp macro="" textlink="">
      <xdr:nvSpPr>
        <xdr:cNvPr id="403" name="楕円 402"/>
        <xdr:cNvSpPr/>
      </xdr:nvSpPr>
      <xdr:spPr>
        <a:xfrm>
          <a:off x="14351000" y="672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147083</xdr:rowOff>
    </xdr:from>
    <xdr:ext cx="762000" cy="259045"/>
    <xdr:sp macro="" textlink="">
      <xdr:nvSpPr>
        <xdr:cNvPr id="404" name="テキスト ボックス 403"/>
        <xdr:cNvSpPr txBox="1"/>
      </xdr:nvSpPr>
      <xdr:spPr>
        <a:xfrm>
          <a:off x="14020800" y="649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64262</xdr:rowOff>
    </xdr:from>
    <xdr:to>
      <xdr:col>64</xdr:col>
      <xdr:colOff>152400</xdr:colOff>
      <xdr:row>39</xdr:row>
      <xdr:rowOff>165862</xdr:rowOff>
    </xdr:to>
    <xdr:sp macro="" textlink="">
      <xdr:nvSpPr>
        <xdr:cNvPr id="405" name="楕円 404"/>
        <xdr:cNvSpPr/>
      </xdr:nvSpPr>
      <xdr:spPr>
        <a:xfrm>
          <a:off x="13462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4589</xdr:rowOff>
    </xdr:from>
    <xdr:ext cx="762000" cy="259045"/>
    <xdr:sp macro="" textlink="">
      <xdr:nvSpPr>
        <xdr:cNvPr id="406" name="テキスト ボックス 405"/>
        <xdr:cNvSpPr txBox="1"/>
      </xdr:nvSpPr>
      <xdr:spPr>
        <a:xfrm>
          <a:off x="13131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類似団体内平均値及び早期健全化基準を下回っている。</a:t>
          </a:r>
          <a:endParaRPr lang="ja-JP" altLang="ja-JP" sz="1400">
            <a:effectLst/>
          </a:endParaRPr>
        </a:p>
        <a:p>
          <a:r>
            <a:rPr kumimoji="1" lang="ja-JP" altLang="ja-JP" sz="1100">
              <a:solidFill>
                <a:schemeClr val="dk1"/>
              </a:solidFill>
              <a:effectLst/>
              <a:latin typeface="+mn-lt"/>
              <a:ea typeface="+mn-ea"/>
              <a:cs typeface="+mn-cs"/>
            </a:rPr>
            <a:t>地方債現在高については、ごみ焼却施設再稼働に係る</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事業関連業務などにより増加しているが、公共施設整備基金などへの積立により前年度からは微増となった。</a:t>
          </a:r>
          <a:endParaRPr lang="ja-JP" altLang="ja-JP" sz="1400">
            <a:effectLst/>
          </a:endParaRPr>
        </a:p>
        <a:p>
          <a:r>
            <a:rPr kumimoji="1" lang="ja-JP" altLang="ja-JP" sz="1100">
              <a:solidFill>
                <a:schemeClr val="dk1"/>
              </a:solidFill>
              <a:effectLst/>
              <a:latin typeface="+mn-lt"/>
              <a:ea typeface="+mn-ea"/>
              <a:cs typeface="+mn-cs"/>
            </a:rPr>
            <a:t>今後も、将来世代への負担を少しでも軽減するよう、普通建設事業の計画的な実施により地方債残高を抑制しつつ基金を積極的に積み増しし、財政の健全化を図る。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102749</xdr:rowOff>
    </xdr:from>
    <xdr:to>
      <xdr:col>81</xdr:col>
      <xdr:colOff>44450</xdr:colOff>
      <xdr:row>13</xdr:row>
      <xdr:rowOff>123432</xdr:rowOff>
    </xdr:to>
    <xdr:cxnSp macro="">
      <xdr:nvCxnSpPr>
        <xdr:cNvPr id="442" name="直線コネクタ 441"/>
        <xdr:cNvCxnSpPr/>
      </xdr:nvCxnSpPr>
      <xdr:spPr>
        <a:xfrm>
          <a:off x="16179800" y="2331599"/>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3" name="将来負担の状況平均値テキスト"/>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4" name="フローチャート: 判断 443"/>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102749</xdr:rowOff>
    </xdr:from>
    <xdr:to>
      <xdr:col>77</xdr:col>
      <xdr:colOff>44450</xdr:colOff>
      <xdr:row>14</xdr:row>
      <xdr:rowOff>70334</xdr:rowOff>
    </xdr:to>
    <xdr:cxnSp macro="">
      <xdr:nvCxnSpPr>
        <xdr:cNvPr id="445" name="直線コネクタ 444"/>
        <xdr:cNvCxnSpPr/>
      </xdr:nvCxnSpPr>
      <xdr:spPr>
        <a:xfrm flipV="1">
          <a:off x="15290800" y="2331599"/>
          <a:ext cx="889000" cy="13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6" name="フローチャート: 判断 445"/>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155320</xdr:rowOff>
    </xdr:from>
    <xdr:ext cx="736600" cy="259045"/>
    <xdr:sp macro="" textlink="">
      <xdr:nvSpPr>
        <xdr:cNvPr id="447" name="テキスト ボックス 446"/>
        <xdr:cNvSpPr txBox="1"/>
      </xdr:nvSpPr>
      <xdr:spPr>
        <a:xfrm>
          <a:off x="15798800" y="2555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70334</xdr:rowOff>
    </xdr:from>
    <xdr:to>
      <xdr:col>72</xdr:col>
      <xdr:colOff>203200</xdr:colOff>
      <xdr:row>14</xdr:row>
      <xdr:rowOff>135829</xdr:rowOff>
    </xdr:to>
    <xdr:cxnSp macro="">
      <xdr:nvCxnSpPr>
        <xdr:cNvPr id="448" name="直線コネクタ 447"/>
        <xdr:cNvCxnSpPr/>
      </xdr:nvCxnSpPr>
      <xdr:spPr>
        <a:xfrm flipV="1">
          <a:off x="14401800" y="2470634"/>
          <a:ext cx="889000" cy="65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150525</xdr:rowOff>
    </xdr:from>
    <xdr:to>
      <xdr:col>73</xdr:col>
      <xdr:colOff>44450</xdr:colOff>
      <xdr:row>15</xdr:row>
      <xdr:rowOff>80675</xdr:rowOff>
    </xdr:to>
    <xdr:sp macro="" textlink="">
      <xdr:nvSpPr>
        <xdr:cNvPr id="449" name="フローチャート: 判断 448"/>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65452</xdr:rowOff>
    </xdr:from>
    <xdr:ext cx="762000" cy="259045"/>
    <xdr:sp macro="" textlink="">
      <xdr:nvSpPr>
        <xdr:cNvPr id="450" name="テキスト ボックス 449"/>
        <xdr:cNvSpPr txBox="1"/>
      </xdr:nvSpPr>
      <xdr:spPr>
        <a:xfrm>
          <a:off x="14909800" y="263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135829</xdr:rowOff>
    </xdr:from>
    <xdr:to>
      <xdr:col>68</xdr:col>
      <xdr:colOff>152400</xdr:colOff>
      <xdr:row>14</xdr:row>
      <xdr:rowOff>143873</xdr:rowOff>
    </xdr:to>
    <xdr:cxnSp macro="">
      <xdr:nvCxnSpPr>
        <xdr:cNvPr id="451" name="直線コネクタ 450"/>
        <xdr:cNvCxnSpPr/>
      </xdr:nvCxnSpPr>
      <xdr:spPr>
        <a:xfrm flipV="1">
          <a:off x="13512800" y="253612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155121</xdr:rowOff>
    </xdr:from>
    <xdr:to>
      <xdr:col>68</xdr:col>
      <xdr:colOff>203200</xdr:colOff>
      <xdr:row>15</xdr:row>
      <xdr:rowOff>85271</xdr:rowOff>
    </xdr:to>
    <xdr:sp macro="" textlink="">
      <xdr:nvSpPr>
        <xdr:cNvPr id="452" name="フローチャート: 判断 451"/>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70048</xdr:rowOff>
    </xdr:from>
    <xdr:ext cx="762000" cy="259045"/>
    <xdr:sp macro="" textlink="">
      <xdr:nvSpPr>
        <xdr:cNvPr id="453" name="テキスト ボックス 452"/>
        <xdr:cNvSpPr txBox="1"/>
      </xdr:nvSpPr>
      <xdr:spPr>
        <a:xfrm>
          <a:off x="14020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4" name="フローチャート: 判断 453"/>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67750</xdr:rowOff>
    </xdr:from>
    <xdr:ext cx="762000" cy="259045"/>
    <xdr:sp macro="" textlink="">
      <xdr:nvSpPr>
        <xdr:cNvPr id="455" name="テキスト ボックス 454"/>
        <xdr:cNvSpPr txBox="1"/>
      </xdr:nvSpPr>
      <xdr:spPr>
        <a:xfrm>
          <a:off x="13131800" y="263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61" name="楕円 460"/>
        <xdr:cNvSpPr/>
      </xdr:nvSpPr>
      <xdr:spPr>
        <a:xfrm>
          <a:off x="16967200" y="230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12</xdr:row>
      <xdr:rowOff>165359</xdr:rowOff>
    </xdr:from>
    <xdr:ext cx="762000" cy="259045"/>
    <xdr:sp macro="" textlink="">
      <xdr:nvSpPr>
        <xdr:cNvPr id="462" name="将来負担の状況該当値テキスト"/>
        <xdr:cNvSpPr txBox="1"/>
      </xdr:nvSpPr>
      <xdr:spPr>
        <a:xfrm>
          <a:off x="17106900" y="2222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51949</xdr:rowOff>
    </xdr:from>
    <xdr:to>
      <xdr:col>77</xdr:col>
      <xdr:colOff>95250</xdr:colOff>
      <xdr:row>13</xdr:row>
      <xdr:rowOff>153549</xdr:rowOff>
    </xdr:to>
    <xdr:sp macro="" textlink="">
      <xdr:nvSpPr>
        <xdr:cNvPr id="463" name="楕円 462"/>
        <xdr:cNvSpPr/>
      </xdr:nvSpPr>
      <xdr:spPr>
        <a:xfrm>
          <a:off x="16129000" y="228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64" name="テキスト ボックス 463"/>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19534</xdr:rowOff>
    </xdr:from>
    <xdr:to>
      <xdr:col>73</xdr:col>
      <xdr:colOff>44450</xdr:colOff>
      <xdr:row>14</xdr:row>
      <xdr:rowOff>121134</xdr:rowOff>
    </xdr:to>
    <xdr:sp macro="" textlink="">
      <xdr:nvSpPr>
        <xdr:cNvPr id="465" name="楕円 464"/>
        <xdr:cNvSpPr/>
      </xdr:nvSpPr>
      <xdr:spPr>
        <a:xfrm>
          <a:off x="152400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131311</xdr:rowOff>
    </xdr:from>
    <xdr:ext cx="762000" cy="259045"/>
    <xdr:sp macro="" textlink="">
      <xdr:nvSpPr>
        <xdr:cNvPr id="466" name="テキスト ボックス 465"/>
        <xdr:cNvSpPr txBox="1"/>
      </xdr:nvSpPr>
      <xdr:spPr>
        <a:xfrm>
          <a:off x="14909800" y="218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85029</xdr:rowOff>
    </xdr:from>
    <xdr:to>
      <xdr:col>68</xdr:col>
      <xdr:colOff>203200</xdr:colOff>
      <xdr:row>15</xdr:row>
      <xdr:rowOff>15179</xdr:rowOff>
    </xdr:to>
    <xdr:sp macro="" textlink="">
      <xdr:nvSpPr>
        <xdr:cNvPr id="467" name="楕円 466"/>
        <xdr:cNvSpPr/>
      </xdr:nvSpPr>
      <xdr:spPr>
        <a:xfrm>
          <a:off x="14351000" y="248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25356</xdr:rowOff>
    </xdr:from>
    <xdr:ext cx="762000" cy="259045"/>
    <xdr:sp macro="" textlink="">
      <xdr:nvSpPr>
        <xdr:cNvPr id="468" name="テキスト ボックス 467"/>
        <xdr:cNvSpPr txBox="1"/>
      </xdr:nvSpPr>
      <xdr:spPr>
        <a:xfrm>
          <a:off x="14020800" y="225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93073</xdr:rowOff>
    </xdr:from>
    <xdr:to>
      <xdr:col>64</xdr:col>
      <xdr:colOff>152400</xdr:colOff>
      <xdr:row>15</xdr:row>
      <xdr:rowOff>23223</xdr:rowOff>
    </xdr:to>
    <xdr:sp macro="" textlink="">
      <xdr:nvSpPr>
        <xdr:cNvPr id="469" name="楕円 468"/>
        <xdr:cNvSpPr/>
      </xdr:nvSpPr>
      <xdr:spPr>
        <a:xfrm>
          <a:off x="13462000" y="24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33400</xdr:rowOff>
    </xdr:from>
    <xdr:ext cx="762000" cy="259045"/>
    <xdr:sp macro="" textlink="">
      <xdr:nvSpPr>
        <xdr:cNvPr id="470" name="テキスト ボックス 469"/>
        <xdr:cNvSpPr txBox="1"/>
      </xdr:nvSpPr>
      <xdr:spPr>
        <a:xfrm>
          <a:off x="13131800" y="226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58,400
54,634
86.56
28,025,828
25,718,967
1,962,514
13,274,818
17,955,688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類似団体内平均値より高い数値となっている。</a:t>
          </a:r>
          <a:endParaRPr lang="ja-JP" altLang="ja-JP" sz="1400">
            <a:effectLst/>
          </a:endParaRPr>
        </a:p>
        <a:p>
          <a:r>
            <a:rPr kumimoji="1" lang="ja-JP" altLang="ja-JP" sz="1100">
              <a:solidFill>
                <a:schemeClr val="dk1"/>
              </a:solidFill>
              <a:effectLst/>
              <a:latin typeface="+mn-lt"/>
              <a:ea typeface="+mn-ea"/>
              <a:cs typeface="+mn-cs"/>
            </a:rPr>
            <a:t>土木費や消防費に係る人件費の増加により前年度から微増となった。本市は、消防業務やこども園を直営で行っていることから高い水準で推移している。</a:t>
          </a:r>
          <a:endParaRPr lang="ja-JP" altLang="ja-JP" sz="1400">
            <a:effectLst/>
          </a:endParaRPr>
        </a:p>
        <a:p>
          <a:r>
            <a:rPr kumimoji="1" lang="ja-JP" altLang="ja-JP" sz="1100">
              <a:solidFill>
                <a:schemeClr val="dk1"/>
              </a:solidFill>
              <a:effectLst/>
              <a:latin typeface="+mn-lt"/>
              <a:ea typeface="+mn-ea"/>
              <a:cs typeface="+mn-cs"/>
            </a:rPr>
            <a:t>今後も大幅な減を見込むことは難しいが、適正な定員管理に努める。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152146</xdr:rowOff>
    </xdr:from>
    <xdr:to>
      <xdr:col>24</xdr:col>
      <xdr:colOff>25400</xdr:colOff>
      <xdr:row>37</xdr:row>
      <xdr:rowOff>161290</xdr:rowOff>
    </xdr:to>
    <xdr:cxnSp macro="">
      <xdr:nvCxnSpPr>
        <xdr:cNvPr id="64" name="直線コネクタ 63"/>
        <xdr:cNvCxnSpPr/>
      </xdr:nvCxnSpPr>
      <xdr:spPr>
        <a:xfrm>
          <a:off x="3987800" y="64957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152146</xdr:rowOff>
    </xdr:from>
    <xdr:to>
      <xdr:col>19</xdr:col>
      <xdr:colOff>187325</xdr:colOff>
      <xdr:row>37</xdr:row>
      <xdr:rowOff>161290</xdr:rowOff>
    </xdr:to>
    <xdr:cxnSp macro="">
      <xdr:nvCxnSpPr>
        <xdr:cNvPr id="67" name="直線コネクタ 66"/>
        <xdr:cNvCxnSpPr/>
      </xdr:nvCxnSpPr>
      <xdr:spPr>
        <a:xfrm flipV="1">
          <a:off x="3098800" y="6495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37</xdr:row>
      <xdr:rowOff>170434</xdr:rowOff>
    </xdr:to>
    <xdr:cxnSp macro="">
      <xdr:nvCxnSpPr>
        <xdr:cNvPr id="70" name="直線コネクタ 69"/>
        <xdr:cNvCxnSpPr/>
      </xdr:nvCxnSpPr>
      <xdr:spPr>
        <a:xfrm flipV="1">
          <a:off x="2209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37</xdr:row>
      <xdr:rowOff>170434</xdr:rowOff>
    </xdr:to>
    <xdr:cxnSp macro="">
      <xdr:nvCxnSpPr>
        <xdr:cNvPr id="73" name="直線コネクタ 72"/>
        <xdr:cNvCxnSpPr/>
      </xdr:nvCxnSpPr>
      <xdr:spPr>
        <a:xfrm>
          <a:off x="1320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101346</xdr:rowOff>
    </xdr:from>
    <xdr:to>
      <xdr:col>20</xdr:col>
      <xdr:colOff>38100</xdr:colOff>
      <xdr:row>38</xdr:row>
      <xdr:rowOff>31496</xdr:rowOff>
    </xdr:to>
    <xdr:sp macro="" textlink="">
      <xdr:nvSpPr>
        <xdr:cNvPr id="85" name="楕円 84"/>
        <xdr:cNvSpPr/>
      </xdr:nvSpPr>
      <xdr:spPr>
        <a:xfrm>
          <a:off x="3937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16273</xdr:rowOff>
    </xdr:from>
    <xdr:ext cx="736600" cy="259045"/>
    <xdr:sp macro="" textlink="">
      <xdr:nvSpPr>
        <xdr:cNvPr id="86" name="テキスト ボックス 85"/>
        <xdr:cNvSpPr txBox="1"/>
      </xdr:nvSpPr>
      <xdr:spPr>
        <a:xfrm>
          <a:off x="3606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類似団体内平均値と比較すると高い数値で推移しており、自団体の前年度数値からは微増している。これは、放課後児童健全育成事業や社会体育施設指定管理業務などの委託業務が増加したことによる。</a:t>
          </a:r>
          <a:endParaRPr lang="ja-JP" altLang="ja-JP" sz="1400">
            <a:effectLst/>
          </a:endParaRPr>
        </a:p>
        <a:p>
          <a:r>
            <a:rPr kumimoji="1" lang="ja-JP" altLang="ja-JP" sz="1100">
              <a:solidFill>
                <a:schemeClr val="dk1"/>
              </a:solidFill>
              <a:effectLst/>
              <a:latin typeface="+mn-lt"/>
              <a:ea typeface="+mn-ea"/>
              <a:cs typeface="+mn-cs"/>
            </a:rPr>
            <a:t>これまでも事務事業の徹底した見直しを図り、委託料などの経費の削減をしているが、優先度の低い事務事業については廃止・縮小するなど経常経費の削減に努める。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18</xdr:row>
      <xdr:rowOff>142240</xdr:rowOff>
    </xdr:to>
    <xdr:cxnSp macro="">
      <xdr:nvCxnSpPr>
        <xdr:cNvPr id="125" name="直線コネクタ 124"/>
        <xdr:cNvCxnSpPr/>
      </xdr:nvCxnSpPr>
      <xdr:spPr>
        <a:xfrm>
          <a:off x="15671800" y="31978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111760</xdr:rowOff>
    </xdr:from>
    <xdr:to>
      <xdr:col>78</xdr:col>
      <xdr:colOff>69850</xdr:colOff>
      <xdr:row>19</xdr:row>
      <xdr:rowOff>62230</xdr:rowOff>
    </xdr:to>
    <xdr:cxnSp macro="">
      <xdr:nvCxnSpPr>
        <xdr:cNvPr id="128" name="直線コネクタ 127"/>
        <xdr:cNvCxnSpPr/>
      </xdr:nvCxnSpPr>
      <xdr:spPr>
        <a:xfrm flipV="1">
          <a:off x="14782800" y="31978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92727</xdr:rowOff>
    </xdr:from>
    <xdr:ext cx="736600" cy="259045"/>
    <xdr:sp macro="" textlink="">
      <xdr:nvSpPr>
        <xdr:cNvPr id="130" name="テキスト ボックス 129"/>
        <xdr:cNvSpPr txBox="1"/>
      </xdr:nvSpPr>
      <xdr:spPr>
        <a:xfrm>
          <a:off x="15290800" y="26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46990</xdr:rowOff>
    </xdr:from>
    <xdr:to>
      <xdr:col>73</xdr:col>
      <xdr:colOff>180975</xdr:colOff>
      <xdr:row>19</xdr:row>
      <xdr:rowOff>62230</xdr:rowOff>
    </xdr:to>
    <xdr:cxnSp macro="">
      <xdr:nvCxnSpPr>
        <xdr:cNvPr id="131" name="直線コネクタ 130"/>
        <xdr:cNvCxnSpPr/>
      </xdr:nvCxnSpPr>
      <xdr:spPr>
        <a:xfrm>
          <a:off x="13893800" y="3304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3" name="テキスト ボックス 132"/>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46990</xdr:rowOff>
    </xdr:from>
    <xdr:to>
      <xdr:col>69</xdr:col>
      <xdr:colOff>92075</xdr:colOff>
      <xdr:row>19</xdr:row>
      <xdr:rowOff>69850</xdr:rowOff>
    </xdr:to>
    <xdr:cxnSp macro="">
      <xdr:nvCxnSpPr>
        <xdr:cNvPr id="134" name="直線コネクタ 133"/>
        <xdr:cNvCxnSpPr/>
      </xdr:nvCxnSpPr>
      <xdr:spPr>
        <a:xfrm flipV="1">
          <a:off x="13004800" y="3304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36" name="テキスト ボックス 135"/>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58437</xdr:rowOff>
    </xdr:from>
    <xdr:ext cx="762000" cy="259045"/>
    <xdr:sp macro="" textlink="">
      <xdr:nvSpPr>
        <xdr:cNvPr id="138" name="テキスト ボックス 137"/>
        <xdr:cNvSpPr txBox="1"/>
      </xdr:nvSpPr>
      <xdr:spPr>
        <a:xfrm>
          <a:off x="12623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91440</xdr:rowOff>
    </xdr:from>
    <xdr:to>
      <xdr:col>82</xdr:col>
      <xdr:colOff>158750</xdr:colOff>
      <xdr:row>19</xdr:row>
      <xdr:rowOff>21590</xdr:rowOff>
    </xdr:to>
    <xdr:sp macro="" textlink="">
      <xdr:nvSpPr>
        <xdr:cNvPr id="144" name="楕円 143"/>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63517</xdr:rowOff>
    </xdr:from>
    <xdr:ext cx="762000" cy="259045"/>
    <xdr:sp macro="" textlink="">
      <xdr:nvSpPr>
        <xdr:cNvPr id="145"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60960</xdr:rowOff>
    </xdr:from>
    <xdr:to>
      <xdr:col>78</xdr:col>
      <xdr:colOff>120650</xdr:colOff>
      <xdr:row>18</xdr:row>
      <xdr:rowOff>162560</xdr:rowOff>
    </xdr:to>
    <xdr:sp macro="" textlink="">
      <xdr:nvSpPr>
        <xdr:cNvPr id="146" name="楕円 145"/>
        <xdr:cNvSpPr/>
      </xdr:nvSpPr>
      <xdr:spPr>
        <a:xfrm>
          <a:off x="15621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147337</xdr:rowOff>
    </xdr:from>
    <xdr:ext cx="736600" cy="259045"/>
    <xdr:sp macro="" textlink="">
      <xdr:nvSpPr>
        <xdr:cNvPr id="147" name="テキスト ボックス 146"/>
        <xdr:cNvSpPr txBox="1"/>
      </xdr:nvSpPr>
      <xdr:spPr>
        <a:xfrm>
          <a:off x="15290800" y="323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11430</xdr:rowOff>
    </xdr:from>
    <xdr:to>
      <xdr:col>74</xdr:col>
      <xdr:colOff>31750</xdr:colOff>
      <xdr:row>19</xdr:row>
      <xdr:rowOff>113030</xdr:rowOff>
    </xdr:to>
    <xdr:sp macro="" textlink="">
      <xdr:nvSpPr>
        <xdr:cNvPr id="148" name="楕円 147"/>
        <xdr:cNvSpPr/>
      </xdr:nvSpPr>
      <xdr:spPr>
        <a:xfrm>
          <a:off x="14732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97807</xdr:rowOff>
    </xdr:from>
    <xdr:ext cx="762000" cy="259045"/>
    <xdr:sp macro="" textlink="">
      <xdr:nvSpPr>
        <xdr:cNvPr id="149" name="テキスト ボックス 148"/>
        <xdr:cNvSpPr txBox="1"/>
      </xdr:nvSpPr>
      <xdr:spPr>
        <a:xfrm>
          <a:off x="14401800" y="33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167640</xdr:rowOff>
    </xdr:from>
    <xdr:to>
      <xdr:col>69</xdr:col>
      <xdr:colOff>142875</xdr:colOff>
      <xdr:row>19</xdr:row>
      <xdr:rowOff>97790</xdr:rowOff>
    </xdr:to>
    <xdr:sp macro="" textlink="">
      <xdr:nvSpPr>
        <xdr:cNvPr id="150" name="楕円 149"/>
        <xdr:cNvSpPr/>
      </xdr:nvSpPr>
      <xdr:spPr>
        <a:xfrm>
          <a:off x="138430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82567</xdr:rowOff>
    </xdr:from>
    <xdr:ext cx="762000" cy="259045"/>
    <xdr:sp macro="" textlink="">
      <xdr:nvSpPr>
        <xdr:cNvPr id="151" name="テキスト ボックス 150"/>
        <xdr:cNvSpPr txBox="1"/>
      </xdr:nvSpPr>
      <xdr:spPr>
        <a:xfrm>
          <a:off x="13512800" y="334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52" name="楕円 151"/>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53" name="テキスト ボックス 152"/>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類似団体内平均値より低い数値となっている。</a:t>
          </a:r>
          <a:endParaRPr lang="ja-JP" altLang="ja-JP" sz="1400">
            <a:effectLst/>
          </a:endParaRPr>
        </a:p>
        <a:p>
          <a:r>
            <a:rPr kumimoji="1" lang="ja-JP" altLang="ja-JP" sz="1100">
              <a:solidFill>
                <a:schemeClr val="dk1"/>
              </a:solidFill>
              <a:effectLst/>
              <a:latin typeface="+mn-lt"/>
              <a:ea typeface="+mn-ea"/>
              <a:cs typeface="+mn-cs"/>
            </a:rPr>
            <a:t>これは、類似団体と比べて、自動車関連企業をはじめとする第二次産業従事者が多いため生活保護</a:t>
          </a:r>
          <a:r>
            <a:rPr kumimoji="1" lang="ja-JP" altLang="en-US" sz="1100">
              <a:solidFill>
                <a:schemeClr val="dk1"/>
              </a:solidFill>
              <a:effectLst/>
              <a:latin typeface="+mn-lt"/>
              <a:ea typeface="+mn-ea"/>
              <a:cs typeface="+mn-cs"/>
            </a:rPr>
            <a:t>受給者数</a:t>
          </a:r>
          <a:r>
            <a:rPr kumimoji="1" lang="ja-JP" altLang="ja-JP" sz="1100">
              <a:solidFill>
                <a:schemeClr val="dk1"/>
              </a:solidFill>
              <a:effectLst/>
              <a:latin typeface="+mn-lt"/>
              <a:ea typeface="+mn-ea"/>
              <a:cs typeface="+mn-cs"/>
            </a:rPr>
            <a:t>が少ないことや、高齢者の割合が低いことなどが要因である。</a:t>
          </a:r>
          <a:endParaRPr lang="ja-JP" altLang="ja-JP" sz="1400">
            <a:effectLst/>
          </a:endParaRPr>
        </a:p>
        <a:p>
          <a:r>
            <a:rPr kumimoji="1" lang="ja-JP" altLang="ja-JP" sz="1100">
              <a:solidFill>
                <a:schemeClr val="dk1"/>
              </a:solidFill>
              <a:effectLst/>
              <a:latin typeface="+mn-lt"/>
              <a:ea typeface="+mn-ea"/>
              <a:cs typeface="+mn-cs"/>
            </a:rPr>
            <a:t>しかし、保育所等給付費や介護・訓練給付費などの社会保障関係経費は増加傾向にあり、経常収支比率を悪化させる一因となっている。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45357</xdr:rowOff>
    </xdr:to>
    <xdr:cxnSp macro="">
      <xdr:nvCxnSpPr>
        <xdr:cNvPr id="188" name="直線コネクタ 187"/>
        <xdr:cNvCxnSpPr/>
      </xdr:nvCxnSpPr>
      <xdr:spPr>
        <a:xfrm flipV="1">
          <a:off x="3987800" y="92710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167822</xdr:rowOff>
    </xdr:from>
    <xdr:to>
      <xdr:col>19</xdr:col>
      <xdr:colOff>187325</xdr:colOff>
      <xdr:row>54</xdr:row>
      <xdr:rowOff>45357</xdr:rowOff>
    </xdr:to>
    <xdr:cxnSp macro="">
      <xdr:nvCxnSpPr>
        <xdr:cNvPr id="191" name="直線コネクタ 190"/>
        <xdr:cNvCxnSpPr/>
      </xdr:nvCxnSpPr>
      <xdr:spPr>
        <a:xfrm>
          <a:off x="3098800" y="92546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167822</xdr:rowOff>
    </xdr:from>
    <xdr:to>
      <xdr:col>15</xdr:col>
      <xdr:colOff>98425</xdr:colOff>
      <xdr:row>54</xdr:row>
      <xdr:rowOff>110672</xdr:rowOff>
    </xdr:to>
    <xdr:cxnSp macro="">
      <xdr:nvCxnSpPr>
        <xdr:cNvPr id="194" name="直線コネクタ 193"/>
        <xdr:cNvCxnSpPr/>
      </xdr:nvCxnSpPr>
      <xdr:spPr>
        <a:xfrm flipV="1">
          <a:off x="2209800" y="92546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61685</xdr:rowOff>
    </xdr:from>
    <xdr:to>
      <xdr:col>11</xdr:col>
      <xdr:colOff>9525</xdr:colOff>
      <xdr:row>54</xdr:row>
      <xdr:rowOff>110672</xdr:rowOff>
    </xdr:to>
    <xdr:cxnSp macro="">
      <xdr:nvCxnSpPr>
        <xdr:cNvPr id="197" name="直線コネクタ 196"/>
        <xdr:cNvCxnSpPr/>
      </xdr:nvCxnSpPr>
      <xdr:spPr>
        <a:xfrm>
          <a:off x="1320800" y="93199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121755</xdr:rowOff>
    </xdr:from>
    <xdr:ext cx="762000" cy="259045"/>
    <xdr:sp macro="" textlink="">
      <xdr:nvSpPr>
        <xdr:cNvPr id="199" name="テキスト ボックス 198"/>
        <xdr:cNvSpPr txBox="1"/>
      </xdr:nvSpPr>
      <xdr:spPr>
        <a:xfrm>
          <a:off x="1828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1" name="テキスト ボックス 200"/>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133350</xdr:rowOff>
    </xdr:from>
    <xdr:to>
      <xdr:col>24</xdr:col>
      <xdr:colOff>76200</xdr:colOff>
      <xdr:row>54</xdr:row>
      <xdr:rowOff>63500</xdr:rowOff>
    </xdr:to>
    <xdr:sp macro="" textlink="">
      <xdr:nvSpPr>
        <xdr:cNvPr id="207" name="楕円 206"/>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08"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09" name="楕円 208"/>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0" name="テキスト ボックス 209"/>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117022</xdr:rowOff>
    </xdr:from>
    <xdr:to>
      <xdr:col>15</xdr:col>
      <xdr:colOff>149225</xdr:colOff>
      <xdr:row>54</xdr:row>
      <xdr:rowOff>47172</xdr:rowOff>
    </xdr:to>
    <xdr:sp macro="" textlink="">
      <xdr:nvSpPr>
        <xdr:cNvPr id="211" name="楕円 210"/>
        <xdr:cNvSpPr/>
      </xdr:nvSpPr>
      <xdr:spPr>
        <a:xfrm>
          <a:off x="3048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57349</xdr:rowOff>
    </xdr:from>
    <xdr:ext cx="762000" cy="259045"/>
    <xdr:sp macro="" textlink="">
      <xdr:nvSpPr>
        <xdr:cNvPr id="212" name="テキスト ボックス 211"/>
        <xdr:cNvSpPr txBox="1"/>
      </xdr:nvSpPr>
      <xdr:spPr>
        <a:xfrm>
          <a:off x="2717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3" name="楕円 212"/>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4" name="テキスト ボックス 213"/>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xdr:rowOff>
    </xdr:from>
    <xdr:to>
      <xdr:col>6</xdr:col>
      <xdr:colOff>171450</xdr:colOff>
      <xdr:row>54</xdr:row>
      <xdr:rowOff>112485</xdr:rowOff>
    </xdr:to>
    <xdr:sp macro="" textlink="">
      <xdr:nvSpPr>
        <xdr:cNvPr id="215" name="楕円 214"/>
        <xdr:cNvSpPr/>
      </xdr:nvSpPr>
      <xdr:spPr>
        <a:xfrm>
          <a:off x="1270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122662</xdr:rowOff>
    </xdr:from>
    <xdr:ext cx="762000" cy="259045"/>
    <xdr:sp macro="" textlink="">
      <xdr:nvSpPr>
        <xdr:cNvPr id="216" name="テキスト ボックス 215"/>
        <xdr:cNvSpPr txBox="1"/>
      </xdr:nvSpPr>
      <xdr:spPr>
        <a:xfrm>
          <a:off x="939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繰出金と維持補修費の合計であり、類似団体内平均値を下回っている。</a:t>
          </a:r>
          <a:endParaRPr lang="ja-JP" altLang="ja-JP" sz="1400">
            <a:effectLst/>
          </a:endParaRPr>
        </a:p>
        <a:p>
          <a:r>
            <a:rPr kumimoji="1" lang="ja-JP" altLang="ja-JP" sz="1100">
              <a:solidFill>
                <a:schemeClr val="dk1"/>
              </a:solidFill>
              <a:effectLst/>
              <a:latin typeface="+mn-lt"/>
              <a:ea typeface="+mn-ea"/>
              <a:cs typeface="+mn-cs"/>
            </a:rPr>
            <a:t>繰出金が増となっているものの、維持補修費が減となったため、全体として前年度数値より減となっている。</a:t>
          </a:r>
          <a:endParaRPr lang="ja-JP" altLang="ja-JP" sz="1400">
            <a:effectLst/>
          </a:endParaRPr>
        </a:p>
        <a:p>
          <a:r>
            <a:rPr kumimoji="1" lang="ja-JP" altLang="ja-JP" sz="1100">
              <a:solidFill>
                <a:schemeClr val="dk1"/>
              </a:solidFill>
              <a:effectLst/>
              <a:latin typeface="+mn-lt"/>
              <a:ea typeface="+mn-ea"/>
              <a:cs typeface="+mn-cs"/>
            </a:rPr>
            <a:t>今後も施設の老朽化が進み、維持経費が大きくかかることが予想されるため、公共施設の適正配置・整備を進め、コストの低減に努めていく。また、繰出金の抑制についても、引き続き努める。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48078</xdr:rowOff>
    </xdr:to>
    <xdr:cxnSp macro="">
      <xdr:nvCxnSpPr>
        <xdr:cNvPr id="246" name="直線コネクタ 245"/>
        <xdr:cNvCxnSpPr/>
      </xdr:nvCxnSpPr>
      <xdr:spPr>
        <a:xfrm flipV="1">
          <a:off x="16510000" y="9189357"/>
          <a:ext cx="0" cy="1317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20155</xdr:rowOff>
    </xdr:from>
    <xdr:ext cx="762000" cy="259045"/>
    <xdr:sp macro="" textlink="">
      <xdr:nvSpPr>
        <xdr:cNvPr id="247" name="その他最小値テキスト"/>
        <xdr:cNvSpPr txBox="1"/>
      </xdr:nvSpPr>
      <xdr:spPr>
        <a:xfrm>
          <a:off x="165989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48078</xdr:rowOff>
    </xdr:from>
    <xdr:to>
      <xdr:col>82</xdr:col>
      <xdr:colOff>196850</xdr:colOff>
      <xdr:row>61</xdr:row>
      <xdr:rowOff>48078</xdr:rowOff>
    </xdr:to>
    <xdr:cxnSp macro="">
      <xdr:nvCxnSpPr>
        <xdr:cNvPr id="248" name="直線コネクタ 247"/>
        <xdr:cNvCxnSpPr/>
      </xdr:nvCxnSpPr>
      <xdr:spPr>
        <a:xfrm>
          <a:off x="16421100" y="10506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15422</xdr:rowOff>
    </xdr:to>
    <xdr:cxnSp macro="">
      <xdr:nvCxnSpPr>
        <xdr:cNvPr id="251" name="直線コネクタ 250"/>
        <xdr:cNvCxnSpPr/>
      </xdr:nvCxnSpPr>
      <xdr:spPr>
        <a:xfrm flipV="1">
          <a:off x="15671800" y="9744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4734</xdr:rowOff>
    </xdr:from>
    <xdr:ext cx="762000" cy="259045"/>
    <xdr:sp macro="" textlink="">
      <xdr:nvSpPr>
        <xdr:cNvPr id="252" name="その他平均値テキスト"/>
        <xdr:cNvSpPr txBox="1"/>
      </xdr:nvSpPr>
      <xdr:spPr>
        <a:xfrm>
          <a:off x="16598900" y="9948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32657</xdr:rowOff>
    </xdr:from>
    <xdr:to>
      <xdr:col>82</xdr:col>
      <xdr:colOff>158750</xdr:colOff>
      <xdr:row>58</xdr:row>
      <xdr:rowOff>134257</xdr:rowOff>
    </xdr:to>
    <xdr:sp macro="" textlink="">
      <xdr:nvSpPr>
        <xdr:cNvPr id="253" name="フローチャート: 判断 252"/>
        <xdr:cNvSpPr/>
      </xdr:nvSpPr>
      <xdr:spPr>
        <a:xfrm>
          <a:off x="16459200" y="997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34472</xdr:rowOff>
    </xdr:from>
    <xdr:to>
      <xdr:col>78</xdr:col>
      <xdr:colOff>69850</xdr:colOff>
      <xdr:row>57</xdr:row>
      <xdr:rowOff>15422</xdr:rowOff>
    </xdr:to>
    <xdr:cxnSp macro="">
      <xdr:nvCxnSpPr>
        <xdr:cNvPr id="254" name="直線コネクタ 253"/>
        <xdr:cNvCxnSpPr/>
      </xdr:nvCxnSpPr>
      <xdr:spPr>
        <a:xfrm>
          <a:off x="14782800" y="96356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149678</xdr:rowOff>
    </xdr:from>
    <xdr:to>
      <xdr:col>78</xdr:col>
      <xdr:colOff>120650</xdr:colOff>
      <xdr:row>58</xdr:row>
      <xdr:rowOff>79828</xdr:rowOff>
    </xdr:to>
    <xdr:sp macro="" textlink="">
      <xdr:nvSpPr>
        <xdr:cNvPr id="255" name="フローチャート: 判断 254"/>
        <xdr:cNvSpPr/>
      </xdr:nvSpPr>
      <xdr:spPr>
        <a:xfrm>
          <a:off x="15621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56" name="テキスト ボックス 255"/>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xdr:rowOff>
    </xdr:from>
    <xdr:to>
      <xdr:col>73</xdr:col>
      <xdr:colOff>180975</xdr:colOff>
      <xdr:row>56</xdr:row>
      <xdr:rowOff>34472</xdr:rowOff>
    </xdr:to>
    <xdr:cxnSp macro="">
      <xdr:nvCxnSpPr>
        <xdr:cNvPr id="257" name="直線コネクタ 256"/>
        <xdr:cNvCxnSpPr/>
      </xdr:nvCxnSpPr>
      <xdr:spPr>
        <a:xfrm>
          <a:off x="13893800" y="96139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58" name="フローチャート: 判断 257"/>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59" name="テキスト ボックス 258"/>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56243</xdr:rowOff>
    </xdr:to>
    <xdr:cxnSp macro="">
      <xdr:nvCxnSpPr>
        <xdr:cNvPr id="260" name="直線コネクタ 259"/>
        <xdr:cNvCxnSpPr/>
      </xdr:nvCxnSpPr>
      <xdr:spPr>
        <a:xfrm flipV="1">
          <a:off x="13004800" y="9613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24493</xdr:rowOff>
    </xdr:from>
    <xdr:to>
      <xdr:col>69</xdr:col>
      <xdr:colOff>142875</xdr:colOff>
      <xdr:row>59</xdr:row>
      <xdr:rowOff>126093</xdr:rowOff>
    </xdr:to>
    <xdr:sp macro="" textlink="">
      <xdr:nvSpPr>
        <xdr:cNvPr id="261" name="フローチャート: 判断 260"/>
        <xdr:cNvSpPr/>
      </xdr:nvSpPr>
      <xdr:spPr>
        <a:xfrm>
          <a:off x="13843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110870</xdr:rowOff>
    </xdr:from>
    <xdr:ext cx="762000" cy="259045"/>
    <xdr:sp macro="" textlink="">
      <xdr:nvSpPr>
        <xdr:cNvPr id="262" name="テキスト ボックス 261"/>
        <xdr:cNvSpPr txBox="1"/>
      </xdr:nvSpPr>
      <xdr:spPr>
        <a:xfrm>
          <a:off x="13512800" y="1022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68035</xdr:rowOff>
    </xdr:from>
    <xdr:to>
      <xdr:col>65</xdr:col>
      <xdr:colOff>53975</xdr:colOff>
      <xdr:row>59</xdr:row>
      <xdr:rowOff>169635</xdr:rowOff>
    </xdr:to>
    <xdr:sp macro="" textlink="">
      <xdr:nvSpPr>
        <xdr:cNvPr id="263" name="フローチャート: 判断 262"/>
        <xdr:cNvSpPr/>
      </xdr:nvSpPr>
      <xdr:spPr>
        <a:xfrm>
          <a:off x="12954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154412</xdr:rowOff>
    </xdr:from>
    <xdr:ext cx="762000" cy="259045"/>
    <xdr:sp macro="" textlink="">
      <xdr:nvSpPr>
        <xdr:cNvPr id="264" name="テキスト ボックス 263"/>
        <xdr:cNvSpPr txBox="1"/>
      </xdr:nvSpPr>
      <xdr:spPr>
        <a:xfrm>
          <a:off x="12623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0" name="楕円 269"/>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1" name="その他該当値テキスト"/>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2" name="楕円 271"/>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76399</xdr:rowOff>
    </xdr:from>
    <xdr:ext cx="736600" cy="259045"/>
    <xdr:sp macro="" textlink="">
      <xdr:nvSpPr>
        <xdr:cNvPr id="273" name="テキスト ボックス 272"/>
        <xdr:cNvSpPr txBox="1"/>
      </xdr:nvSpPr>
      <xdr:spPr>
        <a:xfrm>
          <a:off x="15290800" y="950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4" name="楕円 273"/>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5" name="テキスト ボックス 274"/>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133350</xdr:rowOff>
    </xdr:from>
    <xdr:to>
      <xdr:col>69</xdr:col>
      <xdr:colOff>142875</xdr:colOff>
      <xdr:row>56</xdr:row>
      <xdr:rowOff>63500</xdr:rowOff>
    </xdr:to>
    <xdr:sp macro="" textlink="">
      <xdr:nvSpPr>
        <xdr:cNvPr id="276" name="楕円 275"/>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77" name="テキスト ボックス 276"/>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5443</xdr:rowOff>
    </xdr:from>
    <xdr:to>
      <xdr:col>65</xdr:col>
      <xdr:colOff>53975</xdr:colOff>
      <xdr:row>56</xdr:row>
      <xdr:rowOff>107043</xdr:rowOff>
    </xdr:to>
    <xdr:sp macro="" textlink="">
      <xdr:nvSpPr>
        <xdr:cNvPr id="278" name="楕円 277"/>
        <xdr:cNvSpPr/>
      </xdr:nvSpPr>
      <xdr:spPr>
        <a:xfrm>
          <a:off x="12954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117220</xdr:rowOff>
    </xdr:from>
    <xdr:ext cx="762000" cy="259045"/>
    <xdr:sp macro="" textlink="">
      <xdr:nvSpPr>
        <xdr:cNvPr id="279" name="テキスト ボックス 278"/>
        <xdr:cNvSpPr txBox="1"/>
      </xdr:nvSpPr>
      <xdr:spPr>
        <a:xfrm>
          <a:off x="12623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類似団体内平均値及び自団体前年度数値を下回っている。</a:t>
          </a:r>
          <a:endParaRPr lang="ja-JP" altLang="ja-JP" sz="1400">
            <a:effectLst/>
          </a:endParaRPr>
        </a:p>
        <a:p>
          <a:r>
            <a:rPr kumimoji="1" lang="ja-JP" altLang="ja-JP" sz="1100">
              <a:solidFill>
                <a:schemeClr val="dk1"/>
              </a:solidFill>
              <a:effectLst/>
              <a:latin typeface="+mn-lt"/>
              <a:ea typeface="+mn-ea"/>
              <a:cs typeface="+mn-cs"/>
            </a:rPr>
            <a:t>主な要因は下水道事業繰出金や病院事業繰出金の減による。</a:t>
          </a:r>
          <a:endParaRPr lang="ja-JP" altLang="ja-JP" sz="1400">
            <a:effectLst/>
          </a:endParaRPr>
        </a:p>
        <a:p>
          <a:r>
            <a:rPr kumimoji="1" lang="ja-JP" altLang="ja-JP" sz="1100">
              <a:solidFill>
                <a:schemeClr val="dk1"/>
              </a:solidFill>
              <a:effectLst/>
              <a:latin typeface="+mn-lt"/>
              <a:ea typeface="+mn-ea"/>
              <a:cs typeface="+mn-cs"/>
            </a:rPr>
            <a:t>今後も経常的に補助している事業も含め補助対象事業を精査し「サンセット方式」の考えのもと、見直しや廃止を進める。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4" name="直線コネクタ 303"/>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5"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6" name="直線コネクタ 305"/>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7"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8" name="直線コネクタ 307"/>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94996</xdr:rowOff>
    </xdr:to>
    <xdr:cxnSp macro="">
      <xdr:nvCxnSpPr>
        <xdr:cNvPr id="309" name="直線コネクタ 308"/>
        <xdr:cNvCxnSpPr/>
      </xdr:nvCxnSpPr>
      <xdr:spPr>
        <a:xfrm flipV="1">
          <a:off x="15671800" y="622604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94996</xdr:rowOff>
    </xdr:from>
    <xdr:to>
      <xdr:col>78</xdr:col>
      <xdr:colOff>69850</xdr:colOff>
      <xdr:row>36</xdr:row>
      <xdr:rowOff>104140</xdr:rowOff>
    </xdr:to>
    <xdr:cxnSp macro="">
      <xdr:nvCxnSpPr>
        <xdr:cNvPr id="312" name="直線コネクタ 311"/>
        <xdr:cNvCxnSpPr/>
      </xdr:nvCxnSpPr>
      <xdr:spPr>
        <a:xfrm flipV="1">
          <a:off x="14782800" y="6267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3" name="フローチャート: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122428</xdr:rowOff>
    </xdr:to>
    <xdr:cxnSp macro="">
      <xdr:nvCxnSpPr>
        <xdr:cNvPr id="315" name="直線コネクタ 314"/>
        <xdr:cNvCxnSpPr/>
      </xdr:nvCxnSpPr>
      <xdr:spPr>
        <a:xfrm flipV="1">
          <a:off x="13893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36</xdr:row>
      <xdr:rowOff>122428</xdr:rowOff>
    </xdr:to>
    <xdr:cxnSp macro="">
      <xdr:nvCxnSpPr>
        <xdr:cNvPr id="318" name="直線コネクタ 317"/>
        <xdr:cNvCxnSpPr/>
      </xdr:nvCxnSpPr>
      <xdr:spPr>
        <a:xfrm>
          <a:off x="13004800" y="6290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9" name="フローチャート: 判断 318"/>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0" name="テキスト ボックス 319"/>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8" name="楕円 327"/>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9"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44196</xdr:rowOff>
    </xdr:from>
    <xdr:to>
      <xdr:col>78</xdr:col>
      <xdr:colOff>120650</xdr:colOff>
      <xdr:row>36</xdr:row>
      <xdr:rowOff>145796</xdr:rowOff>
    </xdr:to>
    <xdr:sp macro="" textlink="">
      <xdr:nvSpPr>
        <xdr:cNvPr id="330" name="楕円 329"/>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155973</xdr:rowOff>
    </xdr:from>
    <xdr:ext cx="736600" cy="259045"/>
    <xdr:sp macro="" textlink="">
      <xdr:nvSpPr>
        <xdr:cNvPr id="331" name="テキスト ボックス 330"/>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2" name="楕円 331"/>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3" name="テキスト ボックス 332"/>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71628</xdr:rowOff>
    </xdr:from>
    <xdr:to>
      <xdr:col>69</xdr:col>
      <xdr:colOff>142875</xdr:colOff>
      <xdr:row>37</xdr:row>
      <xdr:rowOff>1778</xdr:rowOff>
    </xdr:to>
    <xdr:sp macro="" textlink="">
      <xdr:nvSpPr>
        <xdr:cNvPr id="334" name="楕円 333"/>
        <xdr:cNvSpPr/>
      </xdr:nvSpPr>
      <xdr:spPr>
        <a:xfrm>
          <a:off x="13843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158005</xdr:rowOff>
    </xdr:from>
    <xdr:ext cx="762000" cy="259045"/>
    <xdr:sp macro="" textlink="">
      <xdr:nvSpPr>
        <xdr:cNvPr id="335" name="テキスト ボックス 334"/>
        <xdr:cNvSpPr txBox="1"/>
      </xdr:nvSpPr>
      <xdr:spPr>
        <a:xfrm>
          <a:off x="13512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6" name="楕円 335"/>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153433</xdr:rowOff>
    </xdr:from>
    <xdr:ext cx="762000" cy="259045"/>
    <xdr:sp macro="" textlink="">
      <xdr:nvSpPr>
        <xdr:cNvPr id="337" name="テキスト ボックス 336"/>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類似団体内平均値より低い数値となっている。平成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年学校教育施設等整備事業などの償還開始があったものの、平成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年臨時財政対策債や平成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年市営五田住宅建設事業などの償還終了などがあり前年度数値から微減となっている。</a:t>
          </a:r>
          <a:endParaRPr lang="ja-JP" altLang="ja-JP" sz="1400">
            <a:effectLst/>
          </a:endParaRPr>
        </a:p>
        <a:p>
          <a:r>
            <a:rPr kumimoji="1" lang="ja-JP" altLang="ja-JP" sz="1100">
              <a:solidFill>
                <a:schemeClr val="dk1"/>
              </a:solidFill>
              <a:effectLst/>
              <a:latin typeface="+mn-lt"/>
              <a:ea typeface="+mn-ea"/>
              <a:cs typeface="+mn-cs"/>
            </a:rPr>
            <a:t>その他の大型建設事業の償還も本格化していくため、今後は比率の上昇が予想される。事業の優先度・緊急度などを的確に把握・精査し、公債負担の軽減を図りながら計画的に事業の推進に努める。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2" name="直線コネクタ 361"/>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3" name="公債費最小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4" name="直線コネクタ 363"/>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5"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6" name="直線コネクタ 365"/>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76708</xdr:rowOff>
    </xdr:to>
    <xdr:cxnSp macro="">
      <xdr:nvCxnSpPr>
        <xdr:cNvPr id="367" name="直線コネクタ 366"/>
        <xdr:cNvCxnSpPr/>
      </xdr:nvCxnSpPr>
      <xdr:spPr>
        <a:xfrm flipV="1">
          <a:off x="3987800" y="13088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8"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9" name="フローチャート: 判断 368"/>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76708</xdr:rowOff>
    </xdr:to>
    <xdr:cxnSp macro="">
      <xdr:nvCxnSpPr>
        <xdr:cNvPr id="370" name="直線コネクタ 369"/>
        <xdr:cNvCxnSpPr/>
      </xdr:nvCxnSpPr>
      <xdr:spPr>
        <a:xfrm>
          <a:off x="3098800" y="13106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1" name="フローチャート: 判断 370"/>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2" name="テキスト ボックス 371"/>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72137</xdr:rowOff>
    </xdr:from>
    <xdr:to>
      <xdr:col>15</xdr:col>
      <xdr:colOff>98425</xdr:colOff>
      <xdr:row>76</xdr:row>
      <xdr:rowOff>76708</xdr:rowOff>
    </xdr:to>
    <xdr:cxnSp macro="">
      <xdr:nvCxnSpPr>
        <xdr:cNvPr id="373" name="直線コネクタ 372"/>
        <xdr:cNvCxnSpPr/>
      </xdr:nvCxnSpPr>
      <xdr:spPr>
        <a:xfrm>
          <a:off x="2209800" y="13102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4" name="フローチャート: 判断 373"/>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5" name="テキスト ボックス 37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62992</xdr:rowOff>
    </xdr:from>
    <xdr:to>
      <xdr:col>11</xdr:col>
      <xdr:colOff>9525</xdr:colOff>
      <xdr:row>76</xdr:row>
      <xdr:rowOff>72137</xdr:rowOff>
    </xdr:to>
    <xdr:cxnSp macro="">
      <xdr:nvCxnSpPr>
        <xdr:cNvPr id="376" name="直線コネクタ 375"/>
        <xdr:cNvCxnSpPr/>
      </xdr:nvCxnSpPr>
      <xdr:spPr>
        <a:xfrm>
          <a:off x="1320800" y="130931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7" name="フローチャート: 判断 376"/>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8" name="テキスト ボックス 377"/>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9" name="フローチャート: 判断 378"/>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0" name="テキスト ボックス 379"/>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86" name="楕円 385"/>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87" name="公債費該当値テキスト"/>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25908</xdr:rowOff>
    </xdr:from>
    <xdr:to>
      <xdr:col>20</xdr:col>
      <xdr:colOff>38100</xdr:colOff>
      <xdr:row>76</xdr:row>
      <xdr:rowOff>127508</xdr:rowOff>
    </xdr:to>
    <xdr:sp macro="" textlink="">
      <xdr:nvSpPr>
        <xdr:cNvPr id="388" name="楕円 387"/>
        <xdr:cNvSpPr/>
      </xdr:nvSpPr>
      <xdr:spPr>
        <a:xfrm>
          <a:off x="3937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137685</xdr:rowOff>
    </xdr:from>
    <xdr:ext cx="736600" cy="259045"/>
    <xdr:sp macro="" textlink="">
      <xdr:nvSpPr>
        <xdr:cNvPr id="389" name="テキスト ボックス 388"/>
        <xdr:cNvSpPr txBox="1"/>
      </xdr:nvSpPr>
      <xdr:spPr>
        <a:xfrm>
          <a:off x="3606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0" name="楕円 389"/>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1" name="テキスト ボックス 390"/>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21337</xdr:rowOff>
    </xdr:from>
    <xdr:to>
      <xdr:col>11</xdr:col>
      <xdr:colOff>60325</xdr:colOff>
      <xdr:row>76</xdr:row>
      <xdr:rowOff>122937</xdr:rowOff>
    </xdr:to>
    <xdr:sp macro="" textlink="">
      <xdr:nvSpPr>
        <xdr:cNvPr id="392" name="楕円 391"/>
        <xdr:cNvSpPr/>
      </xdr:nvSpPr>
      <xdr:spPr>
        <a:xfrm>
          <a:off x="2159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133113</xdr:rowOff>
    </xdr:from>
    <xdr:ext cx="762000" cy="259045"/>
    <xdr:sp macro="" textlink="">
      <xdr:nvSpPr>
        <xdr:cNvPr id="393" name="テキスト ボックス 392"/>
        <xdr:cNvSpPr txBox="1"/>
      </xdr:nvSpPr>
      <xdr:spPr>
        <a:xfrm>
          <a:off x="1828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xdr:rowOff>
    </xdr:from>
    <xdr:to>
      <xdr:col>6</xdr:col>
      <xdr:colOff>171450</xdr:colOff>
      <xdr:row>76</xdr:row>
      <xdr:rowOff>113792</xdr:rowOff>
    </xdr:to>
    <xdr:sp macro="" textlink="">
      <xdr:nvSpPr>
        <xdr:cNvPr id="394" name="楕円 393"/>
        <xdr:cNvSpPr/>
      </xdr:nvSpPr>
      <xdr:spPr>
        <a:xfrm>
          <a:off x="1270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123969</xdr:rowOff>
    </xdr:from>
    <xdr:ext cx="762000" cy="259045"/>
    <xdr:sp macro="" textlink="">
      <xdr:nvSpPr>
        <xdr:cNvPr id="395" name="テキスト ボックス 394"/>
        <xdr:cNvSpPr txBox="1"/>
      </xdr:nvSpPr>
      <xdr:spPr>
        <a:xfrm>
          <a:off x="939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自団体の前年度数値からはやや減少し、類似団体内平均値が大きく増加したことから比較して低い数値となっている。</a:t>
          </a:r>
          <a:endParaRPr lang="ja-JP" altLang="ja-JP" sz="1400">
            <a:effectLst/>
          </a:endParaRPr>
        </a:p>
        <a:p>
          <a:r>
            <a:rPr kumimoji="1" lang="ja-JP" altLang="ja-JP" sz="1100">
              <a:solidFill>
                <a:schemeClr val="dk1"/>
              </a:solidFill>
              <a:effectLst/>
              <a:latin typeface="+mn-lt"/>
              <a:ea typeface="+mn-ea"/>
              <a:cs typeface="+mn-cs"/>
            </a:rPr>
            <a:t>これは、主に人件費や物件費が類似団体平均を上回っているものの、それ以外は下回っているためである。</a:t>
          </a:r>
          <a:endParaRPr lang="ja-JP" altLang="ja-JP" sz="1400">
            <a:effectLst/>
          </a:endParaRPr>
        </a:p>
        <a:p>
          <a:r>
            <a:rPr kumimoji="1" lang="ja-JP" altLang="ja-JP" sz="1100">
              <a:solidFill>
                <a:schemeClr val="dk1"/>
              </a:solidFill>
              <a:effectLst/>
              <a:latin typeface="+mn-lt"/>
              <a:ea typeface="+mn-ea"/>
              <a:cs typeface="+mn-cs"/>
            </a:rPr>
            <a:t>今後も事務事業の見直し及び優先度の低い事務事業については廃止・縮小するなど、経常経費の削減に努める。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21" name="直線コネクタ 420"/>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2" name="公債費以外最小値テキスト"/>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3" name="直線コネクタ 422"/>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159004</xdr:rowOff>
    </xdr:from>
    <xdr:to>
      <xdr:col>82</xdr:col>
      <xdr:colOff>107950</xdr:colOff>
      <xdr:row>77</xdr:row>
      <xdr:rowOff>28702</xdr:rowOff>
    </xdr:to>
    <xdr:cxnSp macro="">
      <xdr:nvCxnSpPr>
        <xdr:cNvPr id="426" name="直線コネクタ 425"/>
        <xdr:cNvCxnSpPr/>
      </xdr:nvCxnSpPr>
      <xdr:spPr>
        <a:xfrm flipV="1">
          <a:off x="15671800" y="131892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42418</xdr:rowOff>
    </xdr:to>
    <xdr:cxnSp macro="">
      <xdr:nvCxnSpPr>
        <xdr:cNvPr id="429" name="直線コネクタ 428"/>
        <xdr:cNvCxnSpPr/>
      </xdr:nvCxnSpPr>
      <xdr:spPr>
        <a:xfrm flipV="1">
          <a:off x="14782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30" name="フローチャート: 判断 429"/>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31" name="テキスト ボックス 430"/>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83565</xdr:rowOff>
    </xdr:to>
    <xdr:cxnSp macro="">
      <xdr:nvCxnSpPr>
        <xdr:cNvPr id="432" name="直線コネクタ 431"/>
        <xdr:cNvCxnSpPr/>
      </xdr:nvCxnSpPr>
      <xdr:spPr>
        <a:xfrm flipV="1">
          <a:off x="13893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3" name="フローチャート: 判断 432"/>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4" name="テキスト ボックス 433"/>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88137</xdr:rowOff>
    </xdr:to>
    <xdr:cxnSp macro="">
      <xdr:nvCxnSpPr>
        <xdr:cNvPr id="435" name="直線コネクタ 434"/>
        <xdr:cNvCxnSpPr/>
      </xdr:nvCxnSpPr>
      <xdr:spPr>
        <a:xfrm flipV="1">
          <a:off x="13004800" y="132852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6" name="フローチャート: 判断 435"/>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37" name="テキスト ボックス 436"/>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8" name="フローチャート: 判断 437"/>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39" name="テキスト ボックス 438"/>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108204</xdr:rowOff>
    </xdr:from>
    <xdr:to>
      <xdr:col>82</xdr:col>
      <xdr:colOff>158750</xdr:colOff>
      <xdr:row>77</xdr:row>
      <xdr:rowOff>38354</xdr:rowOff>
    </xdr:to>
    <xdr:sp macro="" textlink="">
      <xdr:nvSpPr>
        <xdr:cNvPr id="445" name="楕円 444"/>
        <xdr:cNvSpPr/>
      </xdr:nvSpPr>
      <xdr:spPr>
        <a:xfrm>
          <a:off x="16459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124731</xdr:rowOff>
    </xdr:from>
    <xdr:ext cx="762000" cy="259045"/>
    <xdr:sp macro="" textlink="">
      <xdr:nvSpPr>
        <xdr:cNvPr id="446" name="公債費以外該当値テキスト"/>
        <xdr:cNvSpPr txBox="1"/>
      </xdr:nvSpPr>
      <xdr:spPr>
        <a:xfrm>
          <a:off x="16598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149352</xdr:rowOff>
    </xdr:from>
    <xdr:to>
      <xdr:col>78</xdr:col>
      <xdr:colOff>120650</xdr:colOff>
      <xdr:row>77</xdr:row>
      <xdr:rowOff>79502</xdr:rowOff>
    </xdr:to>
    <xdr:sp macro="" textlink="">
      <xdr:nvSpPr>
        <xdr:cNvPr id="447" name="楕円 446"/>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48" name="テキスト ボックス 447"/>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49" name="楕円 448"/>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50" name="テキスト ボックス 449"/>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1" name="楕円 450"/>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52" name="テキスト ボックス 451"/>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53" name="楕円 452"/>
        <xdr:cNvSpPr/>
      </xdr:nvSpPr>
      <xdr:spPr>
        <a:xfrm>
          <a:off x="12954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54" name="テキスト ボックス 453"/>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75641</xdr:rowOff>
    </xdr:from>
    <xdr:to>
      <xdr:col>29</xdr:col>
      <xdr:colOff>127000</xdr:colOff>
      <xdr:row>16</xdr:row>
      <xdr:rowOff>103607</xdr:rowOff>
    </xdr:to>
    <xdr:cxnSp macro="">
      <xdr:nvCxnSpPr>
        <xdr:cNvPr id="50" name="直線コネクタ 49"/>
        <xdr:cNvCxnSpPr/>
      </xdr:nvCxnSpPr>
      <xdr:spPr bwMode="auto">
        <a:xfrm flipV="1">
          <a:off x="5003800" y="2866466"/>
          <a:ext cx="647700" cy="27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144657</xdr:rowOff>
    </xdr:from>
    <xdr:ext cx="762000" cy="259045"/>
    <xdr:sp macro="" textlink="">
      <xdr:nvSpPr>
        <xdr:cNvPr id="51" name="人口1人当たり決算額の推移平均値テキスト130"/>
        <xdr:cNvSpPr txBox="1"/>
      </xdr:nvSpPr>
      <xdr:spPr>
        <a:xfrm>
          <a:off x="5740400" y="2592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103607</xdr:rowOff>
    </xdr:from>
    <xdr:to>
      <xdr:col>26</xdr:col>
      <xdr:colOff>50800</xdr:colOff>
      <xdr:row>16</xdr:row>
      <xdr:rowOff>114979</xdr:rowOff>
    </xdr:to>
    <xdr:cxnSp macro="">
      <xdr:nvCxnSpPr>
        <xdr:cNvPr id="53" name="直線コネクタ 52"/>
        <xdr:cNvCxnSpPr/>
      </xdr:nvCxnSpPr>
      <xdr:spPr bwMode="auto">
        <a:xfrm flipV="1">
          <a:off x="4305300" y="2894432"/>
          <a:ext cx="698500" cy="11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83107</xdr:rowOff>
    </xdr:from>
    <xdr:ext cx="736600" cy="259045"/>
    <xdr:sp macro="" textlink="">
      <xdr:nvSpPr>
        <xdr:cNvPr id="55" name="テキスト ボックス 54"/>
        <xdr:cNvSpPr txBox="1"/>
      </xdr:nvSpPr>
      <xdr:spPr>
        <a:xfrm>
          <a:off x="4622800" y="2531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109931</xdr:rowOff>
    </xdr:from>
    <xdr:to>
      <xdr:col>22</xdr:col>
      <xdr:colOff>114300</xdr:colOff>
      <xdr:row>16</xdr:row>
      <xdr:rowOff>114979</xdr:rowOff>
    </xdr:to>
    <xdr:cxnSp macro="">
      <xdr:nvCxnSpPr>
        <xdr:cNvPr id="56" name="直線コネクタ 55"/>
        <xdr:cNvCxnSpPr/>
      </xdr:nvCxnSpPr>
      <xdr:spPr bwMode="auto">
        <a:xfrm>
          <a:off x="3606800" y="2900756"/>
          <a:ext cx="698500" cy="5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111282</xdr:rowOff>
    </xdr:from>
    <xdr:ext cx="762000" cy="259045"/>
    <xdr:sp macro="" textlink="">
      <xdr:nvSpPr>
        <xdr:cNvPr id="58" name="テキスト ボックス 57"/>
        <xdr:cNvSpPr txBox="1"/>
      </xdr:nvSpPr>
      <xdr:spPr>
        <a:xfrm>
          <a:off x="39243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94024</xdr:rowOff>
    </xdr:from>
    <xdr:to>
      <xdr:col>18</xdr:col>
      <xdr:colOff>177800</xdr:colOff>
      <xdr:row>16</xdr:row>
      <xdr:rowOff>109931</xdr:rowOff>
    </xdr:to>
    <xdr:cxnSp macro="">
      <xdr:nvCxnSpPr>
        <xdr:cNvPr id="59" name="直線コネクタ 58"/>
        <xdr:cNvCxnSpPr/>
      </xdr:nvCxnSpPr>
      <xdr:spPr bwMode="auto">
        <a:xfrm>
          <a:off x="2908300" y="2884849"/>
          <a:ext cx="698500" cy="15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142695</xdr:rowOff>
    </xdr:from>
    <xdr:ext cx="762000" cy="259045"/>
    <xdr:sp macro="" textlink="">
      <xdr:nvSpPr>
        <xdr:cNvPr id="61" name="テキスト ボックス 60"/>
        <xdr:cNvSpPr txBox="1"/>
      </xdr:nvSpPr>
      <xdr:spPr>
        <a:xfrm>
          <a:off x="32258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24841</xdr:rowOff>
    </xdr:from>
    <xdr:to>
      <xdr:col>29</xdr:col>
      <xdr:colOff>177800</xdr:colOff>
      <xdr:row>16</xdr:row>
      <xdr:rowOff>126441</xdr:rowOff>
    </xdr:to>
    <xdr:sp macro="" textlink="">
      <xdr:nvSpPr>
        <xdr:cNvPr id="69" name="楕円 68"/>
        <xdr:cNvSpPr/>
      </xdr:nvSpPr>
      <xdr:spPr bwMode="auto">
        <a:xfrm>
          <a:off x="5600700" y="28156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168368</xdr:rowOff>
    </xdr:from>
    <xdr:ext cx="762000" cy="259045"/>
    <xdr:sp macro="" textlink="">
      <xdr:nvSpPr>
        <xdr:cNvPr id="70" name="人口1人当たり決算額の推移該当値テキスト130"/>
        <xdr:cNvSpPr txBox="1"/>
      </xdr:nvSpPr>
      <xdr:spPr>
        <a:xfrm>
          <a:off x="5740400" y="2787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52807</xdr:rowOff>
    </xdr:from>
    <xdr:to>
      <xdr:col>26</xdr:col>
      <xdr:colOff>101600</xdr:colOff>
      <xdr:row>16</xdr:row>
      <xdr:rowOff>154407</xdr:rowOff>
    </xdr:to>
    <xdr:sp macro="" textlink="">
      <xdr:nvSpPr>
        <xdr:cNvPr id="71" name="楕円 70"/>
        <xdr:cNvSpPr/>
      </xdr:nvSpPr>
      <xdr:spPr bwMode="auto">
        <a:xfrm>
          <a:off x="4953000" y="28436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139184</xdr:rowOff>
    </xdr:from>
    <xdr:ext cx="736600" cy="259045"/>
    <xdr:sp macro="" textlink="">
      <xdr:nvSpPr>
        <xdr:cNvPr id="72" name="テキスト ボックス 71"/>
        <xdr:cNvSpPr txBox="1"/>
      </xdr:nvSpPr>
      <xdr:spPr>
        <a:xfrm>
          <a:off x="4622800" y="2930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64179</xdr:rowOff>
    </xdr:from>
    <xdr:to>
      <xdr:col>22</xdr:col>
      <xdr:colOff>165100</xdr:colOff>
      <xdr:row>16</xdr:row>
      <xdr:rowOff>165779</xdr:rowOff>
    </xdr:to>
    <xdr:sp macro="" textlink="">
      <xdr:nvSpPr>
        <xdr:cNvPr id="73" name="楕円 72"/>
        <xdr:cNvSpPr/>
      </xdr:nvSpPr>
      <xdr:spPr bwMode="auto">
        <a:xfrm>
          <a:off x="4254500" y="28550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150556</xdr:rowOff>
    </xdr:from>
    <xdr:ext cx="762000" cy="259045"/>
    <xdr:sp macro="" textlink="">
      <xdr:nvSpPr>
        <xdr:cNvPr id="74" name="テキスト ボックス 73"/>
        <xdr:cNvSpPr txBox="1"/>
      </xdr:nvSpPr>
      <xdr:spPr>
        <a:xfrm>
          <a:off x="3924300" y="294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59131</xdr:rowOff>
    </xdr:from>
    <xdr:to>
      <xdr:col>19</xdr:col>
      <xdr:colOff>38100</xdr:colOff>
      <xdr:row>16</xdr:row>
      <xdr:rowOff>160731</xdr:rowOff>
    </xdr:to>
    <xdr:sp macro="" textlink="">
      <xdr:nvSpPr>
        <xdr:cNvPr id="75" name="楕円 74"/>
        <xdr:cNvSpPr/>
      </xdr:nvSpPr>
      <xdr:spPr bwMode="auto">
        <a:xfrm>
          <a:off x="3556000" y="28499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145508</xdr:rowOff>
    </xdr:from>
    <xdr:ext cx="762000" cy="259045"/>
    <xdr:sp macro="" textlink="">
      <xdr:nvSpPr>
        <xdr:cNvPr id="76" name="テキスト ボックス 75"/>
        <xdr:cNvSpPr txBox="1"/>
      </xdr:nvSpPr>
      <xdr:spPr>
        <a:xfrm>
          <a:off x="3225800" y="2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43224</xdr:rowOff>
    </xdr:from>
    <xdr:to>
      <xdr:col>15</xdr:col>
      <xdr:colOff>101600</xdr:colOff>
      <xdr:row>16</xdr:row>
      <xdr:rowOff>144824</xdr:rowOff>
    </xdr:to>
    <xdr:sp macro="" textlink="">
      <xdr:nvSpPr>
        <xdr:cNvPr id="77" name="楕円 76"/>
        <xdr:cNvSpPr/>
      </xdr:nvSpPr>
      <xdr:spPr bwMode="auto">
        <a:xfrm>
          <a:off x="2857500" y="2834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155001</xdr:rowOff>
    </xdr:from>
    <xdr:ext cx="762000" cy="259045"/>
    <xdr:sp macro="" textlink="">
      <xdr:nvSpPr>
        <xdr:cNvPr id="78" name="テキスト ボックス 77"/>
        <xdr:cNvSpPr txBox="1"/>
      </xdr:nvSpPr>
      <xdr:spPr>
        <a:xfrm>
          <a:off x="2527300" y="2602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36588</xdr:rowOff>
    </xdr:from>
    <xdr:to>
      <xdr:col>29</xdr:col>
      <xdr:colOff>127000</xdr:colOff>
      <xdr:row>37</xdr:row>
      <xdr:rowOff>51600</xdr:rowOff>
    </xdr:to>
    <xdr:cxnSp macro="">
      <xdr:nvCxnSpPr>
        <xdr:cNvPr id="112" name="直線コネクタ 111"/>
        <xdr:cNvCxnSpPr/>
      </xdr:nvCxnSpPr>
      <xdr:spPr bwMode="auto">
        <a:xfrm>
          <a:off x="5003800" y="7161288"/>
          <a:ext cx="647700" cy="150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14910</xdr:rowOff>
    </xdr:from>
    <xdr:to>
      <xdr:col>26</xdr:col>
      <xdr:colOff>50800</xdr:colOff>
      <xdr:row>37</xdr:row>
      <xdr:rowOff>36588</xdr:rowOff>
    </xdr:to>
    <xdr:cxnSp macro="">
      <xdr:nvCxnSpPr>
        <xdr:cNvPr id="115" name="直線コネクタ 114"/>
        <xdr:cNvCxnSpPr/>
      </xdr:nvCxnSpPr>
      <xdr:spPr bwMode="auto">
        <a:xfrm>
          <a:off x="4305300" y="7139610"/>
          <a:ext cx="698500" cy="21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14910</xdr:rowOff>
    </xdr:from>
    <xdr:to>
      <xdr:col>22</xdr:col>
      <xdr:colOff>114300</xdr:colOff>
      <xdr:row>37</xdr:row>
      <xdr:rowOff>22034</xdr:rowOff>
    </xdr:to>
    <xdr:cxnSp macro="">
      <xdr:nvCxnSpPr>
        <xdr:cNvPr id="118" name="直線コネクタ 117"/>
        <xdr:cNvCxnSpPr/>
      </xdr:nvCxnSpPr>
      <xdr:spPr bwMode="auto">
        <a:xfrm flipV="1">
          <a:off x="3606800" y="7139610"/>
          <a:ext cx="698500" cy="7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165917</xdr:rowOff>
    </xdr:from>
    <xdr:ext cx="762000" cy="259045"/>
    <xdr:sp macro="" textlink="">
      <xdr:nvSpPr>
        <xdr:cNvPr id="120" name="テキスト ボックス 119"/>
        <xdr:cNvSpPr txBox="1"/>
      </xdr:nvSpPr>
      <xdr:spPr>
        <a:xfrm>
          <a:off x="3924300" y="6776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22034</xdr:rowOff>
    </xdr:from>
    <xdr:to>
      <xdr:col>18</xdr:col>
      <xdr:colOff>177800</xdr:colOff>
      <xdr:row>37</xdr:row>
      <xdr:rowOff>55525</xdr:rowOff>
    </xdr:to>
    <xdr:cxnSp macro="">
      <xdr:nvCxnSpPr>
        <xdr:cNvPr id="121" name="直線コネクタ 120"/>
        <xdr:cNvCxnSpPr/>
      </xdr:nvCxnSpPr>
      <xdr:spPr bwMode="auto">
        <a:xfrm flipV="1">
          <a:off x="2908300" y="7146734"/>
          <a:ext cx="698500" cy="33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800</xdr:rowOff>
    </xdr:from>
    <xdr:to>
      <xdr:col>29</xdr:col>
      <xdr:colOff>177800</xdr:colOff>
      <xdr:row>37</xdr:row>
      <xdr:rowOff>102400</xdr:rowOff>
    </xdr:to>
    <xdr:sp macro="" textlink="">
      <xdr:nvSpPr>
        <xdr:cNvPr id="131" name="楕円 130"/>
        <xdr:cNvSpPr/>
      </xdr:nvSpPr>
      <xdr:spPr bwMode="auto">
        <a:xfrm>
          <a:off x="5600700" y="7125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144327</xdr:rowOff>
    </xdr:from>
    <xdr:ext cx="762000" cy="259045"/>
    <xdr:sp macro="" textlink="">
      <xdr:nvSpPr>
        <xdr:cNvPr id="132" name="人口1人当たり決算額の推移該当値テキスト445"/>
        <xdr:cNvSpPr txBox="1"/>
      </xdr:nvSpPr>
      <xdr:spPr>
        <a:xfrm>
          <a:off x="5740400" y="70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157238</xdr:rowOff>
    </xdr:from>
    <xdr:to>
      <xdr:col>26</xdr:col>
      <xdr:colOff>101600</xdr:colOff>
      <xdr:row>37</xdr:row>
      <xdr:rowOff>87388</xdr:rowOff>
    </xdr:to>
    <xdr:sp macro="" textlink="">
      <xdr:nvSpPr>
        <xdr:cNvPr id="133" name="楕円 132"/>
        <xdr:cNvSpPr/>
      </xdr:nvSpPr>
      <xdr:spPr bwMode="auto">
        <a:xfrm>
          <a:off x="4953000" y="7110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72165</xdr:rowOff>
    </xdr:from>
    <xdr:ext cx="736600" cy="259045"/>
    <xdr:sp macro="" textlink="">
      <xdr:nvSpPr>
        <xdr:cNvPr id="134" name="テキスト ボックス 133"/>
        <xdr:cNvSpPr txBox="1"/>
      </xdr:nvSpPr>
      <xdr:spPr>
        <a:xfrm>
          <a:off x="4622800" y="719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135560</xdr:rowOff>
    </xdr:from>
    <xdr:to>
      <xdr:col>22</xdr:col>
      <xdr:colOff>165100</xdr:colOff>
      <xdr:row>37</xdr:row>
      <xdr:rowOff>65710</xdr:rowOff>
    </xdr:to>
    <xdr:sp macro="" textlink="">
      <xdr:nvSpPr>
        <xdr:cNvPr id="135" name="楕円 134"/>
        <xdr:cNvSpPr/>
      </xdr:nvSpPr>
      <xdr:spPr bwMode="auto">
        <a:xfrm>
          <a:off x="4254500" y="708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50487</xdr:rowOff>
    </xdr:from>
    <xdr:ext cx="762000" cy="259045"/>
    <xdr:sp macro="" textlink="">
      <xdr:nvSpPr>
        <xdr:cNvPr id="136" name="テキスト ボックス 135"/>
        <xdr:cNvSpPr txBox="1"/>
      </xdr:nvSpPr>
      <xdr:spPr>
        <a:xfrm>
          <a:off x="3924300" y="717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142684</xdr:rowOff>
    </xdr:from>
    <xdr:to>
      <xdr:col>19</xdr:col>
      <xdr:colOff>38100</xdr:colOff>
      <xdr:row>37</xdr:row>
      <xdr:rowOff>72834</xdr:rowOff>
    </xdr:to>
    <xdr:sp macro="" textlink="">
      <xdr:nvSpPr>
        <xdr:cNvPr id="137" name="楕円 136"/>
        <xdr:cNvSpPr/>
      </xdr:nvSpPr>
      <xdr:spPr bwMode="auto">
        <a:xfrm>
          <a:off x="3556000" y="7095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57611</xdr:rowOff>
    </xdr:from>
    <xdr:ext cx="762000" cy="259045"/>
    <xdr:sp macro="" textlink="">
      <xdr:nvSpPr>
        <xdr:cNvPr id="138" name="テキスト ボックス 137"/>
        <xdr:cNvSpPr txBox="1"/>
      </xdr:nvSpPr>
      <xdr:spPr>
        <a:xfrm>
          <a:off x="3225800" y="718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4725</xdr:rowOff>
    </xdr:from>
    <xdr:to>
      <xdr:col>15</xdr:col>
      <xdr:colOff>101600</xdr:colOff>
      <xdr:row>37</xdr:row>
      <xdr:rowOff>106325</xdr:rowOff>
    </xdr:to>
    <xdr:sp macro="" textlink="">
      <xdr:nvSpPr>
        <xdr:cNvPr id="139" name="楕円 138"/>
        <xdr:cNvSpPr/>
      </xdr:nvSpPr>
      <xdr:spPr bwMode="auto">
        <a:xfrm>
          <a:off x="2857500" y="7129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91102</xdr:rowOff>
    </xdr:from>
    <xdr:ext cx="762000" cy="259045"/>
    <xdr:sp macro="" textlink="">
      <xdr:nvSpPr>
        <xdr:cNvPr id="140" name="テキスト ボックス 139"/>
        <xdr:cNvSpPr txBox="1"/>
      </xdr:nvSpPr>
      <xdr:spPr>
        <a:xfrm>
          <a:off x="2527300" y="721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58,400
54,634
86.56
28,025,828
25,718,967
1,962,514
13,274,818
17,955,688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128746</xdr:rowOff>
    </xdr:from>
    <xdr:to>
      <xdr:col>24</xdr:col>
      <xdr:colOff>63500</xdr:colOff>
      <xdr:row>35</xdr:row>
      <xdr:rowOff>165322</xdr:rowOff>
    </xdr:to>
    <xdr:cxnSp macro="">
      <xdr:nvCxnSpPr>
        <xdr:cNvPr id="61" name="直線コネクタ 60"/>
        <xdr:cNvCxnSpPr/>
      </xdr:nvCxnSpPr>
      <xdr:spPr>
        <a:xfrm flipV="1">
          <a:off x="3797300" y="61294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65124</xdr:rowOff>
    </xdr:from>
    <xdr:ext cx="534377" cy="259045"/>
    <xdr:sp macro="" textlink="">
      <xdr:nvSpPr>
        <xdr:cNvPr id="62" name="人件費平均値テキスト"/>
        <xdr:cNvSpPr txBox="1"/>
      </xdr:nvSpPr>
      <xdr:spPr>
        <a:xfrm>
          <a:off x="4686300" y="5894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165322</xdr:rowOff>
    </xdr:from>
    <xdr:to>
      <xdr:col>19</xdr:col>
      <xdr:colOff>177800</xdr:colOff>
      <xdr:row>35</xdr:row>
      <xdr:rowOff>170599</xdr:rowOff>
    </xdr:to>
    <xdr:cxnSp macro="">
      <xdr:nvCxnSpPr>
        <xdr:cNvPr id="64" name="直線コネクタ 63"/>
        <xdr:cNvCxnSpPr/>
      </xdr:nvCxnSpPr>
      <xdr:spPr>
        <a:xfrm flipV="1">
          <a:off x="2908300" y="6166072"/>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9955</xdr:rowOff>
    </xdr:from>
    <xdr:ext cx="534377" cy="259045"/>
    <xdr:sp macro="" textlink="">
      <xdr:nvSpPr>
        <xdr:cNvPr id="66" name="テキスト ボックス 65"/>
        <xdr:cNvSpPr txBox="1"/>
      </xdr:nvSpPr>
      <xdr:spPr>
        <a:xfrm>
          <a:off x="3530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170599</xdr:rowOff>
    </xdr:from>
    <xdr:to>
      <xdr:col>15</xdr:col>
      <xdr:colOff>50800</xdr:colOff>
      <xdr:row>36</xdr:row>
      <xdr:rowOff>12389</xdr:rowOff>
    </xdr:to>
    <xdr:cxnSp macro="">
      <xdr:nvCxnSpPr>
        <xdr:cNvPr id="67" name="直線コネクタ 66"/>
        <xdr:cNvCxnSpPr/>
      </xdr:nvCxnSpPr>
      <xdr:spPr>
        <a:xfrm flipV="1">
          <a:off x="2019300" y="6171349"/>
          <a:ext cx="889000" cy="1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43254</xdr:rowOff>
    </xdr:from>
    <xdr:ext cx="534377" cy="259045"/>
    <xdr:sp macro="" textlink="">
      <xdr:nvSpPr>
        <xdr:cNvPr id="69" name="テキスト ボックス 68"/>
        <xdr:cNvSpPr txBox="1"/>
      </xdr:nvSpPr>
      <xdr:spPr>
        <a:xfrm>
          <a:off x="2641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171114</xdr:rowOff>
    </xdr:from>
    <xdr:to>
      <xdr:col>10</xdr:col>
      <xdr:colOff>114300</xdr:colOff>
      <xdr:row>36</xdr:row>
      <xdr:rowOff>12389</xdr:rowOff>
    </xdr:to>
    <xdr:cxnSp macro="">
      <xdr:nvCxnSpPr>
        <xdr:cNvPr id="70" name="直線コネクタ 69"/>
        <xdr:cNvCxnSpPr/>
      </xdr:nvCxnSpPr>
      <xdr:spPr>
        <a:xfrm>
          <a:off x="1130300" y="6171864"/>
          <a:ext cx="889000" cy="1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77946</xdr:rowOff>
    </xdr:from>
    <xdr:to>
      <xdr:col>24</xdr:col>
      <xdr:colOff>114300</xdr:colOff>
      <xdr:row>36</xdr:row>
      <xdr:rowOff>8096</xdr:rowOff>
    </xdr:to>
    <xdr:sp macro="" textlink="">
      <xdr:nvSpPr>
        <xdr:cNvPr id="80" name="楕円 79"/>
        <xdr:cNvSpPr/>
      </xdr:nvSpPr>
      <xdr:spPr>
        <a:xfrm>
          <a:off x="4584700" y="607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56373</xdr:rowOff>
    </xdr:from>
    <xdr:ext cx="534377" cy="259045"/>
    <xdr:sp macro="" textlink="">
      <xdr:nvSpPr>
        <xdr:cNvPr id="81" name="人件費該当値テキスト"/>
        <xdr:cNvSpPr txBox="1"/>
      </xdr:nvSpPr>
      <xdr:spPr>
        <a:xfrm>
          <a:off x="4686300" y="60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114522</xdr:rowOff>
    </xdr:from>
    <xdr:to>
      <xdr:col>20</xdr:col>
      <xdr:colOff>38100</xdr:colOff>
      <xdr:row>36</xdr:row>
      <xdr:rowOff>44672</xdr:rowOff>
    </xdr:to>
    <xdr:sp macro="" textlink="">
      <xdr:nvSpPr>
        <xdr:cNvPr id="82" name="楕円 81"/>
        <xdr:cNvSpPr/>
      </xdr:nvSpPr>
      <xdr:spPr>
        <a:xfrm>
          <a:off x="3746500" y="611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35799</xdr:rowOff>
    </xdr:from>
    <xdr:ext cx="534377" cy="259045"/>
    <xdr:sp macro="" textlink="">
      <xdr:nvSpPr>
        <xdr:cNvPr id="83" name="テキスト ボックス 82"/>
        <xdr:cNvSpPr txBox="1"/>
      </xdr:nvSpPr>
      <xdr:spPr>
        <a:xfrm>
          <a:off x="3530111" y="620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119799</xdr:rowOff>
    </xdr:from>
    <xdr:to>
      <xdr:col>15</xdr:col>
      <xdr:colOff>101600</xdr:colOff>
      <xdr:row>36</xdr:row>
      <xdr:rowOff>49949</xdr:rowOff>
    </xdr:to>
    <xdr:sp macro="" textlink="">
      <xdr:nvSpPr>
        <xdr:cNvPr id="84" name="楕円 83"/>
        <xdr:cNvSpPr/>
      </xdr:nvSpPr>
      <xdr:spPr>
        <a:xfrm>
          <a:off x="2857500" y="61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41076</xdr:rowOff>
    </xdr:from>
    <xdr:ext cx="534377" cy="259045"/>
    <xdr:sp macro="" textlink="">
      <xdr:nvSpPr>
        <xdr:cNvPr id="85" name="テキスト ボックス 84"/>
        <xdr:cNvSpPr txBox="1"/>
      </xdr:nvSpPr>
      <xdr:spPr>
        <a:xfrm>
          <a:off x="2641111" y="62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133039</xdr:rowOff>
    </xdr:from>
    <xdr:to>
      <xdr:col>10</xdr:col>
      <xdr:colOff>165100</xdr:colOff>
      <xdr:row>36</xdr:row>
      <xdr:rowOff>63189</xdr:rowOff>
    </xdr:to>
    <xdr:sp macro="" textlink="">
      <xdr:nvSpPr>
        <xdr:cNvPr id="86" name="楕円 85"/>
        <xdr:cNvSpPr/>
      </xdr:nvSpPr>
      <xdr:spPr>
        <a:xfrm>
          <a:off x="1968500" y="613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79716</xdr:rowOff>
    </xdr:from>
    <xdr:ext cx="534377" cy="259045"/>
    <xdr:sp macro="" textlink="">
      <xdr:nvSpPr>
        <xdr:cNvPr id="87" name="テキスト ボックス 86"/>
        <xdr:cNvSpPr txBox="1"/>
      </xdr:nvSpPr>
      <xdr:spPr>
        <a:xfrm>
          <a:off x="1752111" y="5909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120314</xdr:rowOff>
    </xdr:from>
    <xdr:to>
      <xdr:col>6</xdr:col>
      <xdr:colOff>38100</xdr:colOff>
      <xdr:row>36</xdr:row>
      <xdr:rowOff>50464</xdr:rowOff>
    </xdr:to>
    <xdr:sp macro="" textlink="">
      <xdr:nvSpPr>
        <xdr:cNvPr id="88" name="楕円 87"/>
        <xdr:cNvSpPr/>
      </xdr:nvSpPr>
      <xdr:spPr>
        <a:xfrm>
          <a:off x="1079500" y="612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66991</xdr:rowOff>
    </xdr:from>
    <xdr:ext cx="534377" cy="259045"/>
    <xdr:sp macro="" textlink="">
      <xdr:nvSpPr>
        <xdr:cNvPr id="89" name="テキスト ボックス 88"/>
        <xdr:cNvSpPr txBox="1"/>
      </xdr:nvSpPr>
      <xdr:spPr>
        <a:xfrm>
          <a:off x="863111" y="589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81701</xdr:rowOff>
    </xdr:from>
    <xdr:to>
      <xdr:col>24</xdr:col>
      <xdr:colOff>63500</xdr:colOff>
      <xdr:row>57</xdr:row>
      <xdr:rowOff>109438</xdr:rowOff>
    </xdr:to>
    <xdr:cxnSp macro="">
      <xdr:nvCxnSpPr>
        <xdr:cNvPr id="121" name="直線コネクタ 120"/>
        <xdr:cNvCxnSpPr/>
      </xdr:nvCxnSpPr>
      <xdr:spPr>
        <a:xfrm flipV="1">
          <a:off x="3797300" y="9854351"/>
          <a:ext cx="8382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96038</xdr:rowOff>
    </xdr:from>
    <xdr:to>
      <xdr:col>19</xdr:col>
      <xdr:colOff>177800</xdr:colOff>
      <xdr:row>57</xdr:row>
      <xdr:rowOff>109438</xdr:rowOff>
    </xdr:to>
    <xdr:cxnSp macro="">
      <xdr:nvCxnSpPr>
        <xdr:cNvPr id="124" name="直線コネクタ 123"/>
        <xdr:cNvCxnSpPr/>
      </xdr:nvCxnSpPr>
      <xdr:spPr>
        <a:xfrm>
          <a:off x="2908300" y="9868688"/>
          <a:ext cx="889000" cy="1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96038</xdr:rowOff>
    </xdr:from>
    <xdr:to>
      <xdr:col>15</xdr:col>
      <xdr:colOff>50800</xdr:colOff>
      <xdr:row>57</xdr:row>
      <xdr:rowOff>115033</xdr:rowOff>
    </xdr:to>
    <xdr:cxnSp macro="">
      <xdr:nvCxnSpPr>
        <xdr:cNvPr id="127" name="直線コネクタ 126"/>
        <xdr:cNvCxnSpPr/>
      </xdr:nvCxnSpPr>
      <xdr:spPr>
        <a:xfrm flipV="1">
          <a:off x="2019300" y="9868688"/>
          <a:ext cx="889000" cy="1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115033</xdr:rowOff>
    </xdr:from>
    <xdr:to>
      <xdr:col>10</xdr:col>
      <xdr:colOff>114300</xdr:colOff>
      <xdr:row>57</xdr:row>
      <xdr:rowOff>123883</xdr:rowOff>
    </xdr:to>
    <xdr:cxnSp macro="">
      <xdr:nvCxnSpPr>
        <xdr:cNvPr id="130" name="直線コネクタ 129"/>
        <xdr:cNvCxnSpPr/>
      </xdr:nvCxnSpPr>
      <xdr:spPr>
        <a:xfrm flipV="1">
          <a:off x="1130300" y="9887683"/>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30901</xdr:rowOff>
    </xdr:from>
    <xdr:to>
      <xdr:col>24</xdr:col>
      <xdr:colOff>114300</xdr:colOff>
      <xdr:row>57</xdr:row>
      <xdr:rowOff>132501</xdr:rowOff>
    </xdr:to>
    <xdr:sp macro="" textlink="">
      <xdr:nvSpPr>
        <xdr:cNvPr id="140" name="楕円 139"/>
        <xdr:cNvSpPr/>
      </xdr:nvSpPr>
      <xdr:spPr>
        <a:xfrm>
          <a:off x="4584700" y="980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9328</xdr:rowOff>
    </xdr:from>
    <xdr:ext cx="534377" cy="259045"/>
    <xdr:sp macro="" textlink="">
      <xdr:nvSpPr>
        <xdr:cNvPr id="141" name="物件費該当値テキスト"/>
        <xdr:cNvSpPr txBox="1"/>
      </xdr:nvSpPr>
      <xdr:spPr>
        <a:xfrm>
          <a:off x="4686300" y="978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58638</xdr:rowOff>
    </xdr:from>
    <xdr:to>
      <xdr:col>20</xdr:col>
      <xdr:colOff>38100</xdr:colOff>
      <xdr:row>57</xdr:row>
      <xdr:rowOff>160238</xdr:rowOff>
    </xdr:to>
    <xdr:sp macro="" textlink="">
      <xdr:nvSpPr>
        <xdr:cNvPr id="142" name="楕円 141"/>
        <xdr:cNvSpPr/>
      </xdr:nvSpPr>
      <xdr:spPr>
        <a:xfrm>
          <a:off x="3746500" y="983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151365</xdr:rowOff>
    </xdr:from>
    <xdr:ext cx="534377" cy="259045"/>
    <xdr:sp macro="" textlink="">
      <xdr:nvSpPr>
        <xdr:cNvPr id="143" name="テキスト ボックス 142"/>
        <xdr:cNvSpPr txBox="1"/>
      </xdr:nvSpPr>
      <xdr:spPr>
        <a:xfrm>
          <a:off x="3530111" y="992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45238</xdr:rowOff>
    </xdr:from>
    <xdr:to>
      <xdr:col>15</xdr:col>
      <xdr:colOff>101600</xdr:colOff>
      <xdr:row>57</xdr:row>
      <xdr:rowOff>146838</xdr:rowOff>
    </xdr:to>
    <xdr:sp macro="" textlink="">
      <xdr:nvSpPr>
        <xdr:cNvPr id="144" name="楕円 143"/>
        <xdr:cNvSpPr/>
      </xdr:nvSpPr>
      <xdr:spPr>
        <a:xfrm>
          <a:off x="28575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137965</xdr:rowOff>
    </xdr:from>
    <xdr:ext cx="534377" cy="259045"/>
    <xdr:sp macro="" textlink="">
      <xdr:nvSpPr>
        <xdr:cNvPr id="145" name="テキスト ボックス 144"/>
        <xdr:cNvSpPr txBox="1"/>
      </xdr:nvSpPr>
      <xdr:spPr>
        <a:xfrm>
          <a:off x="2641111" y="991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64233</xdr:rowOff>
    </xdr:from>
    <xdr:to>
      <xdr:col>10</xdr:col>
      <xdr:colOff>165100</xdr:colOff>
      <xdr:row>57</xdr:row>
      <xdr:rowOff>165833</xdr:rowOff>
    </xdr:to>
    <xdr:sp macro="" textlink="">
      <xdr:nvSpPr>
        <xdr:cNvPr id="146" name="楕円 145"/>
        <xdr:cNvSpPr/>
      </xdr:nvSpPr>
      <xdr:spPr>
        <a:xfrm>
          <a:off x="1968500" y="983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156960</xdr:rowOff>
    </xdr:from>
    <xdr:ext cx="534377" cy="259045"/>
    <xdr:sp macro="" textlink="">
      <xdr:nvSpPr>
        <xdr:cNvPr id="147" name="テキスト ボックス 146"/>
        <xdr:cNvSpPr txBox="1"/>
      </xdr:nvSpPr>
      <xdr:spPr>
        <a:xfrm>
          <a:off x="1752111" y="992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73083</xdr:rowOff>
    </xdr:from>
    <xdr:to>
      <xdr:col>6</xdr:col>
      <xdr:colOff>38100</xdr:colOff>
      <xdr:row>58</xdr:row>
      <xdr:rowOff>3233</xdr:rowOff>
    </xdr:to>
    <xdr:sp macro="" textlink="">
      <xdr:nvSpPr>
        <xdr:cNvPr id="148" name="楕円 147"/>
        <xdr:cNvSpPr/>
      </xdr:nvSpPr>
      <xdr:spPr>
        <a:xfrm>
          <a:off x="1079500" y="98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165810</xdr:rowOff>
    </xdr:from>
    <xdr:ext cx="534377" cy="259045"/>
    <xdr:sp macro="" textlink="">
      <xdr:nvSpPr>
        <xdr:cNvPr id="149" name="テキスト ボックス 148"/>
        <xdr:cNvSpPr txBox="1"/>
      </xdr:nvSpPr>
      <xdr:spPr>
        <a:xfrm>
          <a:off x="863111" y="9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106020</xdr:rowOff>
    </xdr:from>
    <xdr:to>
      <xdr:col>24</xdr:col>
      <xdr:colOff>63500</xdr:colOff>
      <xdr:row>76</xdr:row>
      <xdr:rowOff>108192</xdr:rowOff>
    </xdr:to>
    <xdr:cxnSp macro="">
      <xdr:nvCxnSpPr>
        <xdr:cNvPr id="178" name="直線コネクタ 177"/>
        <xdr:cNvCxnSpPr/>
      </xdr:nvCxnSpPr>
      <xdr:spPr>
        <a:xfrm flipV="1">
          <a:off x="3797300" y="13136220"/>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92663</xdr:rowOff>
    </xdr:from>
    <xdr:ext cx="469744" cy="259045"/>
    <xdr:sp macro="" textlink="">
      <xdr:nvSpPr>
        <xdr:cNvPr id="179" name="維持補修費平均値テキスト"/>
        <xdr:cNvSpPr txBox="1"/>
      </xdr:nvSpPr>
      <xdr:spPr>
        <a:xfrm>
          <a:off x="4686300" y="13294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108192</xdr:rowOff>
    </xdr:from>
    <xdr:to>
      <xdr:col>19</xdr:col>
      <xdr:colOff>177800</xdr:colOff>
      <xdr:row>77</xdr:row>
      <xdr:rowOff>143548</xdr:rowOff>
    </xdr:to>
    <xdr:cxnSp macro="">
      <xdr:nvCxnSpPr>
        <xdr:cNvPr id="181" name="直線コネクタ 180"/>
        <xdr:cNvCxnSpPr/>
      </xdr:nvCxnSpPr>
      <xdr:spPr>
        <a:xfrm flipV="1">
          <a:off x="2908300" y="13138392"/>
          <a:ext cx="889000" cy="20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41115</xdr:rowOff>
    </xdr:from>
    <xdr:ext cx="469744" cy="259045"/>
    <xdr:sp macro="" textlink="">
      <xdr:nvSpPr>
        <xdr:cNvPr id="183" name="テキスト ボックス 182"/>
        <xdr:cNvSpPr txBox="1"/>
      </xdr:nvSpPr>
      <xdr:spPr>
        <a:xfrm>
          <a:off x="3562428" y="1341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143548</xdr:rowOff>
    </xdr:from>
    <xdr:to>
      <xdr:col>15</xdr:col>
      <xdr:colOff>50800</xdr:colOff>
      <xdr:row>77</xdr:row>
      <xdr:rowOff>152006</xdr:rowOff>
    </xdr:to>
    <xdr:cxnSp macro="">
      <xdr:nvCxnSpPr>
        <xdr:cNvPr id="184" name="直線コネクタ 183"/>
        <xdr:cNvCxnSpPr/>
      </xdr:nvCxnSpPr>
      <xdr:spPr>
        <a:xfrm flipV="1">
          <a:off x="2019300" y="13345198"/>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71938</xdr:rowOff>
    </xdr:from>
    <xdr:ext cx="469744" cy="259045"/>
    <xdr:sp macro="" textlink="">
      <xdr:nvSpPr>
        <xdr:cNvPr id="186" name="テキスト ボックス 185"/>
        <xdr:cNvSpPr txBox="1"/>
      </xdr:nvSpPr>
      <xdr:spPr>
        <a:xfrm>
          <a:off x="2673428" y="13445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152006</xdr:rowOff>
    </xdr:from>
    <xdr:to>
      <xdr:col>10</xdr:col>
      <xdr:colOff>114300</xdr:colOff>
      <xdr:row>77</xdr:row>
      <xdr:rowOff>163246</xdr:rowOff>
    </xdr:to>
    <xdr:cxnSp macro="">
      <xdr:nvCxnSpPr>
        <xdr:cNvPr id="187" name="直線コネクタ 186"/>
        <xdr:cNvCxnSpPr/>
      </xdr:nvCxnSpPr>
      <xdr:spPr>
        <a:xfrm flipV="1">
          <a:off x="1130300" y="13353656"/>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109617</xdr:rowOff>
    </xdr:from>
    <xdr:ext cx="469744" cy="259045"/>
    <xdr:sp macro="" textlink="">
      <xdr:nvSpPr>
        <xdr:cNvPr id="189" name="テキスト ボックス 188"/>
        <xdr:cNvSpPr txBox="1"/>
      </xdr:nvSpPr>
      <xdr:spPr>
        <a:xfrm>
          <a:off x="1784428" y="1348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55220</xdr:rowOff>
    </xdr:from>
    <xdr:to>
      <xdr:col>24</xdr:col>
      <xdr:colOff>114300</xdr:colOff>
      <xdr:row>76</xdr:row>
      <xdr:rowOff>156820</xdr:rowOff>
    </xdr:to>
    <xdr:sp macro="" textlink="">
      <xdr:nvSpPr>
        <xdr:cNvPr id="197" name="楕円 196"/>
        <xdr:cNvSpPr/>
      </xdr:nvSpPr>
      <xdr:spPr>
        <a:xfrm>
          <a:off x="4584700" y="130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78097</xdr:rowOff>
    </xdr:from>
    <xdr:ext cx="534377" cy="259045"/>
    <xdr:sp macro="" textlink="">
      <xdr:nvSpPr>
        <xdr:cNvPr id="198" name="維持補修費該当値テキスト"/>
        <xdr:cNvSpPr txBox="1"/>
      </xdr:nvSpPr>
      <xdr:spPr>
        <a:xfrm>
          <a:off x="4686300" y="1293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57392</xdr:rowOff>
    </xdr:from>
    <xdr:to>
      <xdr:col>20</xdr:col>
      <xdr:colOff>38100</xdr:colOff>
      <xdr:row>76</xdr:row>
      <xdr:rowOff>158992</xdr:rowOff>
    </xdr:to>
    <xdr:sp macro="" textlink="">
      <xdr:nvSpPr>
        <xdr:cNvPr id="199" name="楕円 198"/>
        <xdr:cNvSpPr/>
      </xdr:nvSpPr>
      <xdr:spPr>
        <a:xfrm>
          <a:off x="3746500" y="130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4068</xdr:rowOff>
    </xdr:from>
    <xdr:ext cx="534377" cy="259045"/>
    <xdr:sp macro="" textlink="">
      <xdr:nvSpPr>
        <xdr:cNvPr id="200" name="テキスト ボックス 199"/>
        <xdr:cNvSpPr txBox="1"/>
      </xdr:nvSpPr>
      <xdr:spPr>
        <a:xfrm>
          <a:off x="3530111" y="12862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92748</xdr:rowOff>
    </xdr:from>
    <xdr:to>
      <xdr:col>15</xdr:col>
      <xdr:colOff>101600</xdr:colOff>
      <xdr:row>78</xdr:row>
      <xdr:rowOff>22898</xdr:rowOff>
    </xdr:to>
    <xdr:sp macro="" textlink="">
      <xdr:nvSpPr>
        <xdr:cNvPr id="201" name="楕円 200"/>
        <xdr:cNvSpPr/>
      </xdr:nvSpPr>
      <xdr:spPr>
        <a:xfrm>
          <a:off x="2857500" y="132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39425</xdr:rowOff>
    </xdr:from>
    <xdr:ext cx="469744" cy="259045"/>
    <xdr:sp macro="" textlink="">
      <xdr:nvSpPr>
        <xdr:cNvPr id="202" name="テキスト ボックス 201"/>
        <xdr:cNvSpPr txBox="1"/>
      </xdr:nvSpPr>
      <xdr:spPr>
        <a:xfrm>
          <a:off x="2673428" y="1306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101206</xdr:rowOff>
    </xdr:from>
    <xdr:to>
      <xdr:col>10</xdr:col>
      <xdr:colOff>165100</xdr:colOff>
      <xdr:row>78</xdr:row>
      <xdr:rowOff>31356</xdr:rowOff>
    </xdr:to>
    <xdr:sp macro="" textlink="">
      <xdr:nvSpPr>
        <xdr:cNvPr id="203" name="楕円 202"/>
        <xdr:cNvSpPr/>
      </xdr:nvSpPr>
      <xdr:spPr>
        <a:xfrm>
          <a:off x="1968500" y="1330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47883</xdr:rowOff>
    </xdr:from>
    <xdr:ext cx="469744" cy="259045"/>
    <xdr:sp macro="" textlink="">
      <xdr:nvSpPr>
        <xdr:cNvPr id="204" name="テキスト ボックス 203"/>
        <xdr:cNvSpPr txBox="1"/>
      </xdr:nvSpPr>
      <xdr:spPr>
        <a:xfrm>
          <a:off x="1784428" y="1307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112446</xdr:rowOff>
    </xdr:from>
    <xdr:to>
      <xdr:col>6</xdr:col>
      <xdr:colOff>38100</xdr:colOff>
      <xdr:row>78</xdr:row>
      <xdr:rowOff>42596</xdr:rowOff>
    </xdr:to>
    <xdr:sp macro="" textlink="">
      <xdr:nvSpPr>
        <xdr:cNvPr id="205" name="楕円 204"/>
        <xdr:cNvSpPr/>
      </xdr:nvSpPr>
      <xdr:spPr>
        <a:xfrm>
          <a:off x="1079500" y="133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59123</xdr:rowOff>
    </xdr:from>
    <xdr:ext cx="469744" cy="259045"/>
    <xdr:sp macro="" textlink="">
      <xdr:nvSpPr>
        <xdr:cNvPr id="206" name="テキスト ボックス 205"/>
        <xdr:cNvSpPr txBox="1"/>
      </xdr:nvSpPr>
      <xdr:spPr>
        <a:xfrm>
          <a:off x="895428" y="1308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78795</xdr:rowOff>
    </xdr:from>
    <xdr:to>
      <xdr:col>24</xdr:col>
      <xdr:colOff>63500</xdr:colOff>
      <xdr:row>98</xdr:row>
      <xdr:rowOff>64948</xdr:rowOff>
    </xdr:to>
    <xdr:cxnSp macro="">
      <xdr:nvCxnSpPr>
        <xdr:cNvPr id="238" name="直線コネクタ 237"/>
        <xdr:cNvCxnSpPr/>
      </xdr:nvCxnSpPr>
      <xdr:spPr>
        <a:xfrm>
          <a:off x="3797300" y="16709445"/>
          <a:ext cx="838200" cy="157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78795</xdr:rowOff>
    </xdr:from>
    <xdr:to>
      <xdr:col>19</xdr:col>
      <xdr:colOff>177800</xdr:colOff>
      <xdr:row>99</xdr:row>
      <xdr:rowOff>71087</xdr:rowOff>
    </xdr:to>
    <xdr:cxnSp macro="">
      <xdr:nvCxnSpPr>
        <xdr:cNvPr id="241" name="直線コネクタ 240"/>
        <xdr:cNvCxnSpPr/>
      </xdr:nvCxnSpPr>
      <xdr:spPr>
        <a:xfrm flipV="1">
          <a:off x="2908300" y="16709445"/>
          <a:ext cx="889000" cy="33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71087</xdr:rowOff>
    </xdr:from>
    <xdr:to>
      <xdr:col>15</xdr:col>
      <xdr:colOff>50800</xdr:colOff>
      <xdr:row>99</xdr:row>
      <xdr:rowOff>123160</xdr:rowOff>
    </xdr:to>
    <xdr:cxnSp macro="">
      <xdr:nvCxnSpPr>
        <xdr:cNvPr id="244" name="直線コネクタ 243"/>
        <xdr:cNvCxnSpPr/>
      </xdr:nvCxnSpPr>
      <xdr:spPr>
        <a:xfrm flipV="1">
          <a:off x="2019300" y="17044637"/>
          <a:ext cx="889000" cy="5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123160</xdr:rowOff>
    </xdr:from>
    <xdr:to>
      <xdr:col>10</xdr:col>
      <xdr:colOff>114300</xdr:colOff>
      <xdr:row>99</xdr:row>
      <xdr:rowOff>147929</xdr:rowOff>
    </xdr:to>
    <xdr:cxnSp macro="">
      <xdr:nvCxnSpPr>
        <xdr:cNvPr id="247" name="直線コネクタ 246"/>
        <xdr:cNvCxnSpPr/>
      </xdr:nvCxnSpPr>
      <xdr:spPr>
        <a:xfrm flipV="1">
          <a:off x="1130300" y="17096710"/>
          <a:ext cx="889000" cy="2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14148</xdr:rowOff>
    </xdr:from>
    <xdr:to>
      <xdr:col>24</xdr:col>
      <xdr:colOff>114300</xdr:colOff>
      <xdr:row>98</xdr:row>
      <xdr:rowOff>115748</xdr:rowOff>
    </xdr:to>
    <xdr:sp macro="" textlink="">
      <xdr:nvSpPr>
        <xdr:cNvPr id="257" name="楕円 256"/>
        <xdr:cNvSpPr/>
      </xdr:nvSpPr>
      <xdr:spPr>
        <a:xfrm>
          <a:off x="4584700" y="168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100525</xdr:rowOff>
    </xdr:from>
    <xdr:ext cx="534377" cy="259045"/>
    <xdr:sp macro="" textlink="">
      <xdr:nvSpPr>
        <xdr:cNvPr id="258" name="扶助費該当値テキスト"/>
        <xdr:cNvSpPr txBox="1"/>
      </xdr:nvSpPr>
      <xdr:spPr>
        <a:xfrm>
          <a:off x="4686300" y="1673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27995</xdr:rowOff>
    </xdr:from>
    <xdr:to>
      <xdr:col>20</xdr:col>
      <xdr:colOff>38100</xdr:colOff>
      <xdr:row>97</xdr:row>
      <xdr:rowOff>129595</xdr:rowOff>
    </xdr:to>
    <xdr:sp macro="" textlink="">
      <xdr:nvSpPr>
        <xdr:cNvPr id="259" name="楕円 258"/>
        <xdr:cNvSpPr/>
      </xdr:nvSpPr>
      <xdr:spPr>
        <a:xfrm>
          <a:off x="3746500" y="166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120722</xdr:rowOff>
    </xdr:from>
    <xdr:ext cx="534377" cy="259045"/>
    <xdr:sp macro="" textlink="">
      <xdr:nvSpPr>
        <xdr:cNvPr id="260" name="テキスト ボックス 259"/>
        <xdr:cNvSpPr txBox="1"/>
      </xdr:nvSpPr>
      <xdr:spPr>
        <a:xfrm>
          <a:off x="3530111" y="167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20287</xdr:rowOff>
    </xdr:from>
    <xdr:to>
      <xdr:col>15</xdr:col>
      <xdr:colOff>101600</xdr:colOff>
      <xdr:row>99</xdr:row>
      <xdr:rowOff>121887</xdr:rowOff>
    </xdr:to>
    <xdr:sp macro="" textlink="">
      <xdr:nvSpPr>
        <xdr:cNvPr id="261" name="楕円 260"/>
        <xdr:cNvSpPr/>
      </xdr:nvSpPr>
      <xdr:spPr>
        <a:xfrm>
          <a:off x="2857500" y="169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113014</xdr:rowOff>
    </xdr:from>
    <xdr:ext cx="534377" cy="259045"/>
    <xdr:sp macro="" textlink="">
      <xdr:nvSpPr>
        <xdr:cNvPr id="262" name="テキスト ボックス 261"/>
        <xdr:cNvSpPr txBox="1"/>
      </xdr:nvSpPr>
      <xdr:spPr>
        <a:xfrm>
          <a:off x="2641111" y="170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72360</xdr:rowOff>
    </xdr:from>
    <xdr:to>
      <xdr:col>10</xdr:col>
      <xdr:colOff>165100</xdr:colOff>
      <xdr:row>100</xdr:row>
      <xdr:rowOff>2510</xdr:rowOff>
    </xdr:to>
    <xdr:sp macro="" textlink="">
      <xdr:nvSpPr>
        <xdr:cNvPr id="263" name="楕円 262"/>
        <xdr:cNvSpPr/>
      </xdr:nvSpPr>
      <xdr:spPr>
        <a:xfrm>
          <a:off x="1968500" y="170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165087</xdr:rowOff>
    </xdr:from>
    <xdr:ext cx="534377" cy="259045"/>
    <xdr:sp macro="" textlink="">
      <xdr:nvSpPr>
        <xdr:cNvPr id="264" name="テキスト ボックス 263"/>
        <xdr:cNvSpPr txBox="1"/>
      </xdr:nvSpPr>
      <xdr:spPr>
        <a:xfrm>
          <a:off x="1752111" y="171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97129</xdr:rowOff>
    </xdr:from>
    <xdr:to>
      <xdr:col>6</xdr:col>
      <xdr:colOff>38100</xdr:colOff>
      <xdr:row>100</xdr:row>
      <xdr:rowOff>27279</xdr:rowOff>
    </xdr:to>
    <xdr:sp macro="" textlink="">
      <xdr:nvSpPr>
        <xdr:cNvPr id="265" name="楕円 264"/>
        <xdr:cNvSpPr/>
      </xdr:nvSpPr>
      <xdr:spPr>
        <a:xfrm>
          <a:off x="1079500" y="1707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18406</xdr:rowOff>
    </xdr:from>
    <xdr:ext cx="534377" cy="259045"/>
    <xdr:sp macro="" textlink="">
      <xdr:nvSpPr>
        <xdr:cNvPr id="266" name="テキスト ボックス 265"/>
        <xdr:cNvSpPr txBox="1"/>
      </xdr:nvSpPr>
      <xdr:spPr>
        <a:xfrm>
          <a:off x="863111" y="1716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98138</xdr:rowOff>
    </xdr:from>
    <xdr:to>
      <xdr:col>55</xdr:col>
      <xdr:colOff>0</xdr:colOff>
      <xdr:row>37</xdr:row>
      <xdr:rowOff>103755</xdr:rowOff>
    </xdr:to>
    <xdr:cxnSp macro="">
      <xdr:nvCxnSpPr>
        <xdr:cNvPr id="298" name="直線コネクタ 297"/>
        <xdr:cNvCxnSpPr/>
      </xdr:nvCxnSpPr>
      <xdr:spPr>
        <a:xfrm flipV="1">
          <a:off x="9639300" y="6441788"/>
          <a:ext cx="838200" cy="5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94797</xdr:rowOff>
    </xdr:from>
    <xdr:to>
      <xdr:col>50</xdr:col>
      <xdr:colOff>114300</xdr:colOff>
      <xdr:row>37</xdr:row>
      <xdr:rowOff>103755</xdr:rowOff>
    </xdr:to>
    <xdr:cxnSp macro="">
      <xdr:nvCxnSpPr>
        <xdr:cNvPr id="301" name="直線コネクタ 300"/>
        <xdr:cNvCxnSpPr/>
      </xdr:nvCxnSpPr>
      <xdr:spPr>
        <a:xfrm>
          <a:off x="8750300" y="5409747"/>
          <a:ext cx="889000" cy="10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94797</xdr:rowOff>
    </xdr:from>
    <xdr:to>
      <xdr:col>45</xdr:col>
      <xdr:colOff>177800</xdr:colOff>
      <xdr:row>37</xdr:row>
      <xdr:rowOff>149835</xdr:rowOff>
    </xdr:to>
    <xdr:cxnSp macro="">
      <xdr:nvCxnSpPr>
        <xdr:cNvPr id="304" name="直線コネクタ 303"/>
        <xdr:cNvCxnSpPr/>
      </xdr:nvCxnSpPr>
      <xdr:spPr>
        <a:xfrm flipV="1">
          <a:off x="7861300" y="5409747"/>
          <a:ext cx="889000" cy="10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149835</xdr:rowOff>
    </xdr:from>
    <xdr:to>
      <xdr:col>41</xdr:col>
      <xdr:colOff>50800</xdr:colOff>
      <xdr:row>37</xdr:row>
      <xdr:rowOff>154875</xdr:rowOff>
    </xdr:to>
    <xdr:cxnSp macro="">
      <xdr:nvCxnSpPr>
        <xdr:cNvPr id="307" name="直線コネクタ 306"/>
        <xdr:cNvCxnSpPr/>
      </xdr:nvCxnSpPr>
      <xdr:spPr>
        <a:xfrm flipV="1">
          <a:off x="6972300" y="6493485"/>
          <a:ext cx="889000" cy="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101432</xdr:rowOff>
    </xdr:from>
    <xdr:ext cx="534377" cy="259045"/>
    <xdr:sp macro="" textlink="">
      <xdr:nvSpPr>
        <xdr:cNvPr id="309" name="テキスト ボックス 308"/>
        <xdr:cNvSpPr txBox="1"/>
      </xdr:nvSpPr>
      <xdr:spPr>
        <a:xfrm>
          <a:off x="7594111" y="661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146314</xdr:rowOff>
    </xdr:from>
    <xdr:ext cx="534377" cy="259045"/>
    <xdr:sp macro="" textlink="">
      <xdr:nvSpPr>
        <xdr:cNvPr id="311" name="テキスト ボックス 310"/>
        <xdr:cNvSpPr txBox="1"/>
      </xdr:nvSpPr>
      <xdr:spPr>
        <a:xfrm>
          <a:off x="6705111" y="666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47338</xdr:rowOff>
    </xdr:from>
    <xdr:to>
      <xdr:col>55</xdr:col>
      <xdr:colOff>50800</xdr:colOff>
      <xdr:row>37</xdr:row>
      <xdr:rowOff>148938</xdr:rowOff>
    </xdr:to>
    <xdr:sp macro="" textlink="">
      <xdr:nvSpPr>
        <xdr:cNvPr id="317" name="楕円 316"/>
        <xdr:cNvSpPr/>
      </xdr:nvSpPr>
      <xdr:spPr>
        <a:xfrm>
          <a:off x="10426700" y="63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25765</xdr:rowOff>
    </xdr:from>
    <xdr:ext cx="534377" cy="259045"/>
    <xdr:sp macro="" textlink="">
      <xdr:nvSpPr>
        <xdr:cNvPr id="318" name="補助費等該当値テキスト"/>
        <xdr:cNvSpPr txBox="1"/>
      </xdr:nvSpPr>
      <xdr:spPr>
        <a:xfrm>
          <a:off x="10528300" y="636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52955</xdr:rowOff>
    </xdr:from>
    <xdr:to>
      <xdr:col>50</xdr:col>
      <xdr:colOff>165100</xdr:colOff>
      <xdr:row>37</xdr:row>
      <xdr:rowOff>154555</xdr:rowOff>
    </xdr:to>
    <xdr:sp macro="" textlink="">
      <xdr:nvSpPr>
        <xdr:cNvPr id="319" name="楕円 318"/>
        <xdr:cNvSpPr/>
      </xdr:nvSpPr>
      <xdr:spPr>
        <a:xfrm>
          <a:off x="9588500" y="639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145683</xdr:rowOff>
    </xdr:from>
    <xdr:ext cx="534377" cy="259045"/>
    <xdr:sp macro="" textlink="">
      <xdr:nvSpPr>
        <xdr:cNvPr id="320" name="テキスト ボックス 319"/>
        <xdr:cNvSpPr txBox="1"/>
      </xdr:nvSpPr>
      <xdr:spPr>
        <a:xfrm>
          <a:off x="9372111" y="648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43997</xdr:rowOff>
    </xdr:from>
    <xdr:to>
      <xdr:col>46</xdr:col>
      <xdr:colOff>38100</xdr:colOff>
      <xdr:row>31</xdr:row>
      <xdr:rowOff>145597</xdr:rowOff>
    </xdr:to>
    <xdr:sp macro="" textlink="">
      <xdr:nvSpPr>
        <xdr:cNvPr id="321" name="楕円 320"/>
        <xdr:cNvSpPr/>
      </xdr:nvSpPr>
      <xdr:spPr>
        <a:xfrm>
          <a:off x="8699500" y="535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136724</xdr:rowOff>
    </xdr:from>
    <xdr:ext cx="599010" cy="259045"/>
    <xdr:sp macro="" textlink="">
      <xdr:nvSpPr>
        <xdr:cNvPr id="322" name="テキスト ボックス 321"/>
        <xdr:cNvSpPr txBox="1"/>
      </xdr:nvSpPr>
      <xdr:spPr>
        <a:xfrm>
          <a:off x="8450795" y="5451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99035</xdr:rowOff>
    </xdr:from>
    <xdr:to>
      <xdr:col>41</xdr:col>
      <xdr:colOff>101600</xdr:colOff>
      <xdr:row>38</xdr:row>
      <xdr:rowOff>29184</xdr:rowOff>
    </xdr:to>
    <xdr:sp macro="" textlink="">
      <xdr:nvSpPr>
        <xdr:cNvPr id="323" name="楕円 322"/>
        <xdr:cNvSpPr/>
      </xdr:nvSpPr>
      <xdr:spPr>
        <a:xfrm>
          <a:off x="7810500" y="644268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45712</xdr:rowOff>
    </xdr:from>
    <xdr:ext cx="534377" cy="259045"/>
    <xdr:sp macro="" textlink="">
      <xdr:nvSpPr>
        <xdr:cNvPr id="324" name="テキスト ボックス 323"/>
        <xdr:cNvSpPr txBox="1"/>
      </xdr:nvSpPr>
      <xdr:spPr>
        <a:xfrm>
          <a:off x="7594111" y="62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104075</xdr:rowOff>
    </xdr:from>
    <xdr:to>
      <xdr:col>36</xdr:col>
      <xdr:colOff>165100</xdr:colOff>
      <xdr:row>38</xdr:row>
      <xdr:rowOff>34224</xdr:rowOff>
    </xdr:to>
    <xdr:sp macro="" textlink="">
      <xdr:nvSpPr>
        <xdr:cNvPr id="325" name="楕円 324"/>
        <xdr:cNvSpPr/>
      </xdr:nvSpPr>
      <xdr:spPr>
        <a:xfrm>
          <a:off x="6921500" y="644772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50752</xdr:rowOff>
    </xdr:from>
    <xdr:ext cx="534377" cy="259045"/>
    <xdr:sp macro="" textlink="">
      <xdr:nvSpPr>
        <xdr:cNvPr id="326" name="テキスト ボックス 325"/>
        <xdr:cNvSpPr txBox="1"/>
      </xdr:nvSpPr>
      <xdr:spPr>
        <a:xfrm>
          <a:off x="6705111" y="622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143837</xdr:rowOff>
    </xdr:from>
    <xdr:to>
      <xdr:col>55</xdr:col>
      <xdr:colOff>0</xdr:colOff>
      <xdr:row>55</xdr:row>
      <xdr:rowOff>141398</xdr:rowOff>
    </xdr:to>
    <xdr:cxnSp macro="">
      <xdr:nvCxnSpPr>
        <xdr:cNvPr id="357" name="直線コネクタ 356"/>
        <xdr:cNvCxnSpPr/>
      </xdr:nvCxnSpPr>
      <xdr:spPr>
        <a:xfrm flipV="1">
          <a:off x="9639300" y="9230687"/>
          <a:ext cx="838200" cy="340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141398</xdr:rowOff>
    </xdr:from>
    <xdr:to>
      <xdr:col>50</xdr:col>
      <xdr:colOff>114300</xdr:colOff>
      <xdr:row>56</xdr:row>
      <xdr:rowOff>26881</xdr:rowOff>
    </xdr:to>
    <xdr:cxnSp macro="">
      <xdr:nvCxnSpPr>
        <xdr:cNvPr id="360" name="直線コネクタ 359"/>
        <xdr:cNvCxnSpPr/>
      </xdr:nvCxnSpPr>
      <xdr:spPr>
        <a:xfrm flipV="1">
          <a:off x="8750300" y="9571148"/>
          <a:ext cx="889000" cy="5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64878</xdr:rowOff>
    </xdr:from>
    <xdr:ext cx="534377" cy="259045"/>
    <xdr:sp macro="" textlink="">
      <xdr:nvSpPr>
        <xdr:cNvPr id="362" name="テキスト ボックス 361"/>
        <xdr:cNvSpPr txBox="1"/>
      </xdr:nvSpPr>
      <xdr:spPr>
        <a:xfrm>
          <a:off x="9372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106063</xdr:rowOff>
    </xdr:from>
    <xdr:to>
      <xdr:col>45</xdr:col>
      <xdr:colOff>177800</xdr:colOff>
      <xdr:row>56</xdr:row>
      <xdr:rowOff>26881</xdr:rowOff>
    </xdr:to>
    <xdr:cxnSp macro="">
      <xdr:nvCxnSpPr>
        <xdr:cNvPr id="363" name="直線コネクタ 362"/>
        <xdr:cNvCxnSpPr/>
      </xdr:nvCxnSpPr>
      <xdr:spPr>
        <a:xfrm>
          <a:off x="7861300" y="9535813"/>
          <a:ext cx="889000" cy="9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106063</xdr:rowOff>
    </xdr:from>
    <xdr:to>
      <xdr:col>41</xdr:col>
      <xdr:colOff>50800</xdr:colOff>
      <xdr:row>57</xdr:row>
      <xdr:rowOff>93185</xdr:rowOff>
    </xdr:to>
    <xdr:cxnSp macro="">
      <xdr:nvCxnSpPr>
        <xdr:cNvPr id="366" name="直線コネクタ 365"/>
        <xdr:cNvCxnSpPr/>
      </xdr:nvCxnSpPr>
      <xdr:spPr>
        <a:xfrm flipV="1">
          <a:off x="6972300" y="9535813"/>
          <a:ext cx="889000" cy="3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1472</xdr:rowOff>
    </xdr:from>
    <xdr:ext cx="534377" cy="259045"/>
    <xdr:sp macro="" textlink="">
      <xdr:nvSpPr>
        <xdr:cNvPr id="368" name="テキスト ボックス 367"/>
        <xdr:cNvSpPr txBox="1"/>
      </xdr:nvSpPr>
      <xdr:spPr>
        <a:xfrm>
          <a:off x="7594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85281</xdr:rowOff>
    </xdr:from>
    <xdr:ext cx="534377" cy="259045"/>
    <xdr:sp macro="" textlink="">
      <xdr:nvSpPr>
        <xdr:cNvPr id="370" name="テキスト ボックス 369"/>
        <xdr:cNvSpPr txBox="1"/>
      </xdr:nvSpPr>
      <xdr:spPr>
        <a:xfrm>
          <a:off x="6705111" y="934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93037</xdr:rowOff>
    </xdr:from>
    <xdr:to>
      <xdr:col>55</xdr:col>
      <xdr:colOff>50800</xdr:colOff>
      <xdr:row>54</xdr:row>
      <xdr:rowOff>23187</xdr:rowOff>
    </xdr:to>
    <xdr:sp macro="" textlink="">
      <xdr:nvSpPr>
        <xdr:cNvPr id="376" name="楕円 375"/>
        <xdr:cNvSpPr/>
      </xdr:nvSpPr>
      <xdr:spPr>
        <a:xfrm>
          <a:off x="10426700" y="91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115914</xdr:rowOff>
    </xdr:from>
    <xdr:ext cx="534377" cy="259045"/>
    <xdr:sp macro="" textlink="">
      <xdr:nvSpPr>
        <xdr:cNvPr id="377" name="普通建設事業費該当値テキスト"/>
        <xdr:cNvSpPr txBox="1"/>
      </xdr:nvSpPr>
      <xdr:spPr>
        <a:xfrm>
          <a:off x="10528300" y="903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90598</xdr:rowOff>
    </xdr:from>
    <xdr:to>
      <xdr:col>50</xdr:col>
      <xdr:colOff>165100</xdr:colOff>
      <xdr:row>56</xdr:row>
      <xdr:rowOff>20748</xdr:rowOff>
    </xdr:to>
    <xdr:sp macro="" textlink="">
      <xdr:nvSpPr>
        <xdr:cNvPr id="378" name="楕円 377"/>
        <xdr:cNvSpPr/>
      </xdr:nvSpPr>
      <xdr:spPr>
        <a:xfrm>
          <a:off x="9588500" y="95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37275</xdr:rowOff>
    </xdr:from>
    <xdr:ext cx="534377" cy="259045"/>
    <xdr:sp macro="" textlink="">
      <xdr:nvSpPr>
        <xdr:cNvPr id="379" name="テキスト ボックス 378"/>
        <xdr:cNvSpPr txBox="1"/>
      </xdr:nvSpPr>
      <xdr:spPr>
        <a:xfrm>
          <a:off x="9372111" y="929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147531</xdr:rowOff>
    </xdr:from>
    <xdr:to>
      <xdr:col>46</xdr:col>
      <xdr:colOff>38100</xdr:colOff>
      <xdr:row>56</xdr:row>
      <xdr:rowOff>77681</xdr:rowOff>
    </xdr:to>
    <xdr:sp macro="" textlink="">
      <xdr:nvSpPr>
        <xdr:cNvPr id="380" name="楕円 379"/>
        <xdr:cNvSpPr/>
      </xdr:nvSpPr>
      <xdr:spPr>
        <a:xfrm>
          <a:off x="8699500" y="95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68808</xdr:rowOff>
    </xdr:from>
    <xdr:ext cx="534377" cy="259045"/>
    <xdr:sp macro="" textlink="">
      <xdr:nvSpPr>
        <xdr:cNvPr id="381" name="テキスト ボックス 380"/>
        <xdr:cNvSpPr txBox="1"/>
      </xdr:nvSpPr>
      <xdr:spPr>
        <a:xfrm>
          <a:off x="8483111" y="96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55263</xdr:rowOff>
    </xdr:from>
    <xdr:to>
      <xdr:col>41</xdr:col>
      <xdr:colOff>101600</xdr:colOff>
      <xdr:row>55</xdr:row>
      <xdr:rowOff>156863</xdr:rowOff>
    </xdr:to>
    <xdr:sp macro="" textlink="">
      <xdr:nvSpPr>
        <xdr:cNvPr id="382" name="楕円 381"/>
        <xdr:cNvSpPr/>
      </xdr:nvSpPr>
      <xdr:spPr>
        <a:xfrm>
          <a:off x="7810500" y="94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147990</xdr:rowOff>
    </xdr:from>
    <xdr:ext cx="534377" cy="259045"/>
    <xdr:sp macro="" textlink="">
      <xdr:nvSpPr>
        <xdr:cNvPr id="383" name="テキスト ボックス 382"/>
        <xdr:cNvSpPr txBox="1"/>
      </xdr:nvSpPr>
      <xdr:spPr>
        <a:xfrm>
          <a:off x="7594111" y="957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42385</xdr:rowOff>
    </xdr:from>
    <xdr:to>
      <xdr:col>36</xdr:col>
      <xdr:colOff>165100</xdr:colOff>
      <xdr:row>57</xdr:row>
      <xdr:rowOff>143985</xdr:rowOff>
    </xdr:to>
    <xdr:sp macro="" textlink="">
      <xdr:nvSpPr>
        <xdr:cNvPr id="384" name="楕円 383"/>
        <xdr:cNvSpPr/>
      </xdr:nvSpPr>
      <xdr:spPr>
        <a:xfrm>
          <a:off x="6921500" y="981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135112</xdr:rowOff>
    </xdr:from>
    <xdr:ext cx="534377" cy="259045"/>
    <xdr:sp macro="" textlink="">
      <xdr:nvSpPr>
        <xdr:cNvPr id="385" name="テキスト ボックス 384"/>
        <xdr:cNvSpPr txBox="1"/>
      </xdr:nvSpPr>
      <xdr:spPr>
        <a:xfrm>
          <a:off x="6705111" y="990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123218</xdr:rowOff>
    </xdr:from>
    <xdr:to>
      <xdr:col>54</xdr:col>
      <xdr:colOff>189865</xdr:colOff>
      <xdr:row>78</xdr:row>
      <xdr:rowOff>139700</xdr:rowOff>
    </xdr:to>
    <xdr:cxnSp macro="">
      <xdr:nvCxnSpPr>
        <xdr:cNvPr id="407" name="直線コネクタ 406"/>
        <xdr:cNvCxnSpPr/>
      </xdr:nvCxnSpPr>
      <xdr:spPr>
        <a:xfrm flipV="1">
          <a:off x="10475595" y="12296168"/>
          <a:ext cx="1270" cy="1216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69895</xdr:rowOff>
    </xdr:from>
    <xdr:ext cx="534377" cy="259045"/>
    <xdr:sp macro="" textlink="">
      <xdr:nvSpPr>
        <xdr:cNvPr id="410" name="普通建設事業費 （ うち新規整備　）最大値テキスト"/>
        <xdr:cNvSpPr txBox="1"/>
      </xdr:nvSpPr>
      <xdr:spPr>
        <a:xfrm>
          <a:off x="10528300" y="120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123218</xdr:rowOff>
    </xdr:from>
    <xdr:to>
      <xdr:col>55</xdr:col>
      <xdr:colOff>88900</xdr:colOff>
      <xdr:row>71</xdr:row>
      <xdr:rowOff>123218</xdr:rowOff>
    </xdr:to>
    <xdr:cxnSp macro="">
      <xdr:nvCxnSpPr>
        <xdr:cNvPr id="411" name="直線コネクタ 410"/>
        <xdr:cNvCxnSpPr/>
      </xdr:nvCxnSpPr>
      <xdr:spPr>
        <a:xfrm>
          <a:off x="10388600" y="12296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49197</xdr:rowOff>
    </xdr:from>
    <xdr:to>
      <xdr:col>55</xdr:col>
      <xdr:colOff>0</xdr:colOff>
      <xdr:row>76</xdr:row>
      <xdr:rowOff>112359</xdr:rowOff>
    </xdr:to>
    <xdr:cxnSp macro="">
      <xdr:nvCxnSpPr>
        <xdr:cNvPr id="412" name="直線コネクタ 411"/>
        <xdr:cNvCxnSpPr/>
      </xdr:nvCxnSpPr>
      <xdr:spPr>
        <a:xfrm>
          <a:off x="9639300" y="12907947"/>
          <a:ext cx="838200" cy="23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153029</xdr:rowOff>
    </xdr:from>
    <xdr:ext cx="534377" cy="259045"/>
    <xdr:sp macro="" textlink="">
      <xdr:nvSpPr>
        <xdr:cNvPr id="413" name="普通建設事業費 （ うち新規整備　）平均値テキスト"/>
        <xdr:cNvSpPr txBox="1"/>
      </xdr:nvSpPr>
      <xdr:spPr>
        <a:xfrm>
          <a:off x="10528300" y="1318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3152</xdr:rowOff>
    </xdr:from>
    <xdr:to>
      <xdr:col>55</xdr:col>
      <xdr:colOff>50800</xdr:colOff>
      <xdr:row>77</xdr:row>
      <xdr:rowOff>104752</xdr:rowOff>
    </xdr:to>
    <xdr:sp macro="" textlink="">
      <xdr:nvSpPr>
        <xdr:cNvPr id="414" name="フローチャート: 判断 413"/>
        <xdr:cNvSpPr/>
      </xdr:nvSpPr>
      <xdr:spPr>
        <a:xfrm>
          <a:off x="10426700" y="132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22382</xdr:rowOff>
    </xdr:from>
    <xdr:to>
      <xdr:col>50</xdr:col>
      <xdr:colOff>114300</xdr:colOff>
      <xdr:row>75</xdr:row>
      <xdr:rowOff>49197</xdr:rowOff>
    </xdr:to>
    <xdr:cxnSp macro="">
      <xdr:nvCxnSpPr>
        <xdr:cNvPr id="415" name="直線コネクタ 414"/>
        <xdr:cNvCxnSpPr/>
      </xdr:nvCxnSpPr>
      <xdr:spPr>
        <a:xfrm>
          <a:off x="8750300" y="12881132"/>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135306</xdr:rowOff>
    </xdr:from>
    <xdr:to>
      <xdr:col>50</xdr:col>
      <xdr:colOff>165100</xdr:colOff>
      <xdr:row>77</xdr:row>
      <xdr:rowOff>65456</xdr:rowOff>
    </xdr:to>
    <xdr:sp macro="" textlink="">
      <xdr:nvSpPr>
        <xdr:cNvPr id="416" name="フローチャート: 判断 415"/>
        <xdr:cNvSpPr/>
      </xdr:nvSpPr>
      <xdr:spPr>
        <a:xfrm>
          <a:off x="9588500" y="1316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56583</xdr:rowOff>
    </xdr:from>
    <xdr:ext cx="534377" cy="259045"/>
    <xdr:sp macro="" textlink="">
      <xdr:nvSpPr>
        <xdr:cNvPr id="417" name="テキスト ボックス 416"/>
        <xdr:cNvSpPr txBox="1"/>
      </xdr:nvSpPr>
      <xdr:spPr>
        <a:xfrm>
          <a:off x="9372111" y="1325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162926</xdr:rowOff>
    </xdr:from>
    <xdr:to>
      <xdr:col>45</xdr:col>
      <xdr:colOff>177800</xdr:colOff>
      <xdr:row>75</xdr:row>
      <xdr:rowOff>22382</xdr:rowOff>
    </xdr:to>
    <xdr:cxnSp macro="">
      <xdr:nvCxnSpPr>
        <xdr:cNvPr id="418" name="直線コネクタ 417"/>
        <xdr:cNvCxnSpPr/>
      </xdr:nvCxnSpPr>
      <xdr:spPr>
        <a:xfrm>
          <a:off x="7861300" y="12850226"/>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7862</xdr:rowOff>
    </xdr:from>
    <xdr:to>
      <xdr:col>46</xdr:col>
      <xdr:colOff>38100</xdr:colOff>
      <xdr:row>76</xdr:row>
      <xdr:rowOff>109462</xdr:rowOff>
    </xdr:to>
    <xdr:sp macro="" textlink="">
      <xdr:nvSpPr>
        <xdr:cNvPr id="419" name="フローチャート: 判断 418"/>
        <xdr:cNvSpPr/>
      </xdr:nvSpPr>
      <xdr:spPr>
        <a:xfrm>
          <a:off x="8699500" y="1303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100589</xdr:rowOff>
    </xdr:from>
    <xdr:ext cx="534377" cy="259045"/>
    <xdr:sp macro="" textlink="">
      <xdr:nvSpPr>
        <xdr:cNvPr id="420" name="テキスト ボックス 419"/>
        <xdr:cNvSpPr txBox="1"/>
      </xdr:nvSpPr>
      <xdr:spPr>
        <a:xfrm>
          <a:off x="8483111" y="1313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162926</xdr:rowOff>
    </xdr:from>
    <xdr:to>
      <xdr:col>41</xdr:col>
      <xdr:colOff>50800</xdr:colOff>
      <xdr:row>77</xdr:row>
      <xdr:rowOff>49380</xdr:rowOff>
    </xdr:to>
    <xdr:cxnSp macro="">
      <xdr:nvCxnSpPr>
        <xdr:cNvPr id="421" name="直線コネクタ 420"/>
        <xdr:cNvCxnSpPr/>
      </xdr:nvCxnSpPr>
      <xdr:spPr>
        <a:xfrm flipV="1">
          <a:off x="6972300" y="12850226"/>
          <a:ext cx="889000" cy="400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34013</xdr:rowOff>
    </xdr:from>
    <xdr:to>
      <xdr:col>41</xdr:col>
      <xdr:colOff>101600</xdr:colOff>
      <xdr:row>76</xdr:row>
      <xdr:rowOff>135613</xdr:rowOff>
    </xdr:to>
    <xdr:sp macro="" textlink="">
      <xdr:nvSpPr>
        <xdr:cNvPr id="422" name="フローチャート: 判断 421"/>
        <xdr:cNvSpPr/>
      </xdr:nvSpPr>
      <xdr:spPr>
        <a:xfrm>
          <a:off x="7810500" y="1306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126740</xdr:rowOff>
    </xdr:from>
    <xdr:ext cx="534377" cy="259045"/>
    <xdr:sp macro="" textlink="">
      <xdr:nvSpPr>
        <xdr:cNvPr id="423" name="テキスト ボックス 422"/>
        <xdr:cNvSpPr txBox="1"/>
      </xdr:nvSpPr>
      <xdr:spPr>
        <a:xfrm>
          <a:off x="7594111" y="1315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108172</xdr:rowOff>
    </xdr:from>
    <xdr:to>
      <xdr:col>36</xdr:col>
      <xdr:colOff>165100</xdr:colOff>
      <xdr:row>77</xdr:row>
      <xdr:rowOff>38322</xdr:rowOff>
    </xdr:to>
    <xdr:sp macro="" textlink="">
      <xdr:nvSpPr>
        <xdr:cNvPr id="424" name="フローチャート: 判断 423"/>
        <xdr:cNvSpPr/>
      </xdr:nvSpPr>
      <xdr:spPr>
        <a:xfrm>
          <a:off x="6921500" y="1313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54848</xdr:rowOff>
    </xdr:from>
    <xdr:ext cx="534377" cy="259045"/>
    <xdr:sp macro="" textlink="">
      <xdr:nvSpPr>
        <xdr:cNvPr id="425" name="テキスト ボックス 424"/>
        <xdr:cNvSpPr txBox="1"/>
      </xdr:nvSpPr>
      <xdr:spPr>
        <a:xfrm>
          <a:off x="6705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61559</xdr:rowOff>
    </xdr:from>
    <xdr:to>
      <xdr:col>55</xdr:col>
      <xdr:colOff>50800</xdr:colOff>
      <xdr:row>76</xdr:row>
      <xdr:rowOff>163159</xdr:rowOff>
    </xdr:to>
    <xdr:sp macro="" textlink="">
      <xdr:nvSpPr>
        <xdr:cNvPr id="431" name="楕円 430"/>
        <xdr:cNvSpPr/>
      </xdr:nvSpPr>
      <xdr:spPr>
        <a:xfrm>
          <a:off x="10426700" y="1309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84437</xdr:rowOff>
    </xdr:from>
    <xdr:ext cx="534377" cy="259045"/>
    <xdr:sp macro="" textlink="">
      <xdr:nvSpPr>
        <xdr:cNvPr id="432" name="普通建設事業費 （ うち新規整備　）該当値テキスト"/>
        <xdr:cNvSpPr txBox="1"/>
      </xdr:nvSpPr>
      <xdr:spPr>
        <a:xfrm>
          <a:off x="10528300" y="1294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169847</xdr:rowOff>
    </xdr:from>
    <xdr:to>
      <xdr:col>50</xdr:col>
      <xdr:colOff>165100</xdr:colOff>
      <xdr:row>75</xdr:row>
      <xdr:rowOff>99997</xdr:rowOff>
    </xdr:to>
    <xdr:sp macro="" textlink="">
      <xdr:nvSpPr>
        <xdr:cNvPr id="433" name="楕円 432"/>
        <xdr:cNvSpPr/>
      </xdr:nvSpPr>
      <xdr:spPr>
        <a:xfrm>
          <a:off x="9588500" y="1285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116524</xdr:rowOff>
    </xdr:from>
    <xdr:ext cx="534377" cy="259045"/>
    <xdr:sp macro="" textlink="">
      <xdr:nvSpPr>
        <xdr:cNvPr id="434" name="テキスト ボックス 433"/>
        <xdr:cNvSpPr txBox="1"/>
      </xdr:nvSpPr>
      <xdr:spPr>
        <a:xfrm>
          <a:off x="9372111" y="1263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143032</xdr:rowOff>
    </xdr:from>
    <xdr:to>
      <xdr:col>46</xdr:col>
      <xdr:colOff>38100</xdr:colOff>
      <xdr:row>75</xdr:row>
      <xdr:rowOff>73182</xdr:rowOff>
    </xdr:to>
    <xdr:sp macro="" textlink="">
      <xdr:nvSpPr>
        <xdr:cNvPr id="435" name="楕円 434"/>
        <xdr:cNvSpPr/>
      </xdr:nvSpPr>
      <xdr:spPr>
        <a:xfrm>
          <a:off x="8699500" y="1283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89709</xdr:rowOff>
    </xdr:from>
    <xdr:ext cx="534377" cy="259045"/>
    <xdr:sp macro="" textlink="">
      <xdr:nvSpPr>
        <xdr:cNvPr id="436" name="テキスト ボックス 435"/>
        <xdr:cNvSpPr txBox="1"/>
      </xdr:nvSpPr>
      <xdr:spPr>
        <a:xfrm>
          <a:off x="8483111" y="1260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112126</xdr:rowOff>
    </xdr:from>
    <xdr:to>
      <xdr:col>41</xdr:col>
      <xdr:colOff>101600</xdr:colOff>
      <xdr:row>75</xdr:row>
      <xdr:rowOff>42276</xdr:rowOff>
    </xdr:to>
    <xdr:sp macro="" textlink="">
      <xdr:nvSpPr>
        <xdr:cNvPr id="437" name="楕円 436"/>
        <xdr:cNvSpPr/>
      </xdr:nvSpPr>
      <xdr:spPr>
        <a:xfrm>
          <a:off x="7810500" y="12799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58803</xdr:rowOff>
    </xdr:from>
    <xdr:ext cx="534377" cy="259045"/>
    <xdr:sp macro="" textlink="">
      <xdr:nvSpPr>
        <xdr:cNvPr id="438" name="テキスト ボックス 437"/>
        <xdr:cNvSpPr txBox="1"/>
      </xdr:nvSpPr>
      <xdr:spPr>
        <a:xfrm>
          <a:off x="7594111" y="12574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170030</xdr:rowOff>
    </xdr:from>
    <xdr:to>
      <xdr:col>36</xdr:col>
      <xdr:colOff>165100</xdr:colOff>
      <xdr:row>77</xdr:row>
      <xdr:rowOff>100180</xdr:rowOff>
    </xdr:to>
    <xdr:sp macro="" textlink="">
      <xdr:nvSpPr>
        <xdr:cNvPr id="439" name="楕円 438"/>
        <xdr:cNvSpPr/>
      </xdr:nvSpPr>
      <xdr:spPr>
        <a:xfrm>
          <a:off x="6921500" y="1320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91307</xdr:rowOff>
    </xdr:from>
    <xdr:ext cx="534377" cy="259045"/>
    <xdr:sp macro="" textlink="">
      <xdr:nvSpPr>
        <xdr:cNvPr id="440" name="テキスト ボックス 439"/>
        <xdr:cNvSpPr txBox="1"/>
      </xdr:nvSpPr>
      <xdr:spPr>
        <a:xfrm>
          <a:off x="6705111" y="1329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1" name="直線コネクタ 45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2" name="テキスト ボックス 45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3" name="直線コネクタ 45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4" name="テキスト ボックス 45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5" name="直線コネクタ 45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6" name="テキスト ボックス 45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7" name="直線コネクタ 45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8" name="テキスト ボックス 45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9" name="直線コネクタ 45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0" name="テキスト ボックス 459"/>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1" name="直線コネクタ 46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2" name="テキスト ボックス 46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6" name="直線コネクタ 465"/>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7" name="普通建設事業費 （ うち更新整備　）最小値テキスト"/>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68" name="直線コネクタ 467"/>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69" name="普通建設事業費 （ うち更新整備　）最大値テキスト"/>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0" name="直線コネクタ 469"/>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27832</xdr:rowOff>
    </xdr:from>
    <xdr:to>
      <xdr:col>55</xdr:col>
      <xdr:colOff>0</xdr:colOff>
      <xdr:row>97</xdr:row>
      <xdr:rowOff>35933</xdr:rowOff>
    </xdr:to>
    <xdr:cxnSp macro="">
      <xdr:nvCxnSpPr>
        <xdr:cNvPr id="471" name="直線コネクタ 470"/>
        <xdr:cNvCxnSpPr/>
      </xdr:nvCxnSpPr>
      <xdr:spPr>
        <a:xfrm flipV="1">
          <a:off x="9639300" y="15972682"/>
          <a:ext cx="838200" cy="693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2" name="普通建設事業費 （ うち更新整備　）平均値テキスト"/>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3" name="フローチャート: 判断 472"/>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35933</xdr:rowOff>
    </xdr:from>
    <xdr:to>
      <xdr:col>50</xdr:col>
      <xdr:colOff>114300</xdr:colOff>
      <xdr:row>97</xdr:row>
      <xdr:rowOff>127682</xdr:rowOff>
    </xdr:to>
    <xdr:cxnSp macro="">
      <xdr:nvCxnSpPr>
        <xdr:cNvPr id="474" name="直線コネクタ 473"/>
        <xdr:cNvCxnSpPr/>
      </xdr:nvCxnSpPr>
      <xdr:spPr>
        <a:xfrm flipV="1">
          <a:off x="8750300" y="16666583"/>
          <a:ext cx="889000" cy="9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5" name="フローチャート: 判断 474"/>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152964</xdr:rowOff>
    </xdr:from>
    <xdr:ext cx="534377" cy="259045"/>
    <xdr:sp macro="" textlink="">
      <xdr:nvSpPr>
        <xdr:cNvPr id="476" name="テキスト ボックス 475"/>
        <xdr:cNvSpPr txBox="1"/>
      </xdr:nvSpPr>
      <xdr:spPr>
        <a:xfrm>
          <a:off x="9372111" y="162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127682</xdr:rowOff>
    </xdr:from>
    <xdr:to>
      <xdr:col>45</xdr:col>
      <xdr:colOff>177800</xdr:colOff>
      <xdr:row>97</xdr:row>
      <xdr:rowOff>165548</xdr:rowOff>
    </xdr:to>
    <xdr:cxnSp macro="">
      <xdr:nvCxnSpPr>
        <xdr:cNvPr id="477" name="直線コネクタ 476"/>
        <xdr:cNvCxnSpPr/>
      </xdr:nvCxnSpPr>
      <xdr:spPr>
        <a:xfrm flipV="1">
          <a:off x="7861300" y="16758332"/>
          <a:ext cx="889000" cy="3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78" name="フローチャート: 判断 477"/>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79" name="テキスト ボックス 478"/>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165548</xdr:rowOff>
    </xdr:from>
    <xdr:to>
      <xdr:col>41</xdr:col>
      <xdr:colOff>50800</xdr:colOff>
      <xdr:row>98</xdr:row>
      <xdr:rowOff>100137</xdr:rowOff>
    </xdr:to>
    <xdr:cxnSp macro="">
      <xdr:nvCxnSpPr>
        <xdr:cNvPr id="480" name="直線コネクタ 479"/>
        <xdr:cNvCxnSpPr/>
      </xdr:nvCxnSpPr>
      <xdr:spPr>
        <a:xfrm flipV="1">
          <a:off x="6972300" y="16796198"/>
          <a:ext cx="889000" cy="10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1" name="フローチャート: 判断 480"/>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111668</xdr:rowOff>
    </xdr:from>
    <xdr:ext cx="534377" cy="259045"/>
    <xdr:sp macro="" textlink="">
      <xdr:nvSpPr>
        <xdr:cNvPr id="482" name="テキスト ボックス 481"/>
        <xdr:cNvSpPr txBox="1"/>
      </xdr:nvSpPr>
      <xdr:spPr>
        <a:xfrm>
          <a:off x="7594111" y="1622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3" name="フローチャート: 判断 482"/>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4" name="テキスト ボックス 483"/>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148482</xdr:rowOff>
    </xdr:from>
    <xdr:to>
      <xdr:col>55</xdr:col>
      <xdr:colOff>50800</xdr:colOff>
      <xdr:row>93</xdr:row>
      <xdr:rowOff>78632</xdr:rowOff>
    </xdr:to>
    <xdr:sp macro="" textlink="">
      <xdr:nvSpPr>
        <xdr:cNvPr id="490" name="楕円 489"/>
        <xdr:cNvSpPr/>
      </xdr:nvSpPr>
      <xdr:spPr>
        <a:xfrm>
          <a:off x="10426700" y="1592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171359</xdr:rowOff>
    </xdr:from>
    <xdr:ext cx="534377" cy="259045"/>
    <xdr:sp macro="" textlink="">
      <xdr:nvSpPr>
        <xdr:cNvPr id="491" name="普通建設事業費 （ うち更新整備　）該当値テキスト"/>
        <xdr:cNvSpPr txBox="1"/>
      </xdr:nvSpPr>
      <xdr:spPr>
        <a:xfrm>
          <a:off x="10528300" y="1577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156583</xdr:rowOff>
    </xdr:from>
    <xdr:to>
      <xdr:col>50</xdr:col>
      <xdr:colOff>165100</xdr:colOff>
      <xdr:row>97</xdr:row>
      <xdr:rowOff>86733</xdr:rowOff>
    </xdr:to>
    <xdr:sp macro="" textlink="">
      <xdr:nvSpPr>
        <xdr:cNvPr id="492" name="楕円 491"/>
        <xdr:cNvSpPr/>
      </xdr:nvSpPr>
      <xdr:spPr>
        <a:xfrm>
          <a:off x="9588500" y="1661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77860</xdr:rowOff>
    </xdr:from>
    <xdr:ext cx="534377" cy="259045"/>
    <xdr:sp macro="" textlink="">
      <xdr:nvSpPr>
        <xdr:cNvPr id="493" name="テキスト ボックス 492"/>
        <xdr:cNvSpPr txBox="1"/>
      </xdr:nvSpPr>
      <xdr:spPr>
        <a:xfrm>
          <a:off x="9372111" y="1670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76882</xdr:rowOff>
    </xdr:from>
    <xdr:to>
      <xdr:col>46</xdr:col>
      <xdr:colOff>38100</xdr:colOff>
      <xdr:row>98</xdr:row>
      <xdr:rowOff>7032</xdr:rowOff>
    </xdr:to>
    <xdr:sp macro="" textlink="">
      <xdr:nvSpPr>
        <xdr:cNvPr id="494" name="楕円 493"/>
        <xdr:cNvSpPr/>
      </xdr:nvSpPr>
      <xdr:spPr>
        <a:xfrm>
          <a:off x="8699500" y="1670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169609</xdr:rowOff>
    </xdr:from>
    <xdr:ext cx="534377" cy="259045"/>
    <xdr:sp macro="" textlink="">
      <xdr:nvSpPr>
        <xdr:cNvPr id="495" name="テキスト ボックス 494"/>
        <xdr:cNvSpPr txBox="1"/>
      </xdr:nvSpPr>
      <xdr:spPr>
        <a:xfrm>
          <a:off x="8483111" y="1680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114748</xdr:rowOff>
    </xdr:from>
    <xdr:to>
      <xdr:col>41</xdr:col>
      <xdr:colOff>101600</xdr:colOff>
      <xdr:row>98</xdr:row>
      <xdr:rowOff>44898</xdr:rowOff>
    </xdr:to>
    <xdr:sp macro="" textlink="">
      <xdr:nvSpPr>
        <xdr:cNvPr id="496" name="楕円 495"/>
        <xdr:cNvSpPr/>
      </xdr:nvSpPr>
      <xdr:spPr>
        <a:xfrm>
          <a:off x="7810500" y="1674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36025</xdr:rowOff>
    </xdr:from>
    <xdr:ext cx="534377" cy="259045"/>
    <xdr:sp macro="" textlink="">
      <xdr:nvSpPr>
        <xdr:cNvPr id="497" name="テキスト ボックス 496"/>
        <xdr:cNvSpPr txBox="1"/>
      </xdr:nvSpPr>
      <xdr:spPr>
        <a:xfrm>
          <a:off x="7594111" y="1683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49337</xdr:rowOff>
    </xdr:from>
    <xdr:to>
      <xdr:col>36</xdr:col>
      <xdr:colOff>165100</xdr:colOff>
      <xdr:row>98</xdr:row>
      <xdr:rowOff>150937</xdr:rowOff>
    </xdr:to>
    <xdr:sp macro="" textlink="">
      <xdr:nvSpPr>
        <xdr:cNvPr id="498" name="楕円 497"/>
        <xdr:cNvSpPr/>
      </xdr:nvSpPr>
      <xdr:spPr>
        <a:xfrm>
          <a:off x="6921500" y="1685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142064</xdr:rowOff>
    </xdr:from>
    <xdr:ext cx="534377" cy="259045"/>
    <xdr:sp macro="" textlink="">
      <xdr:nvSpPr>
        <xdr:cNvPr id="499" name="テキスト ボックス 498"/>
        <xdr:cNvSpPr txBox="1"/>
      </xdr:nvSpPr>
      <xdr:spPr>
        <a:xfrm>
          <a:off x="6705111" y="1694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1" name="直線コネクタ 520"/>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4" name="災害復旧事業費最大値テキスト"/>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5" name="直線コネクタ 524"/>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126990</xdr:rowOff>
    </xdr:from>
    <xdr:to>
      <xdr:col>85</xdr:col>
      <xdr:colOff>127000</xdr:colOff>
      <xdr:row>38</xdr:row>
      <xdr:rowOff>139197</xdr:rowOff>
    </xdr:to>
    <xdr:cxnSp macro="">
      <xdr:nvCxnSpPr>
        <xdr:cNvPr id="526" name="直線コネクタ 525"/>
        <xdr:cNvCxnSpPr/>
      </xdr:nvCxnSpPr>
      <xdr:spPr>
        <a:xfrm flipV="1">
          <a:off x="15481300" y="6642090"/>
          <a:ext cx="838200" cy="1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7" name="災害復旧事業費平均値テキスト"/>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28" name="フローチャート: 判断 527"/>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139197</xdr:rowOff>
    </xdr:from>
    <xdr:to>
      <xdr:col>81</xdr:col>
      <xdr:colOff>50800</xdr:colOff>
      <xdr:row>38</xdr:row>
      <xdr:rowOff>139586</xdr:rowOff>
    </xdr:to>
    <xdr:cxnSp macro="">
      <xdr:nvCxnSpPr>
        <xdr:cNvPr id="529" name="直線コネクタ 528"/>
        <xdr:cNvCxnSpPr/>
      </xdr:nvCxnSpPr>
      <xdr:spPr>
        <a:xfrm flipV="1">
          <a:off x="14592300" y="6654297"/>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0" name="フローチャート: 判断 529"/>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152254</xdr:rowOff>
    </xdr:from>
    <xdr:ext cx="469744" cy="259045"/>
    <xdr:sp macro="" textlink="">
      <xdr:nvSpPr>
        <xdr:cNvPr id="531" name="テキスト ボックス 530"/>
        <xdr:cNvSpPr txBox="1"/>
      </xdr:nvSpPr>
      <xdr:spPr>
        <a:xfrm>
          <a:off x="15246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139105</xdr:rowOff>
    </xdr:from>
    <xdr:to>
      <xdr:col>76</xdr:col>
      <xdr:colOff>114300</xdr:colOff>
      <xdr:row>38</xdr:row>
      <xdr:rowOff>139586</xdr:rowOff>
    </xdr:to>
    <xdr:cxnSp macro="">
      <xdr:nvCxnSpPr>
        <xdr:cNvPr id="532" name="直線コネクタ 531"/>
        <xdr:cNvCxnSpPr/>
      </xdr:nvCxnSpPr>
      <xdr:spPr>
        <a:xfrm>
          <a:off x="13703300" y="6654205"/>
          <a:ext cx="889000" cy="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3" name="フローチャート: 判断 532"/>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4" name="テキスト ボックス 533"/>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134214</xdr:rowOff>
    </xdr:from>
    <xdr:to>
      <xdr:col>71</xdr:col>
      <xdr:colOff>177800</xdr:colOff>
      <xdr:row>38</xdr:row>
      <xdr:rowOff>139105</xdr:rowOff>
    </xdr:to>
    <xdr:cxnSp macro="">
      <xdr:nvCxnSpPr>
        <xdr:cNvPr id="535" name="直線コネクタ 534"/>
        <xdr:cNvCxnSpPr/>
      </xdr:nvCxnSpPr>
      <xdr:spPr>
        <a:xfrm>
          <a:off x="12814300" y="6649314"/>
          <a:ext cx="889000" cy="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6" name="フローチャート: 判断 535"/>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7" name="テキスト ボックス 536"/>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38" name="フローチャート: 判断 537"/>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39" name="テキスト ボックス 538"/>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76190</xdr:rowOff>
    </xdr:from>
    <xdr:to>
      <xdr:col>85</xdr:col>
      <xdr:colOff>177800</xdr:colOff>
      <xdr:row>39</xdr:row>
      <xdr:rowOff>6340</xdr:rowOff>
    </xdr:to>
    <xdr:sp macro="" textlink="">
      <xdr:nvSpPr>
        <xdr:cNvPr id="545" name="楕円 544"/>
        <xdr:cNvSpPr/>
      </xdr:nvSpPr>
      <xdr:spPr>
        <a:xfrm>
          <a:off x="16268700" y="659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378565" cy="259045"/>
    <xdr:sp macro="" textlink="">
      <xdr:nvSpPr>
        <xdr:cNvPr id="546" name="災害復旧事業費該当値テキスト"/>
        <xdr:cNvSpPr txBox="1"/>
      </xdr:nvSpPr>
      <xdr:spPr>
        <a:xfrm>
          <a:off x="16370300" y="6525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88397</xdr:rowOff>
    </xdr:from>
    <xdr:to>
      <xdr:col>81</xdr:col>
      <xdr:colOff>101600</xdr:colOff>
      <xdr:row>39</xdr:row>
      <xdr:rowOff>18547</xdr:rowOff>
    </xdr:to>
    <xdr:sp macro="" textlink="">
      <xdr:nvSpPr>
        <xdr:cNvPr id="547" name="楕円 546"/>
        <xdr:cNvSpPr/>
      </xdr:nvSpPr>
      <xdr:spPr>
        <a:xfrm>
          <a:off x="15430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9674</xdr:rowOff>
    </xdr:from>
    <xdr:ext cx="313932" cy="259045"/>
    <xdr:sp macro="" textlink="">
      <xdr:nvSpPr>
        <xdr:cNvPr id="548" name="テキスト ボックス 547"/>
        <xdr:cNvSpPr txBox="1"/>
      </xdr:nvSpPr>
      <xdr:spPr>
        <a:xfrm>
          <a:off x="15324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88786</xdr:rowOff>
    </xdr:from>
    <xdr:to>
      <xdr:col>76</xdr:col>
      <xdr:colOff>165100</xdr:colOff>
      <xdr:row>39</xdr:row>
      <xdr:rowOff>18936</xdr:rowOff>
    </xdr:to>
    <xdr:sp macro="" textlink="">
      <xdr:nvSpPr>
        <xdr:cNvPr id="549" name="楕円 548"/>
        <xdr:cNvSpPr/>
      </xdr:nvSpPr>
      <xdr:spPr>
        <a:xfrm>
          <a:off x="14541500" y="66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10063</xdr:rowOff>
    </xdr:from>
    <xdr:ext cx="249299" cy="259045"/>
    <xdr:sp macro="" textlink="">
      <xdr:nvSpPr>
        <xdr:cNvPr id="550" name="テキスト ボックス 549"/>
        <xdr:cNvSpPr txBox="1"/>
      </xdr:nvSpPr>
      <xdr:spPr>
        <a:xfrm>
          <a:off x="14467650" y="6696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88305</xdr:rowOff>
    </xdr:from>
    <xdr:to>
      <xdr:col>72</xdr:col>
      <xdr:colOff>38100</xdr:colOff>
      <xdr:row>39</xdr:row>
      <xdr:rowOff>18455</xdr:rowOff>
    </xdr:to>
    <xdr:sp macro="" textlink="">
      <xdr:nvSpPr>
        <xdr:cNvPr id="551" name="楕円 550"/>
        <xdr:cNvSpPr/>
      </xdr:nvSpPr>
      <xdr:spPr>
        <a:xfrm>
          <a:off x="13652500" y="660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9582</xdr:rowOff>
    </xdr:from>
    <xdr:ext cx="313932" cy="259045"/>
    <xdr:sp macro="" textlink="">
      <xdr:nvSpPr>
        <xdr:cNvPr id="552" name="テキスト ボックス 551"/>
        <xdr:cNvSpPr txBox="1"/>
      </xdr:nvSpPr>
      <xdr:spPr>
        <a:xfrm>
          <a:off x="13546333" y="66961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83414</xdr:rowOff>
    </xdr:from>
    <xdr:to>
      <xdr:col>67</xdr:col>
      <xdr:colOff>101600</xdr:colOff>
      <xdr:row>39</xdr:row>
      <xdr:rowOff>13564</xdr:rowOff>
    </xdr:to>
    <xdr:sp macro="" textlink="">
      <xdr:nvSpPr>
        <xdr:cNvPr id="553" name="楕円 552"/>
        <xdr:cNvSpPr/>
      </xdr:nvSpPr>
      <xdr:spPr>
        <a:xfrm>
          <a:off x="12763500" y="659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4691</xdr:rowOff>
    </xdr:from>
    <xdr:ext cx="378565" cy="259045"/>
    <xdr:sp macro="" textlink="">
      <xdr:nvSpPr>
        <xdr:cNvPr id="554" name="テキスト ボックス 553"/>
        <xdr:cNvSpPr txBox="1"/>
      </xdr:nvSpPr>
      <xdr:spPr>
        <a:xfrm>
          <a:off x="12625017" y="66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29" name="直線コネクタ 628"/>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0" name="公債費最小値テキスト"/>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1" name="直線コネクタ 630"/>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2" name="公債費最大値テキスト"/>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3" name="直線コネクタ 632"/>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151245</xdr:rowOff>
    </xdr:from>
    <xdr:to>
      <xdr:col>85</xdr:col>
      <xdr:colOff>127000</xdr:colOff>
      <xdr:row>76</xdr:row>
      <xdr:rowOff>153025</xdr:rowOff>
    </xdr:to>
    <xdr:cxnSp macro="">
      <xdr:nvCxnSpPr>
        <xdr:cNvPr id="634" name="直線コネクタ 633"/>
        <xdr:cNvCxnSpPr/>
      </xdr:nvCxnSpPr>
      <xdr:spPr>
        <a:xfrm flipV="1">
          <a:off x="15481300" y="13181445"/>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5" name="公債費平均値テキスト"/>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6" name="フローチャート: 判断 635"/>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153025</xdr:rowOff>
    </xdr:from>
    <xdr:to>
      <xdr:col>81</xdr:col>
      <xdr:colOff>50800</xdr:colOff>
      <xdr:row>76</xdr:row>
      <xdr:rowOff>154738</xdr:rowOff>
    </xdr:to>
    <xdr:cxnSp macro="">
      <xdr:nvCxnSpPr>
        <xdr:cNvPr id="637" name="直線コネクタ 636"/>
        <xdr:cNvCxnSpPr/>
      </xdr:nvCxnSpPr>
      <xdr:spPr>
        <a:xfrm flipV="1">
          <a:off x="14592300" y="13183225"/>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38" name="フローチャート: 判断 637"/>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39" name="テキスト ボックス 638"/>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154738</xdr:rowOff>
    </xdr:from>
    <xdr:to>
      <xdr:col>76</xdr:col>
      <xdr:colOff>114300</xdr:colOff>
      <xdr:row>77</xdr:row>
      <xdr:rowOff>1805</xdr:rowOff>
    </xdr:to>
    <xdr:cxnSp macro="">
      <xdr:nvCxnSpPr>
        <xdr:cNvPr id="640" name="直線コネクタ 639"/>
        <xdr:cNvCxnSpPr/>
      </xdr:nvCxnSpPr>
      <xdr:spPr>
        <a:xfrm flipV="1">
          <a:off x="13703300" y="1318493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1" name="フローチャート: 判断 640"/>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2" name="テキスト ボックス 641"/>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1805</xdr:rowOff>
    </xdr:from>
    <xdr:to>
      <xdr:col>71</xdr:col>
      <xdr:colOff>177800</xdr:colOff>
      <xdr:row>77</xdr:row>
      <xdr:rowOff>6524</xdr:rowOff>
    </xdr:to>
    <xdr:cxnSp macro="">
      <xdr:nvCxnSpPr>
        <xdr:cNvPr id="643" name="直線コネクタ 642"/>
        <xdr:cNvCxnSpPr/>
      </xdr:nvCxnSpPr>
      <xdr:spPr>
        <a:xfrm flipV="1">
          <a:off x="12814300" y="13203455"/>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4" name="フローチャート: 判断 643"/>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5" name="テキスト ボックス 644"/>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6" name="フローチャート: 判断 645"/>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7" name="テキスト ボックス 646"/>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100445</xdr:rowOff>
    </xdr:from>
    <xdr:to>
      <xdr:col>85</xdr:col>
      <xdr:colOff>177800</xdr:colOff>
      <xdr:row>77</xdr:row>
      <xdr:rowOff>30595</xdr:rowOff>
    </xdr:to>
    <xdr:sp macro="" textlink="">
      <xdr:nvSpPr>
        <xdr:cNvPr id="653" name="楕円 652"/>
        <xdr:cNvSpPr/>
      </xdr:nvSpPr>
      <xdr:spPr>
        <a:xfrm>
          <a:off x="16268700" y="131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78872</xdr:rowOff>
    </xdr:from>
    <xdr:ext cx="534377" cy="259045"/>
    <xdr:sp macro="" textlink="">
      <xdr:nvSpPr>
        <xdr:cNvPr id="654" name="公債費該当値テキスト"/>
        <xdr:cNvSpPr txBox="1"/>
      </xdr:nvSpPr>
      <xdr:spPr>
        <a:xfrm>
          <a:off x="16370300" y="1310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102225</xdr:rowOff>
    </xdr:from>
    <xdr:to>
      <xdr:col>81</xdr:col>
      <xdr:colOff>101600</xdr:colOff>
      <xdr:row>77</xdr:row>
      <xdr:rowOff>32375</xdr:rowOff>
    </xdr:to>
    <xdr:sp macro="" textlink="">
      <xdr:nvSpPr>
        <xdr:cNvPr id="655" name="楕円 654"/>
        <xdr:cNvSpPr/>
      </xdr:nvSpPr>
      <xdr:spPr>
        <a:xfrm>
          <a:off x="15430500" y="13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23502</xdr:rowOff>
    </xdr:from>
    <xdr:ext cx="534377" cy="259045"/>
    <xdr:sp macro="" textlink="">
      <xdr:nvSpPr>
        <xdr:cNvPr id="656" name="テキスト ボックス 655"/>
        <xdr:cNvSpPr txBox="1"/>
      </xdr:nvSpPr>
      <xdr:spPr>
        <a:xfrm>
          <a:off x="15214111" y="1322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103938</xdr:rowOff>
    </xdr:from>
    <xdr:to>
      <xdr:col>76</xdr:col>
      <xdr:colOff>165100</xdr:colOff>
      <xdr:row>77</xdr:row>
      <xdr:rowOff>34088</xdr:rowOff>
    </xdr:to>
    <xdr:sp macro="" textlink="">
      <xdr:nvSpPr>
        <xdr:cNvPr id="657" name="楕円 656"/>
        <xdr:cNvSpPr/>
      </xdr:nvSpPr>
      <xdr:spPr>
        <a:xfrm>
          <a:off x="14541500" y="1313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25215</xdr:rowOff>
    </xdr:from>
    <xdr:ext cx="534377" cy="259045"/>
    <xdr:sp macro="" textlink="">
      <xdr:nvSpPr>
        <xdr:cNvPr id="658" name="テキスト ボックス 657"/>
        <xdr:cNvSpPr txBox="1"/>
      </xdr:nvSpPr>
      <xdr:spPr>
        <a:xfrm>
          <a:off x="14325111" y="132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122455</xdr:rowOff>
    </xdr:from>
    <xdr:to>
      <xdr:col>72</xdr:col>
      <xdr:colOff>38100</xdr:colOff>
      <xdr:row>77</xdr:row>
      <xdr:rowOff>52605</xdr:rowOff>
    </xdr:to>
    <xdr:sp macro="" textlink="">
      <xdr:nvSpPr>
        <xdr:cNvPr id="659" name="楕円 658"/>
        <xdr:cNvSpPr/>
      </xdr:nvSpPr>
      <xdr:spPr>
        <a:xfrm>
          <a:off x="13652500" y="13152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43732</xdr:rowOff>
    </xdr:from>
    <xdr:ext cx="534377" cy="259045"/>
    <xdr:sp macro="" textlink="">
      <xdr:nvSpPr>
        <xdr:cNvPr id="660" name="テキスト ボックス 659"/>
        <xdr:cNvSpPr txBox="1"/>
      </xdr:nvSpPr>
      <xdr:spPr>
        <a:xfrm>
          <a:off x="13436111" y="1324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127174</xdr:rowOff>
    </xdr:from>
    <xdr:to>
      <xdr:col>67</xdr:col>
      <xdr:colOff>101600</xdr:colOff>
      <xdr:row>77</xdr:row>
      <xdr:rowOff>57324</xdr:rowOff>
    </xdr:to>
    <xdr:sp macro="" textlink="">
      <xdr:nvSpPr>
        <xdr:cNvPr id="661" name="楕円 660"/>
        <xdr:cNvSpPr/>
      </xdr:nvSpPr>
      <xdr:spPr>
        <a:xfrm>
          <a:off x="12763500" y="1315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48451</xdr:rowOff>
    </xdr:from>
    <xdr:ext cx="534377" cy="259045"/>
    <xdr:sp macro="" textlink="">
      <xdr:nvSpPr>
        <xdr:cNvPr id="662" name="テキスト ボックス 661"/>
        <xdr:cNvSpPr txBox="1"/>
      </xdr:nvSpPr>
      <xdr:spPr>
        <a:xfrm>
          <a:off x="12547111" y="1325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6" name="直線コネクタ 685"/>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7" name="積立金最小値テキスト"/>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88" name="直線コネクタ 687"/>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89" name="積立金最大値テキスト"/>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0" name="直線コネクタ 689"/>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134150</xdr:rowOff>
    </xdr:from>
    <xdr:to>
      <xdr:col>85</xdr:col>
      <xdr:colOff>127000</xdr:colOff>
      <xdr:row>97</xdr:row>
      <xdr:rowOff>157468</xdr:rowOff>
    </xdr:to>
    <xdr:cxnSp macro="">
      <xdr:nvCxnSpPr>
        <xdr:cNvPr id="691" name="直線コネクタ 690"/>
        <xdr:cNvCxnSpPr/>
      </xdr:nvCxnSpPr>
      <xdr:spPr>
        <a:xfrm>
          <a:off x="15481300" y="16593350"/>
          <a:ext cx="838200" cy="19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2" name="積立金平均値テキスト"/>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3" name="フローチャート: 判断 692"/>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134150</xdr:rowOff>
    </xdr:from>
    <xdr:to>
      <xdr:col>81</xdr:col>
      <xdr:colOff>50800</xdr:colOff>
      <xdr:row>98</xdr:row>
      <xdr:rowOff>79350</xdr:rowOff>
    </xdr:to>
    <xdr:cxnSp macro="">
      <xdr:nvCxnSpPr>
        <xdr:cNvPr id="694" name="直線コネクタ 693"/>
        <xdr:cNvCxnSpPr/>
      </xdr:nvCxnSpPr>
      <xdr:spPr>
        <a:xfrm flipV="1">
          <a:off x="14592300" y="16593350"/>
          <a:ext cx="889000" cy="28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5" name="フローチャート: 判断 694"/>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93933</xdr:rowOff>
    </xdr:from>
    <xdr:ext cx="534377" cy="259045"/>
    <xdr:sp macro="" textlink="">
      <xdr:nvSpPr>
        <xdr:cNvPr id="696" name="テキスト ボックス 695"/>
        <xdr:cNvSpPr txBox="1"/>
      </xdr:nvSpPr>
      <xdr:spPr>
        <a:xfrm>
          <a:off x="15214111" y="1672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79350</xdr:rowOff>
    </xdr:from>
    <xdr:to>
      <xdr:col>76</xdr:col>
      <xdr:colOff>114300</xdr:colOff>
      <xdr:row>98</xdr:row>
      <xdr:rowOff>156693</xdr:rowOff>
    </xdr:to>
    <xdr:cxnSp macro="">
      <xdr:nvCxnSpPr>
        <xdr:cNvPr id="697" name="直線コネクタ 696"/>
        <xdr:cNvCxnSpPr/>
      </xdr:nvCxnSpPr>
      <xdr:spPr>
        <a:xfrm flipV="1">
          <a:off x="13703300" y="16881450"/>
          <a:ext cx="889000" cy="7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698" name="フローチャート: 判断 697"/>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699" name="テキスト ボックス 698"/>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156693</xdr:rowOff>
    </xdr:from>
    <xdr:to>
      <xdr:col>71</xdr:col>
      <xdr:colOff>177800</xdr:colOff>
      <xdr:row>98</xdr:row>
      <xdr:rowOff>159702</xdr:rowOff>
    </xdr:to>
    <xdr:cxnSp macro="">
      <xdr:nvCxnSpPr>
        <xdr:cNvPr id="700" name="直線コネクタ 699"/>
        <xdr:cNvCxnSpPr/>
      </xdr:nvCxnSpPr>
      <xdr:spPr>
        <a:xfrm flipV="1">
          <a:off x="12814300" y="16958793"/>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1" name="フローチャート: 判断 700"/>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2" name="テキスト ボックス 701"/>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3" name="フローチャート: 判断 702"/>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4" name="テキスト ボックス 703"/>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106668</xdr:rowOff>
    </xdr:from>
    <xdr:to>
      <xdr:col>85</xdr:col>
      <xdr:colOff>177800</xdr:colOff>
      <xdr:row>98</xdr:row>
      <xdr:rowOff>36818</xdr:rowOff>
    </xdr:to>
    <xdr:sp macro="" textlink="">
      <xdr:nvSpPr>
        <xdr:cNvPr id="710" name="楕円 709"/>
        <xdr:cNvSpPr/>
      </xdr:nvSpPr>
      <xdr:spPr>
        <a:xfrm>
          <a:off x="16268700" y="1673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85095</xdr:rowOff>
    </xdr:from>
    <xdr:ext cx="534377" cy="259045"/>
    <xdr:sp macro="" textlink="">
      <xdr:nvSpPr>
        <xdr:cNvPr id="711" name="積立金該当値テキスト"/>
        <xdr:cNvSpPr txBox="1"/>
      </xdr:nvSpPr>
      <xdr:spPr>
        <a:xfrm>
          <a:off x="16370300" y="1671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83350</xdr:rowOff>
    </xdr:from>
    <xdr:to>
      <xdr:col>81</xdr:col>
      <xdr:colOff>101600</xdr:colOff>
      <xdr:row>97</xdr:row>
      <xdr:rowOff>13500</xdr:rowOff>
    </xdr:to>
    <xdr:sp macro="" textlink="">
      <xdr:nvSpPr>
        <xdr:cNvPr id="712" name="楕円 711"/>
        <xdr:cNvSpPr/>
      </xdr:nvSpPr>
      <xdr:spPr>
        <a:xfrm>
          <a:off x="15430500" y="165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30027</xdr:rowOff>
    </xdr:from>
    <xdr:ext cx="534377" cy="259045"/>
    <xdr:sp macro="" textlink="">
      <xdr:nvSpPr>
        <xdr:cNvPr id="713" name="テキスト ボックス 712"/>
        <xdr:cNvSpPr txBox="1"/>
      </xdr:nvSpPr>
      <xdr:spPr>
        <a:xfrm>
          <a:off x="15214111" y="1631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28550</xdr:rowOff>
    </xdr:from>
    <xdr:to>
      <xdr:col>76</xdr:col>
      <xdr:colOff>165100</xdr:colOff>
      <xdr:row>98</xdr:row>
      <xdr:rowOff>130150</xdr:rowOff>
    </xdr:to>
    <xdr:sp macro="" textlink="">
      <xdr:nvSpPr>
        <xdr:cNvPr id="714" name="楕円 713"/>
        <xdr:cNvSpPr/>
      </xdr:nvSpPr>
      <xdr:spPr>
        <a:xfrm>
          <a:off x="14541500" y="1683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121277</xdr:rowOff>
    </xdr:from>
    <xdr:ext cx="534377" cy="259045"/>
    <xdr:sp macro="" textlink="">
      <xdr:nvSpPr>
        <xdr:cNvPr id="715" name="テキスト ボックス 714"/>
        <xdr:cNvSpPr txBox="1"/>
      </xdr:nvSpPr>
      <xdr:spPr>
        <a:xfrm>
          <a:off x="14325111" y="1692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105893</xdr:rowOff>
    </xdr:from>
    <xdr:to>
      <xdr:col>72</xdr:col>
      <xdr:colOff>38100</xdr:colOff>
      <xdr:row>99</xdr:row>
      <xdr:rowOff>36043</xdr:rowOff>
    </xdr:to>
    <xdr:sp macro="" textlink="">
      <xdr:nvSpPr>
        <xdr:cNvPr id="716" name="楕円 715"/>
        <xdr:cNvSpPr/>
      </xdr:nvSpPr>
      <xdr:spPr>
        <a:xfrm>
          <a:off x="13652500" y="1690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27170</xdr:rowOff>
    </xdr:from>
    <xdr:ext cx="469744" cy="259045"/>
    <xdr:sp macro="" textlink="">
      <xdr:nvSpPr>
        <xdr:cNvPr id="717" name="テキスト ボックス 716"/>
        <xdr:cNvSpPr txBox="1"/>
      </xdr:nvSpPr>
      <xdr:spPr>
        <a:xfrm>
          <a:off x="13468428" y="1700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108902</xdr:rowOff>
    </xdr:from>
    <xdr:to>
      <xdr:col>67</xdr:col>
      <xdr:colOff>101600</xdr:colOff>
      <xdr:row>99</xdr:row>
      <xdr:rowOff>39052</xdr:rowOff>
    </xdr:to>
    <xdr:sp macro="" textlink="">
      <xdr:nvSpPr>
        <xdr:cNvPr id="718" name="楕円 717"/>
        <xdr:cNvSpPr/>
      </xdr:nvSpPr>
      <xdr:spPr>
        <a:xfrm>
          <a:off x="12763500" y="169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30179</xdr:rowOff>
    </xdr:from>
    <xdr:ext cx="469744" cy="259045"/>
    <xdr:sp macro="" textlink="">
      <xdr:nvSpPr>
        <xdr:cNvPr id="719" name="テキスト ボックス 718"/>
        <xdr:cNvSpPr txBox="1"/>
      </xdr:nvSpPr>
      <xdr:spPr>
        <a:xfrm>
          <a:off x="12579428" y="1700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3" name="テキスト ボックス 73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5" name="テキスト ボックス 73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7" name="テキスト ボックス 73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1" name="直線コネクタ 740"/>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4" name="投資及び出資金最大値テキスト"/>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5" name="直線コネクタ 744"/>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98232</xdr:rowOff>
    </xdr:from>
    <xdr:to>
      <xdr:col>116</xdr:col>
      <xdr:colOff>63500</xdr:colOff>
      <xdr:row>38</xdr:row>
      <xdr:rowOff>112588</xdr:rowOff>
    </xdr:to>
    <xdr:cxnSp macro="">
      <xdr:nvCxnSpPr>
        <xdr:cNvPr id="746" name="直線コネクタ 745"/>
        <xdr:cNvCxnSpPr/>
      </xdr:nvCxnSpPr>
      <xdr:spPr>
        <a:xfrm flipV="1">
          <a:off x="21323300" y="6613332"/>
          <a:ext cx="8382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123756</xdr:rowOff>
    </xdr:from>
    <xdr:ext cx="469744" cy="259045"/>
    <xdr:sp macro="" textlink="">
      <xdr:nvSpPr>
        <xdr:cNvPr id="747" name="投資及び出資金平均値テキスト"/>
        <xdr:cNvSpPr txBox="1"/>
      </xdr:nvSpPr>
      <xdr:spPr>
        <a:xfrm>
          <a:off x="22212300" y="6295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48" name="フローチャート: 判断 747"/>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112588</xdr:rowOff>
    </xdr:from>
    <xdr:to>
      <xdr:col>111</xdr:col>
      <xdr:colOff>177800</xdr:colOff>
      <xdr:row>38</xdr:row>
      <xdr:rowOff>139700</xdr:rowOff>
    </xdr:to>
    <xdr:cxnSp macro="">
      <xdr:nvCxnSpPr>
        <xdr:cNvPr id="749" name="直線コネクタ 748"/>
        <xdr:cNvCxnSpPr/>
      </xdr:nvCxnSpPr>
      <xdr:spPr>
        <a:xfrm flipV="1">
          <a:off x="20434300" y="6627688"/>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0" name="フローチャート: 判断 749"/>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43898</xdr:rowOff>
    </xdr:from>
    <xdr:ext cx="469744" cy="259045"/>
    <xdr:sp macro="" textlink="">
      <xdr:nvSpPr>
        <xdr:cNvPr id="751" name="テキスト ボックス 750"/>
        <xdr:cNvSpPr txBox="1"/>
      </xdr:nvSpPr>
      <xdr:spPr>
        <a:xfrm>
          <a:off x="21088428" y="621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127950</xdr:rowOff>
    </xdr:from>
    <xdr:to>
      <xdr:col>107</xdr:col>
      <xdr:colOff>50800</xdr:colOff>
      <xdr:row>38</xdr:row>
      <xdr:rowOff>139700</xdr:rowOff>
    </xdr:to>
    <xdr:cxnSp macro="">
      <xdr:nvCxnSpPr>
        <xdr:cNvPr id="752" name="直線コネクタ 751"/>
        <xdr:cNvCxnSpPr/>
      </xdr:nvCxnSpPr>
      <xdr:spPr>
        <a:xfrm>
          <a:off x="19545300" y="6643050"/>
          <a:ext cx="8890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3" name="フローチャート: 判断 752"/>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39235</xdr:rowOff>
    </xdr:from>
    <xdr:ext cx="469744" cy="259045"/>
    <xdr:sp macro="" textlink="">
      <xdr:nvSpPr>
        <xdr:cNvPr id="754" name="テキスト ボックス 753"/>
        <xdr:cNvSpPr txBox="1"/>
      </xdr:nvSpPr>
      <xdr:spPr>
        <a:xfrm>
          <a:off x="20199428" y="621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76149</xdr:rowOff>
    </xdr:from>
    <xdr:to>
      <xdr:col>102</xdr:col>
      <xdr:colOff>114300</xdr:colOff>
      <xdr:row>38</xdr:row>
      <xdr:rowOff>127950</xdr:rowOff>
    </xdr:to>
    <xdr:cxnSp macro="">
      <xdr:nvCxnSpPr>
        <xdr:cNvPr id="755" name="直線コネクタ 754"/>
        <xdr:cNvCxnSpPr/>
      </xdr:nvCxnSpPr>
      <xdr:spPr>
        <a:xfrm>
          <a:off x="18656300" y="6591249"/>
          <a:ext cx="889000" cy="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6" name="フローチャート: 判断 755"/>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82988</xdr:rowOff>
    </xdr:from>
    <xdr:ext cx="469744" cy="259045"/>
    <xdr:sp macro="" textlink="">
      <xdr:nvSpPr>
        <xdr:cNvPr id="757" name="テキスト ボックス 756"/>
        <xdr:cNvSpPr txBox="1"/>
      </xdr:nvSpPr>
      <xdr:spPr>
        <a:xfrm>
          <a:off x="19310428" y="625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58" name="フローチャート: 判断 757"/>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91218</xdr:rowOff>
    </xdr:from>
    <xdr:ext cx="469744" cy="259045"/>
    <xdr:sp macro="" textlink="">
      <xdr:nvSpPr>
        <xdr:cNvPr id="759" name="テキスト ボックス 758"/>
        <xdr:cNvSpPr txBox="1"/>
      </xdr:nvSpPr>
      <xdr:spPr>
        <a:xfrm>
          <a:off x="18421428" y="626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47432</xdr:rowOff>
    </xdr:from>
    <xdr:to>
      <xdr:col>116</xdr:col>
      <xdr:colOff>114300</xdr:colOff>
      <xdr:row>38</xdr:row>
      <xdr:rowOff>149032</xdr:rowOff>
    </xdr:to>
    <xdr:sp macro="" textlink="">
      <xdr:nvSpPr>
        <xdr:cNvPr id="765" name="楕円 764"/>
        <xdr:cNvSpPr/>
      </xdr:nvSpPr>
      <xdr:spPr>
        <a:xfrm>
          <a:off x="22110700" y="656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133809</xdr:rowOff>
    </xdr:from>
    <xdr:ext cx="378565" cy="259045"/>
    <xdr:sp macro="" textlink="">
      <xdr:nvSpPr>
        <xdr:cNvPr id="766" name="投資及び出資金該当値テキスト"/>
        <xdr:cNvSpPr txBox="1"/>
      </xdr:nvSpPr>
      <xdr:spPr>
        <a:xfrm>
          <a:off x="22212300" y="647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61788</xdr:rowOff>
    </xdr:from>
    <xdr:to>
      <xdr:col>112</xdr:col>
      <xdr:colOff>38100</xdr:colOff>
      <xdr:row>38</xdr:row>
      <xdr:rowOff>163388</xdr:rowOff>
    </xdr:to>
    <xdr:sp macro="" textlink="">
      <xdr:nvSpPr>
        <xdr:cNvPr id="767" name="楕円 766"/>
        <xdr:cNvSpPr/>
      </xdr:nvSpPr>
      <xdr:spPr>
        <a:xfrm>
          <a:off x="21272500" y="657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154515</xdr:rowOff>
    </xdr:from>
    <xdr:ext cx="378565" cy="259045"/>
    <xdr:sp macro="" textlink="">
      <xdr:nvSpPr>
        <xdr:cNvPr id="768" name="テキスト ボックス 767"/>
        <xdr:cNvSpPr txBox="1"/>
      </xdr:nvSpPr>
      <xdr:spPr>
        <a:xfrm>
          <a:off x="21134017" y="66696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77150</xdr:rowOff>
    </xdr:from>
    <xdr:to>
      <xdr:col>102</xdr:col>
      <xdr:colOff>165100</xdr:colOff>
      <xdr:row>39</xdr:row>
      <xdr:rowOff>7300</xdr:rowOff>
    </xdr:to>
    <xdr:sp macro="" textlink="">
      <xdr:nvSpPr>
        <xdr:cNvPr id="771" name="楕円 770"/>
        <xdr:cNvSpPr/>
      </xdr:nvSpPr>
      <xdr:spPr>
        <a:xfrm>
          <a:off x="19494500" y="65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169877</xdr:rowOff>
    </xdr:from>
    <xdr:ext cx="378565" cy="259045"/>
    <xdr:sp macro="" textlink="">
      <xdr:nvSpPr>
        <xdr:cNvPr id="772" name="テキスト ボックス 771"/>
        <xdr:cNvSpPr txBox="1"/>
      </xdr:nvSpPr>
      <xdr:spPr>
        <a:xfrm>
          <a:off x="19356017" y="6684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25349</xdr:rowOff>
    </xdr:from>
    <xdr:to>
      <xdr:col>98</xdr:col>
      <xdr:colOff>38100</xdr:colOff>
      <xdr:row>38</xdr:row>
      <xdr:rowOff>126949</xdr:rowOff>
    </xdr:to>
    <xdr:sp macro="" textlink="">
      <xdr:nvSpPr>
        <xdr:cNvPr id="773" name="楕円 772"/>
        <xdr:cNvSpPr/>
      </xdr:nvSpPr>
      <xdr:spPr>
        <a:xfrm>
          <a:off x="18605500" y="65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118076</xdr:rowOff>
    </xdr:from>
    <xdr:ext cx="469744" cy="259045"/>
    <xdr:sp macro="" textlink="">
      <xdr:nvSpPr>
        <xdr:cNvPr id="774" name="テキスト ボックス 773"/>
        <xdr:cNvSpPr txBox="1"/>
      </xdr:nvSpPr>
      <xdr:spPr>
        <a:xfrm>
          <a:off x="18421428" y="663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798" name="直線コネクタ 797"/>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1" name="貸付金最大値テキスト"/>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2" name="直線コネクタ 801"/>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4" name="貸付金平均値テキスト"/>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5" name="フローチャート: 判断 804"/>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7" name="フローチャート: 判断 806"/>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08" name="テキスト ボックス 807"/>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0" name="フローチャート: 判断 809"/>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1" name="テキスト ボックス 810"/>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3" name="フローチャート: 判断 812"/>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4" name="テキスト ボックス 813"/>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5" name="フローチャート: 判断 814"/>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6" name="テキスト ボックス 815"/>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2" name="テキスト ボックス 84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4" name="直線コネクタ 853"/>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5" name="繰出金最小値テキスト"/>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6" name="直線コネクタ 855"/>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7" name="繰出金最大値テキスト"/>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58" name="直線コネクタ 857"/>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105798</xdr:rowOff>
    </xdr:from>
    <xdr:to>
      <xdr:col>116</xdr:col>
      <xdr:colOff>63500</xdr:colOff>
      <xdr:row>78</xdr:row>
      <xdr:rowOff>131997</xdr:rowOff>
    </xdr:to>
    <xdr:cxnSp macro="">
      <xdr:nvCxnSpPr>
        <xdr:cNvPr id="859" name="直線コネクタ 858"/>
        <xdr:cNvCxnSpPr/>
      </xdr:nvCxnSpPr>
      <xdr:spPr>
        <a:xfrm flipV="1">
          <a:off x="21323300" y="13478898"/>
          <a:ext cx="8382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73967</xdr:rowOff>
    </xdr:from>
    <xdr:ext cx="534377" cy="259045"/>
    <xdr:sp macro="" textlink="">
      <xdr:nvSpPr>
        <xdr:cNvPr id="860" name="繰出金平均値テキスト"/>
        <xdr:cNvSpPr txBox="1"/>
      </xdr:nvSpPr>
      <xdr:spPr>
        <a:xfrm>
          <a:off x="22212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1" name="フローチャート: 判断 860"/>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122372</xdr:rowOff>
    </xdr:from>
    <xdr:to>
      <xdr:col>111</xdr:col>
      <xdr:colOff>177800</xdr:colOff>
      <xdr:row>78</xdr:row>
      <xdr:rowOff>131997</xdr:rowOff>
    </xdr:to>
    <xdr:cxnSp macro="">
      <xdr:nvCxnSpPr>
        <xdr:cNvPr id="862" name="直線コネクタ 861"/>
        <xdr:cNvCxnSpPr/>
      </xdr:nvCxnSpPr>
      <xdr:spPr>
        <a:xfrm>
          <a:off x="20434300" y="13495472"/>
          <a:ext cx="889000" cy="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3" name="フローチャート: 判断 862"/>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9174</xdr:rowOff>
    </xdr:from>
    <xdr:ext cx="534377" cy="259045"/>
    <xdr:sp macro="" textlink="">
      <xdr:nvSpPr>
        <xdr:cNvPr id="864" name="テキスト ボックス 863"/>
        <xdr:cNvSpPr txBox="1"/>
      </xdr:nvSpPr>
      <xdr:spPr>
        <a:xfrm>
          <a:off x="21056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122372</xdr:rowOff>
    </xdr:from>
    <xdr:to>
      <xdr:col>107</xdr:col>
      <xdr:colOff>50800</xdr:colOff>
      <xdr:row>78</xdr:row>
      <xdr:rowOff>146901</xdr:rowOff>
    </xdr:to>
    <xdr:cxnSp macro="">
      <xdr:nvCxnSpPr>
        <xdr:cNvPr id="865" name="直線コネクタ 864"/>
        <xdr:cNvCxnSpPr/>
      </xdr:nvCxnSpPr>
      <xdr:spPr>
        <a:xfrm flipV="1">
          <a:off x="19545300" y="13495472"/>
          <a:ext cx="889000" cy="2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6" name="フローチャート: 判断 865"/>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40172</xdr:rowOff>
    </xdr:from>
    <xdr:ext cx="534377" cy="259045"/>
    <xdr:sp macro="" textlink="">
      <xdr:nvSpPr>
        <xdr:cNvPr id="867" name="テキスト ボックス 866"/>
        <xdr:cNvSpPr txBox="1"/>
      </xdr:nvSpPr>
      <xdr:spPr>
        <a:xfrm>
          <a:off x="20167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94734</xdr:rowOff>
    </xdr:from>
    <xdr:to>
      <xdr:col>102</xdr:col>
      <xdr:colOff>114300</xdr:colOff>
      <xdr:row>78</xdr:row>
      <xdr:rowOff>146901</xdr:rowOff>
    </xdr:to>
    <xdr:cxnSp macro="">
      <xdr:nvCxnSpPr>
        <xdr:cNvPr id="868" name="直線コネクタ 867"/>
        <xdr:cNvCxnSpPr/>
      </xdr:nvCxnSpPr>
      <xdr:spPr>
        <a:xfrm>
          <a:off x="18656300" y="13467834"/>
          <a:ext cx="889000" cy="5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69" name="フローチャート: 判断 868"/>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0" name="テキスト ボックス 869"/>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1" name="フローチャート: 判断 870"/>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50276</xdr:rowOff>
    </xdr:from>
    <xdr:ext cx="534377" cy="259045"/>
    <xdr:sp macro="" textlink="">
      <xdr:nvSpPr>
        <xdr:cNvPr id="872" name="テキスト ボックス 871"/>
        <xdr:cNvSpPr txBox="1"/>
      </xdr:nvSpPr>
      <xdr:spPr>
        <a:xfrm>
          <a:off x="18389111" y="1273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54998</xdr:rowOff>
    </xdr:from>
    <xdr:to>
      <xdr:col>116</xdr:col>
      <xdr:colOff>114300</xdr:colOff>
      <xdr:row>78</xdr:row>
      <xdr:rowOff>156598</xdr:rowOff>
    </xdr:to>
    <xdr:sp macro="" textlink="">
      <xdr:nvSpPr>
        <xdr:cNvPr id="878" name="楕円 877"/>
        <xdr:cNvSpPr/>
      </xdr:nvSpPr>
      <xdr:spPr>
        <a:xfrm>
          <a:off x="22110700" y="13428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33425</xdr:rowOff>
    </xdr:from>
    <xdr:ext cx="534377" cy="259045"/>
    <xdr:sp macro="" textlink="">
      <xdr:nvSpPr>
        <xdr:cNvPr id="879" name="繰出金該当値テキスト"/>
        <xdr:cNvSpPr txBox="1"/>
      </xdr:nvSpPr>
      <xdr:spPr>
        <a:xfrm>
          <a:off x="22212300" y="1340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81197</xdr:rowOff>
    </xdr:from>
    <xdr:to>
      <xdr:col>112</xdr:col>
      <xdr:colOff>38100</xdr:colOff>
      <xdr:row>79</xdr:row>
      <xdr:rowOff>11347</xdr:rowOff>
    </xdr:to>
    <xdr:sp macro="" textlink="">
      <xdr:nvSpPr>
        <xdr:cNvPr id="880" name="楕円 879"/>
        <xdr:cNvSpPr/>
      </xdr:nvSpPr>
      <xdr:spPr>
        <a:xfrm>
          <a:off x="21272500" y="1345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2474</xdr:rowOff>
    </xdr:from>
    <xdr:ext cx="534377" cy="259045"/>
    <xdr:sp macro="" textlink="">
      <xdr:nvSpPr>
        <xdr:cNvPr id="881" name="テキスト ボックス 880"/>
        <xdr:cNvSpPr txBox="1"/>
      </xdr:nvSpPr>
      <xdr:spPr>
        <a:xfrm>
          <a:off x="21056111" y="1354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71572</xdr:rowOff>
    </xdr:from>
    <xdr:to>
      <xdr:col>107</xdr:col>
      <xdr:colOff>101600</xdr:colOff>
      <xdr:row>79</xdr:row>
      <xdr:rowOff>1722</xdr:rowOff>
    </xdr:to>
    <xdr:sp macro="" textlink="">
      <xdr:nvSpPr>
        <xdr:cNvPr id="882" name="楕円 881"/>
        <xdr:cNvSpPr/>
      </xdr:nvSpPr>
      <xdr:spPr>
        <a:xfrm>
          <a:off x="20383500" y="134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164299</xdr:rowOff>
    </xdr:from>
    <xdr:ext cx="534377" cy="259045"/>
    <xdr:sp macro="" textlink="">
      <xdr:nvSpPr>
        <xdr:cNvPr id="883" name="テキスト ボックス 882"/>
        <xdr:cNvSpPr txBox="1"/>
      </xdr:nvSpPr>
      <xdr:spPr>
        <a:xfrm>
          <a:off x="20167111" y="1353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96101</xdr:rowOff>
    </xdr:from>
    <xdr:to>
      <xdr:col>102</xdr:col>
      <xdr:colOff>165100</xdr:colOff>
      <xdr:row>79</xdr:row>
      <xdr:rowOff>26251</xdr:rowOff>
    </xdr:to>
    <xdr:sp macro="" textlink="">
      <xdr:nvSpPr>
        <xdr:cNvPr id="884" name="楕円 883"/>
        <xdr:cNvSpPr/>
      </xdr:nvSpPr>
      <xdr:spPr>
        <a:xfrm>
          <a:off x="19494500" y="1346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17378</xdr:rowOff>
    </xdr:from>
    <xdr:ext cx="534377" cy="259045"/>
    <xdr:sp macro="" textlink="">
      <xdr:nvSpPr>
        <xdr:cNvPr id="885" name="テキスト ボックス 884"/>
        <xdr:cNvSpPr txBox="1"/>
      </xdr:nvSpPr>
      <xdr:spPr>
        <a:xfrm>
          <a:off x="19278111" y="1356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43934</xdr:rowOff>
    </xdr:from>
    <xdr:to>
      <xdr:col>98</xdr:col>
      <xdr:colOff>38100</xdr:colOff>
      <xdr:row>78</xdr:row>
      <xdr:rowOff>145534</xdr:rowOff>
    </xdr:to>
    <xdr:sp macro="" textlink="">
      <xdr:nvSpPr>
        <xdr:cNvPr id="886" name="楕円 885"/>
        <xdr:cNvSpPr/>
      </xdr:nvSpPr>
      <xdr:spPr>
        <a:xfrm>
          <a:off x="18605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136661</xdr:rowOff>
    </xdr:from>
    <xdr:ext cx="534377" cy="259045"/>
    <xdr:sp macro="" textlink="">
      <xdr:nvSpPr>
        <xdr:cNvPr id="887" name="テキスト ボックス 886"/>
        <xdr:cNvSpPr txBox="1"/>
      </xdr:nvSpPr>
      <xdr:spPr>
        <a:xfrm>
          <a:off x="18389111" y="1350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類似団体内平均値と比べると、主に維持補修費、普通建設事業費（うち新規設備）及び普通建設事業費（うち更新整備）が上回っており、それ以外はほぼ同水準または下回っている。</a:t>
          </a:r>
          <a:endParaRPr lang="ja-JP" altLang="ja-JP" sz="1400">
            <a:effectLst/>
          </a:endParaRPr>
        </a:p>
        <a:p>
          <a:r>
            <a:rPr kumimoji="1" lang="ja-JP" altLang="ja-JP" sz="1100">
              <a:solidFill>
                <a:schemeClr val="dk1"/>
              </a:solidFill>
              <a:effectLst/>
              <a:latin typeface="+mn-lt"/>
              <a:ea typeface="+mn-ea"/>
              <a:cs typeface="+mn-cs"/>
            </a:rPr>
            <a:t>維持補修費においては老朽化した施設が多いこと、普通建設事業費（うち新規設備）においては民間保育園等施設整備事業の皆減などがあるものの旧法務局解体工事の皆増などがあること、普通建設事業費（うち更新整備）においてはごみ焼却施設再稼働にかかる</a:t>
          </a:r>
          <a:r>
            <a:rPr kumimoji="1" lang="en-US" altLang="ja-JP" sz="1100">
              <a:solidFill>
                <a:schemeClr val="dk1"/>
              </a:solidFill>
              <a:effectLst/>
              <a:latin typeface="+mn-lt"/>
              <a:ea typeface="+mn-ea"/>
              <a:cs typeface="+mn-cs"/>
            </a:rPr>
            <a:t>PFI</a:t>
          </a:r>
          <a:r>
            <a:rPr kumimoji="1" lang="ja-JP" altLang="ja-JP" sz="1100">
              <a:solidFill>
                <a:schemeClr val="dk1"/>
              </a:solidFill>
              <a:effectLst/>
              <a:latin typeface="+mn-lt"/>
              <a:ea typeface="+mn-ea"/>
              <a:cs typeface="+mn-cs"/>
            </a:rPr>
            <a:t>事業関連業務の大幅増などが類似団体内平均値を上回る要因となっている。</a:t>
          </a:r>
          <a:endParaRPr lang="ja-JP" altLang="ja-JP" sz="1400">
            <a:effectLst/>
          </a:endParaRPr>
        </a:p>
        <a:p>
          <a:r>
            <a:rPr kumimoji="1" lang="ja-JP" altLang="ja-JP" sz="1100">
              <a:solidFill>
                <a:schemeClr val="dk1"/>
              </a:solidFill>
              <a:effectLst/>
              <a:latin typeface="+mn-lt"/>
              <a:ea typeface="+mn-ea"/>
              <a:cs typeface="+mn-cs"/>
            </a:rPr>
            <a:t>補助費等においては新型コロナウイルス感染症拡大防止事業の皆減などがあるものの、畜産・酪農収益力強化整備等特別対策事業費補助金の増などにより前年度からは微増となった。</a:t>
          </a:r>
          <a:endParaRPr lang="ja-JP" altLang="ja-JP" sz="1400">
            <a:effectLst/>
          </a:endParaRPr>
        </a:p>
        <a:p>
          <a:r>
            <a:rPr kumimoji="1" lang="ja-JP" altLang="ja-JP" sz="1100">
              <a:solidFill>
                <a:schemeClr val="dk1"/>
              </a:solidFill>
              <a:effectLst/>
              <a:latin typeface="+mn-lt"/>
              <a:ea typeface="+mn-ea"/>
              <a:cs typeface="+mn-cs"/>
            </a:rPr>
            <a:t>扶助費が類似団体内平均値を下回っている要因としては、第二次産業従事者が多いため生活保護となるような低所得者層が少ないことや、高齢者の割合が低いことなどが挙げられるが、前年度数値から減少している要因としては、生活保護費の減などが考えられる。</a:t>
          </a:r>
          <a:endParaRPr lang="ja-JP" altLang="ja-JP" sz="1400">
            <a:effectLst/>
          </a:endParaRPr>
        </a:p>
        <a:p>
          <a:r>
            <a:rPr kumimoji="1" lang="ja-JP" altLang="ja-JP" sz="1100">
              <a:solidFill>
                <a:schemeClr val="dk1"/>
              </a:solidFill>
              <a:effectLst/>
              <a:latin typeface="+mn-lt"/>
              <a:ea typeface="+mn-ea"/>
              <a:cs typeface="+mn-cs"/>
            </a:rPr>
            <a:t>すでに経常経費の削減には努めているところではあるが、今後見込まれる大幅な税収減に備え、事務事業の見直しを進め、コストの低減に努める。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58,400
54,634
86.56
28,025,828
25,718,967
1,962,514
13,274,818
17,955,688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10313</xdr:rowOff>
    </xdr:from>
    <xdr:to>
      <xdr:col>24</xdr:col>
      <xdr:colOff>63500</xdr:colOff>
      <xdr:row>36</xdr:row>
      <xdr:rowOff>23571</xdr:rowOff>
    </xdr:to>
    <xdr:cxnSp macro="">
      <xdr:nvCxnSpPr>
        <xdr:cNvPr id="59" name="直線コネクタ 58"/>
        <xdr:cNvCxnSpPr/>
      </xdr:nvCxnSpPr>
      <xdr:spPr>
        <a:xfrm flipV="1">
          <a:off x="3797300" y="6182513"/>
          <a:ext cx="838200" cy="1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81602</xdr:rowOff>
    </xdr:from>
    <xdr:ext cx="469744" cy="259045"/>
    <xdr:sp macro="" textlink="">
      <xdr:nvSpPr>
        <xdr:cNvPr id="60" name="議会費平均値テキスト"/>
        <xdr:cNvSpPr txBox="1"/>
      </xdr:nvSpPr>
      <xdr:spPr>
        <a:xfrm>
          <a:off x="4686300" y="5910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23571</xdr:rowOff>
    </xdr:from>
    <xdr:to>
      <xdr:col>19</xdr:col>
      <xdr:colOff>177800</xdr:colOff>
      <xdr:row>36</xdr:row>
      <xdr:rowOff>35458</xdr:rowOff>
    </xdr:to>
    <xdr:cxnSp macro="">
      <xdr:nvCxnSpPr>
        <xdr:cNvPr id="62" name="直線コネクタ 61"/>
        <xdr:cNvCxnSpPr/>
      </xdr:nvCxnSpPr>
      <xdr:spPr>
        <a:xfrm flipV="1">
          <a:off x="2908300" y="6195771"/>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14546</xdr:rowOff>
    </xdr:from>
    <xdr:ext cx="469744" cy="259045"/>
    <xdr:sp macro="" textlink="">
      <xdr:nvSpPr>
        <xdr:cNvPr id="64" name="テキスト ボックス 63"/>
        <xdr:cNvSpPr txBox="1"/>
      </xdr:nvSpPr>
      <xdr:spPr>
        <a:xfrm>
          <a:off x="3562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20371</xdr:rowOff>
    </xdr:from>
    <xdr:to>
      <xdr:col>15</xdr:col>
      <xdr:colOff>50800</xdr:colOff>
      <xdr:row>36</xdr:row>
      <xdr:rowOff>35458</xdr:rowOff>
    </xdr:to>
    <xdr:cxnSp macro="">
      <xdr:nvCxnSpPr>
        <xdr:cNvPr id="65" name="直線コネクタ 64"/>
        <xdr:cNvCxnSpPr/>
      </xdr:nvCxnSpPr>
      <xdr:spPr>
        <a:xfrm>
          <a:off x="2019300" y="619257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22318</xdr:rowOff>
    </xdr:from>
    <xdr:ext cx="469744" cy="259045"/>
    <xdr:sp macro="" textlink="">
      <xdr:nvSpPr>
        <xdr:cNvPr id="67" name="テキスト ボックス 66"/>
        <xdr:cNvSpPr txBox="1"/>
      </xdr:nvSpPr>
      <xdr:spPr>
        <a:xfrm>
          <a:off x="2673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20371</xdr:rowOff>
    </xdr:from>
    <xdr:to>
      <xdr:col>10</xdr:col>
      <xdr:colOff>114300</xdr:colOff>
      <xdr:row>36</xdr:row>
      <xdr:rowOff>45060</xdr:rowOff>
    </xdr:to>
    <xdr:cxnSp macro="">
      <xdr:nvCxnSpPr>
        <xdr:cNvPr id="68" name="直線コネクタ 67"/>
        <xdr:cNvCxnSpPr/>
      </xdr:nvCxnSpPr>
      <xdr:spPr>
        <a:xfrm flipV="1">
          <a:off x="1130300" y="6192571"/>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116044</xdr:rowOff>
    </xdr:from>
    <xdr:ext cx="469744" cy="259045"/>
    <xdr:sp macro="" textlink="">
      <xdr:nvSpPr>
        <xdr:cNvPr id="70" name="テキスト ボックス 69"/>
        <xdr:cNvSpPr txBox="1"/>
      </xdr:nvSpPr>
      <xdr:spPr>
        <a:xfrm>
          <a:off x="1784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114673</xdr:rowOff>
    </xdr:from>
    <xdr:ext cx="469744" cy="259045"/>
    <xdr:sp macro="" textlink="">
      <xdr:nvSpPr>
        <xdr:cNvPr id="72" name="テキスト ボックス 71"/>
        <xdr:cNvSpPr txBox="1"/>
      </xdr:nvSpPr>
      <xdr:spPr>
        <a:xfrm>
          <a:off x="895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130963</xdr:rowOff>
    </xdr:from>
    <xdr:to>
      <xdr:col>24</xdr:col>
      <xdr:colOff>114300</xdr:colOff>
      <xdr:row>36</xdr:row>
      <xdr:rowOff>61113</xdr:rowOff>
    </xdr:to>
    <xdr:sp macro="" textlink="">
      <xdr:nvSpPr>
        <xdr:cNvPr id="78" name="楕円 77"/>
        <xdr:cNvSpPr/>
      </xdr:nvSpPr>
      <xdr:spPr>
        <a:xfrm>
          <a:off x="4584700" y="61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109390</xdr:rowOff>
    </xdr:from>
    <xdr:ext cx="469744" cy="259045"/>
    <xdr:sp macro="" textlink="">
      <xdr:nvSpPr>
        <xdr:cNvPr id="79" name="議会費該当値テキスト"/>
        <xdr:cNvSpPr txBox="1"/>
      </xdr:nvSpPr>
      <xdr:spPr>
        <a:xfrm>
          <a:off x="4686300" y="611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144221</xdr:rowOff>
    </xdr:from>
    <xdr:to>
      <xdr:col>20</xdr:col>
      <xdr:colOff>38100</xdr:colOff>
      <xdr:row>36</xdr:row>
      <xdr:rowOff>74371</xdr:rowOff>
    </xdr:to>
    <xdr:sp macro="" textlink="">
      <xdr:nvSpPr>
        <xdr:cNvPr id="80" name="楕円 79"/>
        <xdr:cNvSpPr/>
      </xdr:nvSpPr>
      <xdr:spPr>
        <a:xfrm>
          <a:off x="3746500" y="61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65498</xdr:rowOff>
    </xdr:from>
    <xdr:ext cx="469744" cy="259045"/>
    <xdr:sp macro="" textlink="">
      <xdr:nvSpPr>
        <xdr:cNvPr id="81" name="テキスト ボックス 80"/>
        <xdr:cNvSpPr txBox="1"/>
      </xdr:nvSpPr>
      <xdr:spPr>
        <a:xfrm>
          <a:off x="3562428" y="6237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156108</xdr:rowOff>
    </xdr:from>
    <xdr:to>
      <xdr:col>15</xdr:col>
      <xdr:colOff>101600</xdr:colOff>
      <xdr:row>36</xdr:row>
      <xdr:rowOff>86258</xdr:rowOff>
    </xdr:to>
    <xdr:sp macro="" textlink="">
      <xdr:nvSpPr>
        <xdr:cNvPr id="82" name="楕円 81"/>
        <xdr:cNvSpPr/>
      </xdr:nvSpPr>
      <xdr:spPr>
        <a:xfrm>
          <a:off x="28575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77385</xdr:rowOff>
    </xdr:from>
    <xdr:ext cx="469744" cy="259045"/>
    <xdr:sp macro="" textlink="">
      <xdr:nvSpPr>
        <xdr:cNvPr id="83" name="テキスト ボックス 82"/>
        <xdr:cNvSpPr txBox="1"/>
      </xdr:nvSpPr>
      <xdr:spPr>
        <a:xfrm>
          <a:off x="2673428" y="624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141021</xdr:rowOff>
    </xdr:from>
    <xdr:to>
      <xdr:col>10</xdr:col>
      <xdr:colOff>165100</xdr:colOff>
      <xdr:row>36</xdr:row>
      <xdr:rowOff>71171</xdr:rowOff>
    </xdr:to>
    <xdr:sp macro="" textlink="">
      <xdr:nvSpPr>
        <xdr:cNvPr id="84" name="楕円 83"/>
        <xdr:cNvSpPr/>
      </xdr:nvSpPr>
      <xdr:spPr>
        <a:xfrm>
          <a:off x="1968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62298</xdr:rowOff>
    </xdr:from>
    <xdr:ext cx="469744" cy="259045"/>
    <xdr:sp macro="" textlink="">
      <xdr:nvSpPr>
        <xdr:cNvPr id="85" name="テキスト ボックス 84"/>
        <xdr:cNvSpPr txBox="1"/>
      </xdr:nvSpPr>
      <xdr:spPr>
        <a:xfrm>
          <a:off x="1784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165710</xdr:rowOff>
    </xdr:from>
    <xdr:to>
      <xdr:col>6</xdr:col>
      <xdr:colOff>38100</xdr:colOff>
      <xdr:row>36</xdr:row>
      <xdr:rowOff>95860</xdr:rowOff>
    </xdr:to>
    <xdr:sp macro="" textlink="">
      <xdr:nvSpPr>
        <xdr:cNvPr id="86" name="楕円 85"/>
        <xdr:cNvSpPr/>
      </xdr:nvSpPr>
      <xdr:spPr>
        <a:xfrm>
          <a:off x="1079500" y="61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86987</xdr:rowOff>
    </xdr:from>
    <xdr:ext cx="469744" cy="259045"/>
    <xdr:sp macro="" textlink="">
      <xdr:nvSpPr>
        <xdr:cNvPr id="87" name="テキスト ボックス 86"/>
        <xdr:cNvSpPr txBox="1"/>
      </xdr:nvSpPr>
      <xdr:spPr>
        <a:xfrm>
          <a:off x="895428" y="62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159240</xdr:rowOff>
    </xdr:from>
    <xdr:to>
      <xdr:col>24</xdr:col>
      <xdr:colOff>63500</xdr:colOff>
      <xdr:row>57</xdr:row>
      <xdr:rowOff>137414</xdr:rowOff>
    </xdr:to>
    <xdr:cxnSp macro="">
      <xdr:nvCxnSpPr>
        <xdr:cNvPr id="119" name="直線コネクタ 118"/>
        <xdr:cNvCxnSpPr/>
      </xdr:nvCxnSpPr>
      <xdr:spPr>
        <a:xfrm>
          <a:off x="3797300" y="9760440"/>
          <a:ext cx="838200" cy="149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170986</xdr:rowOff>
    </xdr:from>
    <xdr:to>
      <xdr:col>19</xdr:col>
      <xdr:colOff>177800</xdr:colOff>
      <xdr:row>56</xdr:row>
      <xdr:rowOff>159240</xdr:rowOff>
    </xdr:to>
    <xdr:cxnSp macro="">
      <xdr:nvCxnSpPr>
        <xdr:cNvPr id="122" name="直線コネクタ 121"/>
        <xdr:cNvCxnSpPr/>
      </xdr:nvCxnSpPr>
      <xdr:spPr>
        <a:xfrm>
          <a:off x="2908300" y="8914936"/>
          <a:ext cx="889000" cy="84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170986</xdr:rowOff>
    </xdr:from>
    <xdr:to>
      <xdr:col>15</xdr:col>
      <xdr:colOff>50800</xdr:colOff>
      <xdr:row>59</xdr:row>
      <xdr:rowOff>5936</xdr:rowOff>
    </xdr:to>
    <xdr:cxnSp macro="">
      <xdr:nvCxnSpPr>
        <xdr:cNvPr id="125" name="直線コネクタ 124"/>
        <xdr:cNvCxnSpPr/>
      </xdr:nvCxnSpPr>
      <xdr:spPr>
        <a:xfrm flipV="1">
          <a:off x="2019300" y="8914936"/>
          <a:ext cx="889000" cy="120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5936</xdr:rowOff>
    </xdr:from>
    <xdr:to>
      <xdr:col>10</xdr:col>
      <xdr:colOff>114300</xdr:colOff>
      <xdr:row>59</xdr:row>
      <xdr:rowOff>24736</xdr:rowOff>
    </xdr:to>
    <xdr:cxnSp macro="">
      <xdr:nvCxnSpPr>
        <xdr:cNvPr id="128" name="直線コネクタ 127"/>
        <xdr:cNvCxnSpPr/>
      </xdr:nvCxnSpPr>
      <xdr:spPr>
        <a:xfrm flipV="1">
          <a:off x="1130300" y="10121486"/>
          <a:ext cx="889000" cy="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11237</xdr:rowOff>
    </xdr:from>
    <xdr:ext cx="534377" cy="259045"/>
    <xdr:sp macro="" textlink="">
      <xdr:nvSpPr>
        <xdr:cNvPr id="132" name="テキスト ボックス 131"/>
        <xdr:cNvSpPr txBox="1"/>
      </xdr:nvSpPr>
      <xdr:spPr>
        <a:xfrm>
          <a:off x="863111" y="961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86614</xdr:rowOff>
    </xdr:from>
    <xdr:to>
      <xdr:col>24</xdr:col>
      <xdr:colOff>114300</xdr:colOff>
      <xdr:row>58</xdr:row>
      <xdr:rowOff>16764</xdr:rowOff>
    </xdr:to>
    <xdr:sp macro="" textlink="">
      <xdr:nvSpPr>
        <xdr:cNvPr id="138" name="楕円 137"/>
        <xdr:cNvSpPr/>
      </xdr:nvSpPr>
      <xdr:spPr>
        <a:xfrm>
          <a:off x="4584700" y="985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65041</xdr:rowOff>
    </xdr:from>
    <xdr:ext cx="534377" cy="259045"/>
    <xdr:sp macro="" textlink="">
      <xdr:nvSpPr>
        <xdr:cNvPr id="139" name="総務費該当値テキスト"/>
        <xdr:cNvSpPr txBox="1"/>
      </xdr:nvSpPr>
      <xdr:spPr>
        <a:xfrm>
          <a:off x="4686300" y="983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108440</xdr:rowOff>
    </xdr:from>
    <xdr:to>
      <xdr:col>20</xdr:col>
      <xdr:colOff>38100</xdr:colOff>
      <xdr:row>57</xdr:row>
      <xdr:rowOff>38590</xdr:rowOff>
    </xdr:to>
    <xdr:sp macro="" textlink="">
      <xdr:nvSpPr>
        <xdr:cNvPr id="140" name="楕円 139"/>
        <xdr:cNvSpPr/>
      </xdr:nvSpPr>
      <xdr:spPr>
        <a:xfrm>
          <a:off x="3746500" y="97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29717</xdr:rowOff>
    </xdr:from>
    <xdr:ext cx="534377" cy="259045"/>
    <xdr:sp macro="" textlink="">
      <xdr:nvSpPr>
        <xdr:cNvPr id="141" name="テキスト ボックス 140"/>
        <xdr:cNvSpPr txBox="1"/>
      </xdr:nvSpPr>
      <xdr:spPr>
        <a:xfrm>
          <a:off x="3530111" y="980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120186</xdr:rowOff>
    </xdr:from>
    <xdr:to>
      <xdr:col>15</xdr:col>
      <xdr:colOff>101600</xdr:colOff>
      <xdr:row>52</xdr:row>
      <xdr:rowOff>50336</xdr:rowOff>
    </xdr:to>
    <xdr:sp macro="" textlink="">
      <xdr:nvSpPr>
        <xdr:cNvPr id="142" name="楕円 141"/>
        <xdr:cNvSpPr/>
      </xdr:nvSpPr>
      <xdr:spPr>
        <a:xfrm>
          <a:off x="2857500" y="886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41463</xdr:rowOff>
    </xdr:from>
    <xdr:ext cx="599010" cy="259045"/>
    <xdr:sp macro="" textlink="">
      <xdr:nvSpPr>
        <xdr:cNvPr id="143" name="テキスト ボックス 142"/>
        <xdr:cNvSpPr txBox="1"/>
      </xdr:nvSpPr>
      <xdr:spPr>
        <a:xfrm>
          <a:off x="2608795" y="8956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126586</xdr:rowOff>
    </xdr:from>
    <xdr:to>
      <xdr:col>10</xdr:col>
      <xdr:colOff>165100</xdr:colOff>
      <xdr:row>59</xdr:row>
      <xdr:rowOff>56736</xdr:rowOff>
    </xdr:to>
    <xdr:sp macro="" textlink="">
      <xdr:nvSpPr>
        <xdr:cNvPr id="144" name="楕円 143"/>
        <xdr:cNvSpPr/>
      </xdr:nvSpPr>
      <xdr:spPr>
        <a:xfrm>
          <a:off x="1968500" y="1007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47863</xdr:rowOff>
    </xdr:from>
    <xdr:ext cx="534377" cy="259045"/>
    <xdr:sp macro="" textlink="">
      <xdr:nvSpPr>
        <xdr:cNvPr id="145" name="テキスト ボックス 144"/>
        <xdr:cNvSpPr txBox="1"/>
      </xdr:nvSpPr>
      <xdr:spPr>
        <a:xfrm>
          <a:off x="1752111" y="1016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145386</xdr:rowOff>
    </xdr:from>
    <xdr:to>
      <xdr:col>6</xdr:col>
      <xdr:colOff>38100</xdr:colOff>
      <xdr:row>59</xdr:row>
      <xdr:rowOff>75536</xdr:rowOff>
    </xdr:to>
    <xdr:sp macro="" textlink="">
      <xdr:nvSpPr>
        <xdr:cNvPr id="146" name="楕円 145"/>
        <xdr:cNvSpPr/>
      </xdr:nvSpPr>
      <xdr:spPr>
        <a:xfrm>
          <a:off x="1079500" y="1008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66663</xdr:rowOff>
    </xdr:from>
    <xdr:ext cx="534377" cy="259045"/>
    <xdr:sp macro="" textlink="">
      <xdr:nvSpPr>
        <xdr:cNvPr id="147" name="テキスト ボックス 146"/>
        <xdr:cNvSpPr txBox="1"/>
      </xdr:nvSpPr>
      <xdr:spPr>
        <a:xfrm>
          <a:off x="863111" y="1018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53180</xdr:rowOff>
    </xdr:from>
    <xdr:to>
      <xdr:col>24</xdr:col>
      <xdr:colOff>62865</xdr:colOff>
      <xdr:row>77</xdr:row>
      <xdr:rowOff>102101</xdr:rowOff>
    </xdr:to>
    <xdr:cxnSp macro="">
      <xdr:nvCxnSpPr>
        <xdr:cNvPr id="174" name="直線コネクタ 173"/>
        <xdr:cNvCxnSpPr/>
      </xdr:nvCxnSpPr>
      <xdr:spPr>
        <a:xfrm flipV="1">
          <a:off x="4633595" y="12054680"/>
          <a:ext cx="1270" cy="1249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105928</xdr:rowOff>
    </xdr:from>
    <xdr:ext cx="599010" cy="259045"/>
    <xdr:sp macro="" textlink="">
      <xdr:nvSpPr>
        <xdr:cNvPr id="175" name="民生費最小値テキスト"/>
        <xdr:cNvSpPr txBox="1"/>
      </xdr:nvSpPr>
      <xdr:spPr>
        <a:xfrm>
          <a:off x="4686300" y="1330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102101</xdr:rowOff>
    </xdr:from>
    <xdr:to>
      <xdr:col>24</xdr:col>
      <xdr:colOff>152400</xdr:colOff>
      <xdr:row>77</xdr:row>
      <xdr:rowOff>102101</xdr:rowOff>
    </xdr:to>
    <xdr:cxnSp macro="">
      <xdr:nvCxnSpPr>
        <xdr:cNvPr id="176" name="直線コネクタ 175"/>
        <xdr:cNvCxnSpPr/>
      </xdr:nvCxnSpPr>
      <xdr:spPr>
        <a:xfrm>
          <a:off x="4546600" y="13303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171307</xdr:rowOff>
    </xdr:from>
    <xdr:ext cx="599010" cy="259045"/>
    <xdr:sp macro="" textlink="">
      <xdr:nvSpPr>
        <xdr:cNvPr id="177" name="民生費最大値テキスト"/>
        <xdr:cNvSpPr txBox="1"/>
      </xdr:nvSpPr>
      <xdr:spPr>
        <a:xfrm>
          <a:off x="4686300" y="1182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53180</xdr:rowOff>
    </xdr:from>
    <xdr:to>
      <xdr:col>24</xdr:col>
      <xdr:colOff>152400</xdr:colOff>
      <xdr:row>70</xdr:row>
      <xdr:rowOff>53180</xdr:rowOff>
    </xdr:to>
    <xdr:cxnSp macro="">
      <xdr:nvCxnSpPr>
        <xdr:cNvPr id="178" name="直線コネクタ 177"/>
        <xdr:cNvCxnSpPr/>
      </xdr:nvCxnSpPr>
      <xdr:spPr>
        <a:xfrm>
          <a:off x="4546600" y="1205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132048</xdr:rowOff>
    </xdr:from>
    <xdr:to>
      <xdr:col>24</xdr:col>
      <xdr:colOff>63500</xdr:colOff>
      <xdr:row>77</xdr:row>
      <xdr:rowOff>102101</xdr:rowOff>
    </xdr:to>
    <xdr:cxnSp macro="">
      <xdr:nvCxnSpPr>
        <xdr:cNvPr id="179" name="直線コネクタ 178"/>
        <xdr:cNvCxnSpPr/>
      </xdr:nvCxnSpPr>
      <xdr:spPr>
        <a:xfrm>
          <a:off x="3797300" y="13162248"/>
          <a:ext cx="838200" cy="14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83463</xdr:rowOff>
    </xdr:from>
    <xdr:ext cx="599010" cy="259045"/>
    <xdr:sp macro="" textlink="">
      <xdr:nvSpPr>
        <xdr:cNvPr id="180" name="民生費平均値テキスト"/>
        <xdr:cNvSpPr txBox="1"/>
      </xdr:nvSpPr>
      <xdr:spPr>
        <a:xfrm>
          <a:off x="4686300" y="12599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60586</xdr:rowOff>
    </xdr:from>
    <xdr:to>
      <xdr:col>24</xdr:col>
      <xdr:colOff>114300</xdr:colOff>
      <xdr:row>74</xdr:row>
      <xdr:rowOff>162186</xdr:rowOff>
    </xdr:to>
    <xdr:sp macro="" textlink="">
      <xdr:nvSpPr>
        <xdr:cNvPr id="181" name="フローチャート: 判断 180"/>
        <xdr:cNvSpPr/>
      </xdr:nvSpPr>
      <xdr:spPr>
        <a:xfrm>
          <a:off x="4584700" y="127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132048</xdr:rowOff>
    </xdr:from>
    <xdr:to>
      <xdr:col>19</xdr:col>
      <xdr:colOff>177800</xdr:colOff>
      <xdr:row>78</xdr:row>
      <xdr:rowOff>80144</xdr:rowOff>
    </xdr:to>
    <xdr:cxnSp macro="">
      <xdr:nvCxnSpPr>
        <xdr:cNvPr id="182" name="直線コネクタ 181"/>
        <xdr:cNvCxnSpPr/>
      </xdr:nvCxnSpPr>
      <xdr:spPr>
        <a:xfrm flipV="1">
          <a:off x="2908300" y="13162248"/>
          <a:ext cx="889000" cy="29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141129</xdr:rowOff>
    </xdr:from>
    <xdr:to>
      <xdr:col>20</xdr:col>
      <xdr:colOff>38100</xdr:colOff>
      <xdr:row>74</xdr:row>
      <xdr:rowOff>71279</xdr:rowOff>
    </xdr:to>
    <xdr:sp macro="" textlink="">
      <xdr:nvSpPr>
        <xdr:cNvPr id="183" name="フローチャート: 判断 182"/>
        <xdr:cNvSpPr/>
      </xdr:nvSpPr>
      <xdr:spPr>
        <a:xfrm>
          <a:off x="3746500" y="126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87806</xdr:rowOff>
    </xdr:from>
    <xdr:ext cx="599010" cy="259045"/>
    <xdr:sp macro="" textlink="">
      <xdr:nvSpPr>
        <xdr:cNvPr id="184" name="テキスト ボックス 183"/>
        <xdr:cNvSpPr txBox="1"/>
      </xdr:nvSpPr>
      <xdr:spPr>
        <a:xfrm>
          <a:off x="3497795" y="1243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80144</xdr:rowOff>
    </xdr:from>
    <xdr:to>
      <xdr:col>15</xdr:col>
      <xdr:colOff>50800</xdr:colOff>
      <xdr:row>78</xdr:row>
      <xdr:rowOff>87100</xdr:rowOff>
    </xdr:to>
    <xdr:cxnSp macro="">
      <xdr:nvCxnSpPr>
        <xdr:cNvPr id="185" name="直線コネクタ 184"/>
        <xdr:cNvCxnSpPr/>
      </xdr:nvCxnSpPr>
      <xdr:spPr>
        <a:xfrm flipV="1">
          <a:off x="2019300" y="13453244"/>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76850</xdr:rowOff>
    </xdr:from>
    <xdr:to>
      <xdr:col>15</xdr:col>
      <xdr:colOff>101600</xdr:colOff>
      <xdr:row>76</xdr:row>
      <xdr:rowOff>7000</xdr:rowOff>
    </xdr:to>
    <xdr:sp macro="" textlink="">
      <xdr:nvSpPr>
        <xdr:cNvPr id="186" name="フローチャート: 判断 185"/>
        <xdr:cNvSpPr/>
      </xdr:nvSpPr>
      <xdr:spPr>
        <a:xfrm>
          <a:off x="28575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23527</xdr:rowOff>
    </xdr:from>
    <xdr:ext cx="599010" cy="259045"/>
    <xdr:sp macro="" textlink="">
      <xdr:nvSpPr>
        <xdr:cNvPr id="187" name="テキスト ボックス 186"/>
        <xdr:cNvSpPr txBox="1"/>
      </xdr:nvSpPr>
      <xdr:spPr>
        <a:xfrm>
          <a:off x="2608795" y="1271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87100</xdr:rowOff>
    </xdr:from>
    <xdr:to>
      <xdr:col>10</xdr:col>
      <xdr:colOff>114300</xdr:colOff>
      <xdr:row>78</xdr:row>
      <xdr:rowOff>151022</xdr:rowOff>
    </xdr:to>
    <xdr:cxnSp macro="">
      <xdr:nvCxnSpPr>
        <xdr:cNvPr id="188" name="直線コネクタ 187"/>
        <xdr:cNvCxnSpPr/>
      </xdr:nvCxnSpPr>
      <xdr:spPr>
        <a:xfrm flipV="1">
          <a:off x="1130300" y="13460200"/>
          <a:ext cx="889000" cy="6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135338</xdr:rowOff>
    </xdr:from>
    <xdr:to>
      <xdr:col>10</xdr:col>
      <xdr:colOff>165100</xdr:colOff>
      <xdr:row>76</xdr:row>
      <xdr:rowOff>65487</xdr:rowOff>
    </xdr:to>
    <xdr:sp macro="" textlink="">
      <xdr:nvSpPr>
        <xdr:cNvPr id="189" name="フローチャート: 判断 188"/>
        <xdr:cNvSpPr/>
      </xdr:nvSpPr>
      <xdr:spPr>
        <a:xfrm>
          <a:off x="1968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82015</xdr:rowOff>
    </xdr:from>
    <xdr:ext cx="599010" cy="259045"/>
    <xdr:sp macro="" textlink="">
      <xdr:nvSpPr>
        <xdr:cNvPr id="190" name="テキスト ボックス 189"/>
        <xdr:cNvSpPr txBox="1"/>
      </xdr:nvSpPr>
      <xdr:spPr>
        <a:xfrm>
          <a:off x="1719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24696</xdr:rowOff>
    </xdr:from>
    <xdr:to>
      <xdr:col>6</xdr:col>
      <xdr:colOff>38100</xdr:colOff>
      <xdr:row>76</xdr:row>
      <xdr:rowOff>126296</xdr:rowOff>
    </xdr:to>
    <xdr:sp macro="" textlink="">
      <xdr:nvSpPr>
        <xdr:cNvPr id="191" name="フローチャート: 判断 190"/>
        <xdr:cNvSpPr/>
      </xdr:nvSpPr>
      <xdr:spPr>
        <a:xfrm>
          <a:off x="1079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142823</xdr:rowOff>
    </xdr:from>
    <xdr:ext cx="599010" cy="259045"/>
    <xdr:sp macro="" textlink="">
      <xdr:nvSpPr>
        <xdr:cNvPr id="192" name="テキスト ボックス 191"/>
        <xdr:cNvSpPr txBox="1"/>
      </xdr:nvSpPr>
      <xdr:spPr>
        <a:xfrm>
          <a:off x="830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51301</xdr:rowOff>
    </xdr:from>
    <xdr:to>
      <xdr:col>24</xdr:col>
      <xdr:colOff>114300</xdr:colOff>
      <xdr:row>77</xdr:row>
      <xdr:rowOff>152901</xdr:rowOff>
    </xdr:to>
    <xdr:sp macro="" textlink="">
      <xdr:nvSpPr>
        <xdr:cNvPr id="198" name="楕円 197"/>
        <xdr:cNvSpPr/>
      </xdr:nvSpPr>
      <xdr:spPr>
        <a:xfrm>
          <a:off x="4584700" y="132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137678</xdr:rowOff>
    </xdr:from>
    <xdr:ext cx="599010" cy="259045"/>
    <xdr:sp macro="" textlink="">
      <xdr:nvSpPr>
        <xdr:cNvPr id="199" name="民生費該当値テキスト"/>
        <xdr:cNvSpPr txBox="1"/>
      </xdr:nvSpPr>
      <xdr:spPr>
        <a:xfrm>
          <a:off x="4686300" y="1316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81248</xdr:rowOff>
    </xdr:from>
    <xdr:to>
      <xdr:col>20</xdr:col>
      <xdr:colOff>38100</xdr:colOff>
      <xdr:row>77</xdr:row>
      <xdr:rowOff>11398</xdr:rowOff>
    </xdr:to>
    <xdr:sp macro="" textlink="">
      <xdr:nvSpPr>
        <xdr:cNvPr id="200" name="楕円 199"/>
        <xdr:cNvSpPr/>
      </xdr:nvSpPr>
      <xdr:spPr>
        <a:xfrm>
          <a:off x="3746500" y="13111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2525</xdr:rowOff>
    </xdr:from>
    <xdr:ext cx="599010" cy="259045"/>
    <xdr:sp macro="" textlink="">
      <xdr:nvSpPr>
        <xdr:cNvPr id="201" name="テキスト ボックス 200"/>
        <xdr:cNvSpPr txBox="1"/>
      </xdr:nvSpPr>
      <xdr:spPr>
        <a:xfrm>
          <a:off x="3497795" y="1320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29344</xdr:rowOff>
    </xdr:from>
    <xdr:to>
      <xdr:col>15</xdr:col>
      <xdr:colOff>101600</xdr:colOff>
      <xdr:row>78</xdr:row>
      <xdr:rowOff>130944</xdr:rowOff>
    </xdr:to>
    <xdr:sp macro="" textlink="">
      <xdr:nvSpPr>
        <xdr:cNvPr id="202" name="楕円 201"/>
        <xdr:cNvSpPr/>
      </xdr:nvSpPr>
      <xdr:spPr>
        <a:xfrm>
          <a:off x="2857500" y="1340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122071</xdr:rowOff>
    </xdr:from>
    <xdr:ext cx="599010" cy="259045"/>
    <xdr:sp macro="" textlink="">
      <xdr:nvSpPr>
        <xdr:cNvPr id="203" name="テキスト ボックス 202"/>
        <xdr:cNvSpPr txBox="1"/>
      </xdr:nvSpPr>
      <xdr:spPr>
        <a:xfrm>
          <a:off x="2608795" y="13495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36300</xdr:rowOff>
    </xdr:from>
    <xdr:to>
      <xdr:col>10</xdr:col>
      <xdr:colOff>165100</xdr:colOff>
      <xdr:row>78</xdr:row>
      <xdr:rowOff>137900</xdr:rowOff>
    </xdr:to>
    <xdr:sp macro="" textlink="">
      <xdr:nvSpPr>
        <xdr:cNvPr id="204" name="楕円 203"/>
        <xdr:cNvSpPr/>
      </xdr:nvSpPr>
      <xdr:spPr>
        <a:xfrm>
          <a:off x="1968500" y="1340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129027</xdr:rowOff>
    </xdr:from>
    <xdr:ext cx="599010" cy="259045"/>
    <xdr:sp macro="" textlink="">
      <xdr:nvSpPr>
        <xdr:cNvPr id="205" name="テキスト ボックス 204"/>
        <xdr:cNvSpPr txBox="1"/>
      </xdr:nvSpPr>
      <xdr:spPr>
        <a:xfrm>
          <a:off x="1719795" y="1350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100222</xdr:rowOff>
    </xdr:from>
    <xdr:to>
      <xdr:col>6</xdr:col>
      <xdr:colOff>38100</xdr:colOff>
      <xdr:row>79</xdr:row>
      <xdr:rowOff>30372</xdr:rowOff>
    </xdr:to>
    <xdr:sp macro="" textlink="">
      <xdr:nvSpPr>
        <xdr:cNvPr id="206" name="楕円 205"/>
        <xdr:cNvSpPr/>
      </xdr:nvSpPr>
      <xdr:spPr>
        <a:xfrm>
          <a:off x="1079500" y="134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21499</xdr:rowOff>
    </xdr:from>
    <xdr:ext cx="599010" cy="259045"/>
    <xdr:sp macro="" textlink="">
      <xdr:nvSpPr>
        <xdr:cNvPr id="207" name="テキスト ボックス 206"/>
        <xdr:cNvSpPr txBox="1"/>
      </xdr:nvSpPr>
      <xdr:spPr>
        <a:xfrm>
          <a:off x="830795" y="1356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2" name="直線コネクタ 231"/>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3" name="衛生費最小値テキスト"/>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4" name="直線コネクタ 233"/>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5" name="衛生費最大値テキスト"/>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6" name="直線コネクタ 235"/>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130023</xdr:rowOff>
    </xdr:from>
    <xdr:to>
      <xdr:col>24</xdr:col>
      <xdr:colOff>63500</xdr:colOff>
      <xdr:row>93</xdr:row>
      <xdr:rowOff>164751</xdr:rowOff>
    </xdr:to>
    <xdr:cxnSp macro="">
      <xdr:nvCxnSpPr>
        <xdr:cNvPr id="237" name="直線コネクタ 236"/>
        <xdr:cNvCxnSpPr/>
      </xdr:nvCxnSpPr>
      <xdr:spPr>
        <a:xfrm flipV="1">
          <a:off x="3797300" y="15389073"/>
          <a:ext cx="838200" cy="720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8" name="衛生費平均値テキスト"/>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9" name="フローチャート: 判断 238"/>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164751</xdr:rowOff>
    </xdr:from>
    <xdr:to>
      <xdr:col>19</xdr:col>
      <xdr:colOff>177800</xdr:colOff>
      <xdr:row>95</xdr:row>
      <xdr:rowOff>76873</xdr:rowOff>
    </xdr:to>
    <xdr:cxnSp macro="">
      <xdr:nvCxnSpPr>
        <xdr:cNvPr id="240" name="直線コネクタ 239"/>
        <xdr:cNvCxnSpPr/>
      </xdr:nvCxnSpPr>
      <xdr:spPr>
        <a:xfrm flipV="1">
          <a:off x="2908300" y="16109601"/>
          <a:ext cx="889000" cy="25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41" name="フローチャート: 判断 240"/>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2" name="テキスト ボックス 241"/>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76873</xdr:rowOff>
    </xdr:from>
    <xdr:to>
      <xdr:col>15</xdr:col>
      <xdr:colOff>50800</xdr:colOff>
      <xdr:row>95</xdr:row>
      <xdr:rowOff>142100</xdr:rowOff>
    </xdr:to>
    <xdr:cxnSp macro="">
      <xdr:nvCxnSpPr>
        <xdr:cNvPr id="243" name="直線コネクタ 242"/>
        <xdr:cNvCxnSpPr/>
      </xdr:nvCxnSpPr>
      <xdr:spPr>
        <a:xfrm flipV="1">
          <a:off x="2019300" y="16364623"/>
          <a:ext cx="889000" cy="6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4" name="フローチャート: 判断 243"/>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5" name="テキスト ボックス 244"/>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89999</xdr:rowOff>
    </xdr:from>
    <xdr:to>
      <xdr:col>10</xdr:col>
      <xdr:colOff>114300</xdr:colOff>
      <xdr:row>95</xdr:row>
      <xdr:rowOff>142100</xdr:rowOff>
    </xdr:to>
    <xdr:cxnSp macro="">
      <xdr:nvCxnSpPr>
        <xdr:cNvPr id="246" name="直線コネクタ 245"/>
        <xdr:cNvCxnSpPr/>
      </xdr:nvCxnSpPr>
      <xdr:spPr>
        <a:xfrm>
          <a:off x="1130300" y="16377749"/>
          <a:ext cx="889000" cy="52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7" name="フローチャート: 判断 246"/>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8" name="テキスト ボックス 247"/>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9" name="フローチャート: 判断 248"/>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50" name="テキスト ボックス 249"/>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89</xdr:row>
      <xdr:rowOff>79223</xdr:rowOff>
    </xdr:from>
    <xdr:to>
      <xdr:col>24</xdr:col>
      <xdr:colOff>114300</xdr:colOff>
      <xdr:row>90</xdr:row>
      <xdr:rowOff>9373</xdr:rowOff>
    </xdr:to>
    <xdr:sp macro="" textlink="">
      <xdr:nvSpPr>
        <xdr:cNvPr id="256" name="楕円 255"/>
        <xdr:cNvSpPr/>
      </xdr:nvSpPr>
      <xdr:spPr>
        <a:xfrm>
          <a:off x="4584700" y="15338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89</xdr:row>
      <xdr:rowOff>32250</xdr:rowOff>
    </xdr:from>
    <xdr:ext cx="599010" cy="259045"/>
    <xdr:sp macro="" textlink="">
      <xdr:nvSpPr>
        <xdr:cNvPr id="257" name="衛生費該当値テキスト"/>
        <xdr:cNvSpPr txBox="1"/>
      </xdr:nvSpPr>
      <xdr:spPr>
        <a:xfrm>
          <a:off x="4686300" y="15291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113951</xdr:rowOff>
    </xdr:from>
    <xdr:to>
      <xdr:col>20</xdr:col>
      <xdr:colOff>38100</xdr:colOff>
      <xdr:row>94</xdr:row>
      <xdr:rowOff>44101</xdr:rowOff>
    </xdr:to>
    <xdr:sp macro="" textlink="">
      <xdr:nvSpPr>
        <xdr:cNvPr id="258" name="楕円 257"/>
        <xdr:cNvSpPr/>
      </xdr:nvSpPr>
      <xdr:spPr>
        <a:xfrm>
          <a:off x="3746500" y="160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60628</xdr:rowOff>
    </xdr:from>
    <xdr:ext cx="534377" cy="259045"/>
    <xdr:sp macro="" textlink="">
      <xdr:nvSpPr>
        <xdr:cNvPr id="259" name="テキスト ボックス 258"/>
        <xdr:cNvSpPr txBox="1"/>
      </xdr:nvSpPr>
      <xdr:spPr>
        <a:xfrm>
          <a:off x="3530111" y="158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26073</xdr:rowOff>
    </xdr:from>
    <xdr:to>
      <xdr:col>15</xdr:col>
      <xdr:colOff>101600</xdr:colOff>
      <xdr:row>95</xdr:row>
      <xdr:rowOff>127673</xdr:rowOff>
    </xdr:to>
    <xdr:sp macro="" textlink="">
      <xdr:nvSpPr>
        <xdr:cNvPr id="260" name="楕円 259"/>
        <xdr:cNvSpPr/>
      </xdr:nvSpPr>
      <xdr:spPr>
        <a:xfrm>
          <a:off x="2857500" y="16313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144200</xdr:rowOff>
    </xdr:from>
    <xdr:ext cx="534377" cy="259045"/>
    <xdr:sp macro="" textlink="">
      <xdr:nvSpPr>
        <xdr:cNvPr id="261" name="テキスト ボックス 260"/>
        <xdr:cNvSpPr txBox="1"/>
      </xdr:nvSpPr>
      <xdr:spPr>
        <a:xfrm>
          <a:off x="2641111" y="1608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91300</xdr:rowOff>
    </xdr:from>
    <xdr:to>
      <xdr:col>10</xdr:col>
      <xdr:colOff>165100</xdr:colOff>
      <xdr:row>96</xdr:row>
      <xdr:rowOff>21450</xdr:rowOff>
    </xdr:to>
    <xdr:sp macro="" textlink="">
      <xdr:nvSpPr>
        <xdr:cNvPr id="262" name="楕円 261"/>
        <xdr:cNvSpPr/>
      </xdr:nvSpPr>
      <xdr:spPr>
        <a:xfrm>
          <a:off x="1968500" y="163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37977</xdr:rowOff>
    </xdr:from>
    <xdr:ext cx="534377" cy="259045"/>
    <xdr:sp macro="" textlink="">
      <xdr:nvSpPr>
        <xdr:cNvPr id="263" name="テキスト ボックス 262"/>
        <xdr:cNvSpPr txBox="1"/>
      </xdr:nvSpPr>
      <xdr:spPr>
        <a:xfrm>
          <a:off x="1752111" y="161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39199</xdr:rowOff>
    </xdr:from>
    <xdr:to>
      <xdr:col>6</xdr:col>
      <xdr:colOff>38100</xdr:colOff>
      <xdr:row>95</xdr:row>
      <xdr:rowOff>140799</xdr:rowOff>
    </xdr:to>
    <xdr:sp macro="" textlink="">
      <xdr:nvSpPr>
        <xdr:cNvPr id="264" name="楕円 263"/>
        <xdr:cNvSpPr/>
      </xdr:nvSpPr>
      <xdr:spPr>
        <a:xfrm>
          <a:off x="1079500" y="1632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157326</xdr:rowOff>
    </xdr:from>
    <xdr:ext cx="534377" cy="259045"/>
    <xdr:sp macro="" textlink="">
      <xdr:nvSpPr>
        <xdr:cNvPr id="265" name="テキスト ボックス 264"/>
        <xdr:cNvSpPr txBox="1"/>
      </xdr:nvSpPr>
      <xdr:spPr>
        <a:xfrm>
          <a:off x="863111" y="161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1" name="テキスト ボックス 28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3" name="テキスト ボックス 28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9" name="直線コネクタ 288"/>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2" name="労働費最大値テキスト"/>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3" name="直線コネクタ 292"/>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98704</xdr:rowOff>
    </xdr:from>
    <xdr:to>
      <xdr:col>55</xdr:col>
      <xdr:colOff>0</xdr:colOff>
      <xdr:row>38</xdr:row>
      <xdr:rowOff>119355</xdr:rowOff>
    </xdr:to>
    <xdr:cxnSp macro="">
      <xdr:nvCxnSpPr>
        <xdr:cNvPr id="294" name="直線コネクタ 293"/>
        <xdr:cNvCxnSpPr/>
      </xdr:nvCxnSpPr>
      <xdr:spPr>
        <a:xfrm flipV="1">
          <a:off x="9639300" y="6613804"/>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50106</xdr:rowOff>
    </xdr:from>
    <xdr:ext cx="469744" cy="259045"/>
    <xdr:sp macro="" textlink="">
      <xdr:nvSpPr>
        <xdr:cNvPr id="295" name="労働費平均値テキスト"/>
        <xdr:cNvSpPr txBox="1"/>
      </xdr:nvSpPr>
      <xdr:spPr>
        <a:xfrm>
          <a:off x="10528300" y="656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6" name="フローチャート: 判断 295"/>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114402</xdr:rowOff>
    </xdr:from>
    <xdr:to>
      <xdr:col>50</xdr:col>
      <xdr:colOff>114300</xdr:colOff>
      <xdr:row>38</xdr:row>
      <xdr:rowOff>119355</xdr:rowOff>
    </xdr:to>
    <xdr:cxnSp macro="">
      <xdr:nvCxnSpPr>
        <xdr:cNvPr id="297" name="直線コネクタ 296"/>
        <xdr:cNvCxnSpPr/>
      </xdr:nvCxnSpPr>
      <xdr:spPr>
        <a:xfrm>
          <a:off x="8750300" y="6629502"/>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8" name="フローチャート: 判断 297"/>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163339</xdr:rowOff>
    </xdr:from>
    <xdr:ext cx="469744" cy="259045"/>
    <xdr:sp macro="" textlink="">
      <xdr:nvSpPr>
        <xdr:cNvPr id="299" name="テキスト ボックス 298"/>
        <xdr:cNvSpPr txBox="1"/>
      </xdr:nvSpPr>
      <xdr:spPr>
        <a:xfrm>
          <a:off x="9404428"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168122</xdr:rowOff>
    </xdr:from>
    <xdr:to>
      <xdr:col>45</xdr:col>
      <xdr:colOff>177800</xdr:colOff>
      <xdr:row>38</xdr:row>
      <xdr:rowOff>114402</xdr:rowOff>
    </xdr:to>
    <xdr:cxnSp macro="">
      <xdr:nvCxnSpPr>
        <xdr:cNvPr id="300" name="直線コネクタ 299"/>
        <xdr:cNvCxnSpPr/>
      </xdr:nvCxnSpPr>
      <xdr:spPr>
        <a:xfrm>
          <a:off x="7861300" y="6511772"/>
          <a:ext cx="889000" cy="11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301" name="フローチャート: 判断 300"/>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163644</xdr:rowOff>
    </xdr:from>
    <xdr:ext cx="469744" cy="259045"/>
    <xdr:sp macro="" textlink="">
      <xdr:nvSpPr>
        <xdr:cNvPr id="302" name="テキスト ボックス 301"/>
        <xdr:cNvSpPr txBox="1"/>
      </xdr:nvSpPr>
      <xdr:spPr>
        <a:xfrm>
          <a:off x="8515428" y="6678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168122</xdr:rowOff>
    </xdr:from>
    <xdr:to>
      <xdr:col>41</xdr:col>
      <xdr:colOff>50800</xdr:colOff>
      <xdr:row>38</xdr:row>
      <xdr:rowOff>70739</xdr:rowOff>
    </xdr:to>
    <xdr:cxnSp macro="">
      <xdr:nvCxnSpPr>
        <xdr:cNvPr id="303" name="直線コネクタ 302"/>
        <xdr:cNvCxnSpPr/>
      </xdr:nvCxnSpPr>
      <xdr:spPr>
        <a:xfrm flipV="1">
          <a:off x="6972300" y="6511772"/>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4" name="フローチャート: 判断 303"/>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153890</xdr:rowOff>
    </xdr:from>
    <xdr:ext cx="469744" cy="259045"/>
    <xdr:sp macro="" textlink="">
      <xdr:nvSpPr>
        <xdr:cNvPr id="305" name="テキスト ボックス 304"/>
        <xdr:cNvSpPr txBox="1"/>
      </xdr:nvSpPr>
      <xdr:spPr>
        <a:xfrm>
          <a:off x="7626428" y="6668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6" name="フローチャート: 判断 305"/>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148176</xdr:rowOff>
    </xdr:from>
    <xdr:ext cx="469744" cy="259045"/>
    <xdr:sp macro="" textlink="">
      <xdr:nvSpPr>
        <xdr:cNvPr id="307" name="テキスト ボックス 306"/>
        <xdr:cNvSpPr txBox="1"/>
      </xdr:nvSpPr>
      <xdr:spPr>
        <a:xfrm>
          <a:off x="6737428" y="6663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47904</xdr:rowOff>
    </xdr:from>
    <xdr:to>
      <xdr:col>55</xdr:col>
      <xdr:colOff>50800</xdr:colOff>
      <xdr:row>38</xdr:row>
      <xdr:rowOff>149504</xdr:rowOff>
    </xdr:to>
    <xdr:sp macro="" textlink="">
      <xdr:nvSpPr>
        <xdr:cNvPr id="313" name="楕円 312"/>
        <xdr:cNvSpPr/>
      </xdr:nvSpPr>
      <xdr:spPr>
        <a:xfrm>
          <a:off x="10426700" y="656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7281</xdr:rowOff>
    </xdr:from>
    <xdr:ext cx="469744" cy="259045"/>
    <xdr:sp macro="" textlink="">
      <xdr:nvSpPr>
        <xdr:cNvPr id="314" name="労働費該当値テキスト"/>
        <xdr:cNvSpPr txBox="1"/>
      </xdr:nvSpPr>
      <xdr:spPr>
        <a:xfrm>
          <a:off x="10528300" y="6350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68555</xdr:rowOff>
    </xdr:from>
    <xdr:to>
      <xdr:col>50</xdr:col>
      <xdr:colOff>165100</xdr:colOff>
      <xdr:row>38</xdr:row>
      <xdr:rowOff>170155</xdr:rowOff>
    </xdr:to>
    <xdr:sp macro="" textlink="">
      <xdr:nvSpPr>
        <xdr:cNvPr id="315" name="楕円 314"/>
        <xdr:cNvSpPr/>
      </xdr:nvSpPr>
      <xdr:spPr>
        <a:xfrm>
          <a:off x="9588500" y="658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15232</xdr:rowOff>
    </xdr:from>
    <xdr:ext cx="469744" cy="259045"/>
    <xdr:sp macro="" textlink="">
      <xdr:nvSpPr>
        <xdr:cNvPr id="316" name="テキスト ボックス 315"/>
        <xdr:cNvSpPr txBox="1"/>
      </xdr:nvSpPr>
      <xdr:spPr>
        <a:xfrm>
          <a:off x="9404428" y="635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63602</xdr:rowOff>
    </xdr:from>
    <xdr:to>
      <xdr:col>46</xdr:col>
      <xdr:colOff>38100</xdr:colOff>
      <xdr:row>38</xdr:row>
      <xdr:rowOff>165202</xdr:rowOff>
    </xdr:to>
    <xdr:sp macro="" textlink="">
      <xdr:nvSpPr>
        <xdr:cNvPr id="317" name="楕円 316"/>
        <xdr:cNvSpPr/>
      </xdr:nvSpPr>
      <xdr:spPr>
        <a:xfrm>
          <a:off x="8699500" y="657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10279</xdr:rowOff>
    </xdr:from>
    <xdr:ext cx="469744" cy="259045"/>
    <xdr:sp macro="" textlink="">
      <xdr:nvSpPr>
        <xdr:cNvPr id="318" name="テキスト ボックス 317"/>
        <xdr:cNvSpPr txBox="1"/>
      </xdr:nvSpPr>
      <xdr:spPr>
        <a:xfrm>
          <a:off x="8515428" y="635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117323</xdr:rowOff>
    </xdr:from>
    <xdr:to>
      <xdr:col>41</xdr:col>
      <xdr:colOff>101600</xdr:colOff>
      <xdr:row>38</xdr:row>
      <xdr:rowOff>47473</xdr:rowOff>
    </xdr:to>
    <xdr:sp macro="" textlink="">
      <xdr:nvSpPr>
        <xdr:cNvPr id="319" name="楕円 318"/>
        <xdr:cNvSpPr/>
      </xdr:nvSpPr>
      <xdr:spPr>
        <a:xfrm>
          <a:off x="7810500" y="64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64000</xdr:rowOff>
    </xdr:from>
    <xdr:ext cx="469744" cy="259045"/>
    <xdr:sp macro="" textlink="">
      <xdr:nvSpPr>
        <xdr:cNvPr id="320" name="テキスト ボックス 319"/>
        <xdr:cNvSpPr txBox="1"/>
      </xdr:nvSpPr>
      <xdr:spPr>
        <a:xfrm>
          <a:off x="7626428" y="623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19939</xdr:rowOff>
    </xdr:from>
    <xdr:to>
      <xdr:col>36</xdr:col>
      <xdr:colOff>165100</xdr:colOff>
      <xdr:row>38</xdr:row>
      <xdr:rowOff>121539</xdr:rowOff>
    </xdr:to>
    <xdr:sp macro="" textlink="">
      <xdr:nvSpPr>
        <xdr:cNvPr id="321" name="楕円 320"/>
        <xdr:cNvSpPr/>
      </xdr:nvSpPr>
      <xdr:spPr>
        <a:xfrm>
          <a:off x="69215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138066</xdr:rowOff>
    </xdr:from>
    <xdr:ext cx="469744" cy="259045"/>
    <xdr:sp macro="" textlink="">
      <xdr:nvSpPr>
        <xdr:cNvPr id="322" name="テキスト ボックス 321"/>
        <xdr:cNvSpPr txBox="1"/>
      </xdr:nvSpPr>
      <xdr:spPr>
        <a:xfrm>
          <a:off x="6737428" y="631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2" name="テキスト ボックス 34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8" name="直線コネクタ 347"/>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9" name="農林水産業費最小値テキスト"/>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50" name="直線コネクタ 349"/>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51" name="農林水産業費最大値テキスト"/>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2" name="直線コネクタ 351"/>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84526</xdr:rowOff>
    </xdr:from>
    <xdr:to>
      <xdr:col>55</xdr:col>
      <xdr:colOff>0</xdr:colOff>
      <xdr:row>58</xdr:row>
      <xdr:rowOff>121722</xdr:rowOff>
    </xdr:to>
    <xdr:cxnSp macro="">
      <xdr:nvCxnSpPr>
        <xdr:cNvPr id="353" name="直線コネクタ 352"/>
        <xdr:cNvCxnSpPr/>
      </xdr:nvCxnSpPr>
      <xdr:spPr>
        <a:xfrm flipV="1">
          <a:off x="9639300" y="10028626"/>
          <a:ext cx="838200" cy="3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4" name="農林水産業費平均値テキスト"/>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5" name="フローチャート: 判断 354"/>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121722</xdr:rowOff>
    </xdr:from>
    <xdr:to>
      <xdr:col>50</xdr:col>
      <xdr:colOff>114300</xdr:colOff>
      <xdr:row>59</xdr:row>
      <xdr:rowOff>40275</xdr:rowOff>
    </xdr:to>
    <xdr:cxnSp macro="">
      <xdr:nvCxnSpPr>
        <xdr:cNvPr id="356" name="直線コネクタ 355"/>
        <xdr:cNvCxnSpPr/>
      </xdr:nvCxnSpPr>
      <xdr:spPr>
        <a:xfrm flipV="1">
          <a:off x="8750300" y="10065822"/>
          <a:ext cx="889000" cy="9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7" name="フローチャート: 判断 356"/>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8" name="テキスト ボックス 357"/>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155473</xdr:rowOff>
    </xdr:from>
    <xdr:to>
      <xdr:col>45</xdr:col>
      <xdr:colOff>177800</xdr:colOff>
      <xdr:row>59</xdr:row>
      <xdr:rowOff>40275</xdr:rowOff>
    </xdr:to>
    <xdr:cxnSp macro="">
      <xdr:nvCxnSpPr>
        <xdr:cNvPr id="359" name="直線コネクタ 358"/>
        <xdr:cNvCxnSpPr/>
      </xdr:nvCxnSpPr>
      <xdr:spPr>
        <a:xfrm>
          <a:off x="7861300" y="10099573"/>
          <a:ext cx="889000" cy="5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60" name="フローチャート: 判断 359"/>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61" name="テキスト ボックス 360"/>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155473</xdr:rowOff>
    </xdr:from>
    <xdr:to>
      <xdr:col>41</xdr:col>
      <xdr:colOff>50800</xdr:colOff>
      <xdr:row>59</xdr:row>
      <xdr:rowOff>42006</xdr:rowOff>
    </xdr:to>
    <xdr:cxnSp macro="">
      <xdr:nvCxnSpPr>
        <xdr:cNvPr id="362" name="直線コネクタ 361"/>
        <xdr:cNvCxnSpPr/>
      </xdr:nvCxnSpPr>
      <xdr:spPr>
        <a:xfrm flipV="1">
          <a:off x="6972300" y="10099573"/>
          <a:ext cx="889000" cy="5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3" name="フローチャート: 判断 362"/>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4" name="テキスト ボックス 363"/>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5" name="フローチャート: 判断 364"/>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6" name="テキスト ボックス 365"/>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33726</xdr:rowOff>
    </xdr:from>
    <xdr:to>
      <xdr:col>55</xdr:col>
      <xdr:colOff>50800</xdr:colOff>
      <xdr:row>58</xdr:row>
      <xdr:rowOff>135326</xdr:rowOff>
    </xdr:to>
    <xdr:sp macro="" textlink="">
      <xdr:nvSpPr>
        <xdr:cNvPr id="372" name="楕円 371"/>
        <xdr:cNvSpPr/>
      </xdr:nvSpPr>
      <xdr:spPr>
        <a:xfrm>
          <a:off x="10426700" y="997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12153</xdr:rowOff>
    </xdr:from>
    <xdr:ext cx="534377" cy="259045"/>
    <xdr:sp macro="" textlink="">
      <xdr:nvSpPr>
        <xdr:cNvPr id="373" name="農林水産業費該当値テキスト"/>
        <xdr:cNvSpPr txBox="1"/>
      </xdr:nvSpPr>
      <xdr:spPr>
        <a:xfrm>
          <a:off x="10528300" y="995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70922</xdr:rowOff>
    </xdr:from>
    <xdr:to>
      <xdr:col>50</xdr:col>
      <xdr:colOff>165100</xdr:colOff>
      <xdr:row>59</xdr:row>
      <xdr:rowOff>1072</xdr:rowOff>
    </xdr:to>
    <xdr:sp macro="" textlink="">
      <xdr:nvSpPr>
        <xdr:cNvPr id="374" name="楕円 373"/>
        <xdr:cNvSpPr/>
      </xdr:nvSpPr>
      <xdr:spPr>
        <a:xfrm>
          <a:off x="9588500" y="1001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163649</xdr:rowOff>
    </xdr:from>
    <xdr:ext cx="469744" cy="259045"/>
    <xdr:sp macro="" textlink="">
      <xdr:nvSpPr>
        <xdr:cNvPr id="375" name="テキスト ボックス 374"/>
        <xdr:cNvSpPr txBox="1"/>
      </xdr:nvSpPr>
      <xdr:spPr>
        <a:xfrm>
          <a:off x="9404428" y="1010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160925</xdr:rowOff>
    </xdr:from>
    <xdr:to>
      <xdr:col>46</xdr:col>
      <xdr:colOff>38100</xdr:colOff>
      <xdr:row>59</xdr:row>
      <xdr:rowOff>91075</xdr:rowOff>
    </xdr:to>
    <xdr:sp macro="" textlink="">
      <xdr:nvSpPr>
        <xdr:cNvPr id="376" name="楕円 375"/>
        <xdr:cNvSpPr/>
      </xdr:nvSpPr>
      <xdr:spPr>
        <a:xfrm>
          <a:off x="8699500" y="1010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82202</xdr:rowOff>
    </xdr:from>
    <xdr:ext cx="469744" cy="259045"/>
    <xdr:sp macro="" textlink="">
      <xdr:nvSpPr>
        <xdr:cNvPr id="377" name="テキスト ボックス 376"/>
        <xdr:cNvSpPr txBox="1"/>
      </xdr:nvSpPr>
      <xdr:spPr>
        <a:xfrm>
          <a:off x="8515428" y="1019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104673</xdr:rowOff>
    </xdr:from>
    <xdr:to>
      <xdr:col>41</xdr:col>
      <xdr:colOff>101600</xdr:colOff>
      <xdr:row>59</xdr:row>
      <xdr:rowOff>34823</xdr:rowOff>
    </xdr:to>
    <xdr:sp macro="" textlink="">
      <xdr:nvSpPr>
        <xdr:cNvPr id="378" name="楕円 377"/>
        <xdr:cNvSpPr/>
      </xdr:nvSpPr>
      <xdr:spPr>
        <a:xfrm>
          <a:off x="7810500" y="1004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25950</xdr:rowOff>
    </xdr:from>
    <xdr:ext cx="469744" cy="259045"/>
    <xdr:sp macro="" textlink="">
      <xdr:nvSpPr>
        <xdr:cNvPr id="379" name="テキスト ボックス 378"/>
        <xdr:cNvSpPr txBox="1"/>
      </xdr:nvSpPr>
      <xdr:spPr>
        <a:xfrm>
          <a:off x="7626428" y="1014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162656</xdr:rowOff>
    </xdr:from>
    <xdr:to>
      <xdr:col>36</xdr:col>
      <xdr:colOff>165100</xdr:colOff>
      <xdr:row>59</xdr:row>
      <xdr:rowOff>92806</xdr:rowOff>
    </xdr:to>
    <xdr:sp macro="" textlink="">
      <xdr:nvSpPr>
        <xdr:cNvPr id="380" name="楕円 379"/>
        <xdr:cNvSpPr/>
      </xdr:nvSpPr>
      <xdr:spPr>
        <a:xfrm>
          <a:off x="6921500" y="1010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83933</xdr:rowOff>
    </xdr:from>
    <xdr:ext cx="469744" cy="259045"/>
    <xdr:sp macro="" textlink="">
      <xdr:nvSpPr>
        <xdr:cNvPr id="381" name="テキスト ボックス 380"/>
        <xdr:cNvSpPr txBox="1"/>
      </xdr:nvSpPr>
      <xdr:spPr>
        <a:xfrm>
          <a:off x="6737428" y="1019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5" name="直線コネクタ 404"/>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6" name="商工費最小値テキスト"/>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7" name="直線コネクタ 406"/>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8" name="商工費最大値テキスト"/>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9" name="直線コネクタ 408"/>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132956</xdr:rowOff>
    </xdr:from>
    <xdr:to>
      <xdr:col>55</xdr:col>
      <xdr:colOff>0</xdr:colOff>
      <xdr:row>78</xdr:row>
      <xdr:rowOff>1702</xdr:rowOff>
    </xdr:to>
    <xdr:cxnSp macro="">
      <xdr:nvCxnSpPr>
        <xdr:cNvPr id="410" name="直線コネクタ 409"/>
        <xdr:cNvCxnSpPr/>
      </xdr:nvCxnSpPr>
      <xdr:spPr>
        <a:xfrm>
          <a:off x="9639300" y="13334606"/>
          <a:ext cx="8382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31862</xdr:rowOff>
    </xdr:from>
    <xdr:ext cx="534377" cy="259045"/>
    <xdr:sp macro="" textlink="">
      <xdr:nvSpPr>
        <xdr:cNvPr id="411" name="商工費平均値テキスト"/>
        <xdr:cNvSpPr txBox="1"/>
      </xdr:nvSpPr>
      <xdr:spPr>
        <a:xfrm>
          <a:off x="10528300" y="13062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2" name="フローチャート: 判断 411"/>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132956</xdr:rowOff>
    </xdr:from>
    <xdr:to>
      <xdr:col>50</xdr:col>
      <xdr:colOff>114300</xdr:colOff>
      <xdr:row>77</xdr:row>
      <xdr:rowOff>161874</xdr:rowOff>
    </xdr:to>
    <xdr:cxnSp macro="">
      <xdr:nvCxnSpPr>
        <xdr:cNvPr id="413" name="直線コネクタ 412"/>
        <xdr:cNvCxnSpPr/>
      </xdr:nvCxnSpPr>
      <xdr:spPr>
        <a:xfrm flipV="1">
          <a:off x="8750300" y="13334606"/>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4" name="フローチャート: 判断 413"/>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5" name="テキスト ボックス 414"/>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132823</xdr:rowOff>
    </xdr:from>
    <xdr:to>
      <xdr:col>45</xdr:col>
      <xdr:colOff>177800</xdr:colOff>
      <xdr:row>77</xdr:row>
      <xdr:rowOff>161874</xdr:rowOff>
    </xdr:to>
    <xdr:cxnSp macro="">
      <xdr:nvCxnSpPr>
        <xdr:cNvPr id="416" name="直線コネクタ 415"/>
        <xdr:cNvCxnSpPr/>
      </xdr:nvCxnSpPr>
      <xdr:spPr>
        <a:xfrm>
          <a:off x="7861300" y="13334473"/>
          <a:ext cx="889000" cy="2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7" name="フローチャート: 判断 416"/>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95756</xdr:rowOff>
    </xdr:from>
    <xdr:ext cx="534377" cy="259045"/>
    <xdr:sp macro="" textlink="">
      <xdr:nvSpPr>
        <xdr:cNvPr id="418" name="テキスト ボックス 417"/>
        <xdr:cNvSpPr txBox="1"/>
      </xdr:nvSpPr>
      <xdr:spPr>
        <a:xfrm>
          <a:off x="8483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107829</xdr:rowOff>
    </xdr:from>
    <xdr:to>
      <xdr:col>41</xdr:col>
      <xdr:colOff>50800</xdr:colOff>
      <xdr:row>77</xdr:row>
      <xdr:rowOff>132823</xdr:rowOff>
    </xdr:to>
    <xdr:cxnSp macro="">
      <xdr:nvCxnSpPr>
        <xdr:cNvPr id="419" name="直線コネクタ 418"/>
        <xdr:cNvCxnSpPr/>
      </xdr:nvCxnSpPr>
      <xdr:spPr>
        <a:xfrm>
          <a:off x="6972300" y="13309479"/>
          <a:ext cx="889000" cy="24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20" name="フローチャート: 判断 419"/>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21" name="テキスト ボックス 420"/>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2" name="フローチャート: 判断 421"/>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37400</xdr:rowOff>
    </xdr:from>
    <xdr:ext cx="534377" cy="259045"/>
    <xdr:sp macro="" textlink="">
      <xdr:nvSpPr>
        <xdr:cNvPr id="423" name="テキスト ボックス 422"/>
        <xdr:cNvSpPr txBox="1"/>
      </xdr:nvSpPr>
      <xdr:spPr>
        <a:xfrm>
          <a:off x="6705111" y="1341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122352</xdr:rowOff>
    </xdr:from>
    <xdr:to>
      <xdr:col>55</xdr:col>
      <xdr:colOff>50800</xdr:colOff>
      <xdr:row>78</xdr:row>
      <xdr:rowOff>52502</xdr:rowOff>
    </xdr:to>
    <xdr:sp macro="" textlink="">
      <xdr:nvSpPr>
        <xdr:cNvPr id="429" name="楕円 428"/>
        <xdr:cNvSpPr/>
      </xdr:nvSpPr>
      <xdr:spPr>
        <a:xfrm>
          <a:off x="10426700" y="13324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100779</xdr:rowOff>
    </xdr:from>
    <xdr:ext cx="534377" cy="259045"/>
    <xdr:sp macro="" textlink="">
      <xdr:nvSpPr>
        <xdr:cNvPr id="430" name="商工費該当値テキスト"/>
        <xdr:cNvSpPr txBox="1"/>
      </xdr:nvSpPr>
      <xdr:spPr>
        <a:xfrm>
          <a:off x="10528300" y="1330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82156</xdr:rowOff>
    </xdr:from>
    <xdr:to>
      <xdr:col>50</xdr:col>
      <xdr:colOff>165100</xdr:colOff>
      <xdr:row>78</xdr:row>
      <xdr:rowOff>12306</xdr:rowOff>
    </xdr:to>
    <xdr:sp macro="" textlink="">
      <xdr:nvSpPr>
        <xdr:cNvPr id="431" name="楕円 430"/>
        <xdr:cNvSpPr/>
      </xdr:nvSpPr>
      <xdr:spPr>
        <a:xfrm>
          <a:off x="9588500" y="132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3433</xdr:rowOff>
    </xdr:from>
    <xdr:ext cx="534377" cy="259045"/>
    <xdr:sp macro="" textlink="">
      <xdr:nvSpPr>
        <xdr:cNvPr id="432" name="テキスト ボックス 431"/>
        <xdr:cNvSpPr txBox="1"/>
      </xdr:nvSpPr>
      <xdr:spPr>
        <a:xfrm>
          <a:off x="9372111" y="1337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111074</xdr:rowOff>
    </xdr:from>
    <xdr:to>
      <xdr:col>46</xdr:col>
      <xdr:colOff>38100</xdr:colOff>
      <xdr:row>78</xdr:row>
      <xdr:rowOff>41224</xdr:rowOff>
    </xdr:to>
    <xdr:sp macro="" textlink="">
      <xdr:nvSpPr>
        <xdr:cNvPr id="433" name="楕円 432"/>
        <xdr:cNvSpPr/>
      </xdr:nvSpPr>
      <xdr:spPr>
        <a:xfrm>
          <a:off x="8699500" y="133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32351</xdr:rowOff>
    </xdr:from>
    <xdr:ext cx="534377" cy="259045"/>
    <xdr:sp macro="" textlink="">
      <xdr:nvSpPr>
        <xdr:cNvPr id="434" name="テキスト ボックス 433"/>
        <xdr:cNvSpPr txBox="1"/>
      </xdr:nvSpPr>
      <xdr:spPr>
        <a:xfrm>
          <a:off x="8483111" y="1340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82023</xdr:rowOff>
    </xdr:from>
    <xdr:to>
      <xdr:col>41</xdr:col>
      <xdr:colOff>101600</xdr:colOff>
      <xdr:row>78</xdr:row>
      <xdr:rowOff>12173</xdr:rowOff>
    </xdr:to>
    <xdr:sp macro="" textlink="">
      <xdr:nvSpPr>
        <xdr:cNvPr id="435" name="楕円 434"/>
        <xdr:cNvSpPr/>
      </xdr:nvSpPr>
      <xdr:spPr>
        <a:xfrm>
          <a:off x="7810500" y="1328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28700</xdr:rowOff>
    </xdr:from>
    <xdr:ext cx="534377" cy="259045"/>
    <xdr:sp macro="" textlink="">
      <xdr:nvSpPr>
        <xdr:cNvPr id="436" name="テキスト ボックス 435"/>
        <xdr:cNvSpPr txBox="1"/>
      </xdr:nvSpPr>
      <xdr:spPr>
        <a:xfrm>
          <a:off x="7594111" y="130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57029</xdr:rowOff>
    </xdr:from>
    <xdr:to>
      <xdr:col>36</xdr:col>
      <xdr:colOff>165100</xdr:colOff>
      <xdr:row>77</xdr:row>
      <xdr:rowOff>158629</xdr:rowOff>
    </xdr:to>
    <xdr:sp macro="" textlink="">
      <xdr:nvSpPr>
        <xdr:cNvPr id="437" name="楕円 436"/>
        <xdr:cNvSpPr/>
      </xdr:nvSpPr>
      <xdr:spPr>
        <a:xfrm>
          <a:off x="6921500" y="132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3706</xdr:rowOff>
    </xdr:from>
    <xdr:ext cx="534377" cy="259045"/>
    <xdr:sp macro="" textlink="">
      <xdr:nvSpPr>
        <xdr:cNvPr id="438" name="テキスト ボックス 437"/>
        <xdr:cNvSpPr txBox="1"/>
      </xdr:nvSpPr>
      <xdr:spPr>
        <a:xfrm>
          <a:off x="6705111" y="1303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1" name="テキスト ボックス 45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3" name="直線コネクタ 462"/>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4" name="土木費最小値テキスト"/>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5" name="直線コネクタ 464"/>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6" name="土木費最大値テキスト"/>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7" name="直線コネクタ 466"/>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135852</xdr:rowOff>
    </xdr:from>
    <xdr:to>
      <xdr:col>55</xdr:col>
      <xdr:colOff>0</xdr:colOff>
      <xdr:row>96</xdr:row>
      <xdr:rowOff>165742</xdr:rowOff>
    </xdr:to>
    <xdr:cxnSp macro="">
      <xdr:nvCxnSpPr>
        <xdr:cNvPr id="468" name="直線コネクタ 467"/>
        <xdr:cNvCxnSpPr/>
      </xdr:nvCxnSpPr>
      <xdr:spPr>
        <a:xfrm flipV="1">
          <a:off x="9639300" y="16595052"/>
          <a:ext cx="838200" cy="2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42760</xdr:rowOff>
    </xdr:from>
    <xdr:ext cx="534377" cy="259045"/>
    <xdr:sp macro="" textlink="">
      <xdr:nvSpPr>
        <xdr:cNvPr id="469" name="土木費平均値テキスト"/>
        <xdr:cNvSpPr txBox="1"/>
      </xdr:nvSpPr>
      <xdr:spPr>
        <a:xfrm>
          <a:off x="10528300" y="16330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70" name="フローチャート: 判断 469"/>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153512</xdr:rowOff>
    </xdr:from>
    <xdr:to>
      <xdr:col>50</xdr:col>
      <xdr:colOff>114300</xdr:colOff>
      <xdr:row>96</xdr:row>
      <xdr:rowOff>165742</xdr:rowOff>
    </xdr:to>
    <xdr:cxnSp macro="">
      <xdr:nvCxnSpPr>
        <xdr:cNvPr id="471" name="直線コネクタ 470"/>
        <xdr:cNvCxnSpPr/>
      </xdr:nvCxnSpPr>
      <xdr:spPr>
        <a:xfrm>
          <a:off x="8750300" y="16612712"/>
          <a:ext cx="889000" cy="1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2" name="フローチャート: 判断 471"/>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3" name="テキスト ボックス 472"/>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98056</xdr:rowOff>
    </xdr:from>
    <xdr:to>
      <xdr:col>45</xdr:col>
      <xdr:colOff>177800</xdr:colOff>
      <xdr:row>96</xdr:row>
      <xdr:rowOff>153512</xdr:rowOff>
    </xdr:to>
    <xdr:cxnSp macro="">
      <xdr:nvCxnSpPr>
        <xdr:cNvPr id="474" name="直線コネクタ 473"/>
        <xdr:cNvCxnSpPr/>
      </xdr:nvCxnSpPr>
      <xdr:spPr>
        <a:xfrm>
          <a:off x="7861300" y="16557256"/>
          <a:ext cx="889000" cy="5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5" name="フローチャート: 判断 474"/>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6" name="テキスト ボックス 475"/>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98056</xdr:rowOff>
    </xdr:from>
    <xdr:to>
      <xdr:col>41</xdr:col>
      <xdr:colOff>50800</xdr:colOff>
      <xdr:row>97</xdr:row>
      <xdr:rowOff>60071</xdr:rowOff>
    </xdr:to>
    <xdr:cxnSp macro="">
      <xdr:nvCxnSpPr>
        <xdr:cNvPr id="477" name="直線コネクタ 476"/>
        <xdr:cNvCxnSpPr/>
      </xdr:nvCxnSpPr>
      <xdr:spPr>
        <a:xfrm flipV="1">
          <a:off x="6972300" y="16557256"/>
          <a:ext cx="889000" cy="13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8" name="フローチャート: 判断 477"/>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9" name="テキスト ボックス 478"/>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80" name="フローチャート: 判断 479"/>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5878</xdr:rowOff>
    </xdr:from>
    <xdr:ext cx="534377" cy="259045"/>
    <xdr:sp macro="" textlink="">
      <xdr:nvSpPr>
        <xdr:cNvPr id="481" name="テキスト ボックス 480"/>
        <xdr:cNvSpPr txBox="1"/>
      </xdr:nvSpPr>
      <xdr:spPr>
        <a:xfrm>
          <a:off x="6705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85052</xdr:rowOff>
    </xdr:from>
    <xdr:to>
      <xdr:col>55</xdr:col>
      <xdr:colOff>50800</xdr:colOff>
      <xdr:row>97</xdr:row>
      <xdr:rowOff>15202</xdr:rowOff>
    </xdr:to>
    <xdr:sp macro="" textlink="">
      <xdr:nvSpPr>
        <xdr:cNvPr id="487" name="楕円 486"/>
        <xdr:cNvSpPr/>
      </xdr:nvSpPr>
      <xdr:spPr>
        <a:xfrm>
          <a:off x="10426700" y="165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63479</xdr:rowOff>
    </xdr:from>
    <xdr:ext cx="534377" cy="259045"/>
    <xdr:sp macro="" textlink="">
      <xdr:nvSpPr>
        <xdr:cNvPr id="488" name="土木費該当値テキスト"/>
        <xdr:cNvSpPr txBox="1"/>
      </xdr:nvSpPr>
      <xdr:spPr>
        <a:xfrm>
          <a:off x="10528300" y="165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114942</xdr:rowOff>
    </xdr:from>
    <xdr:to>
      <xdr:col>50</xdr:col>
      <xdr:colOff>165100</xdr:colOff>
      <xdr:row>97</xdr:row>
      <xdr:rowOff>45092</xdr:rowOff>
    </xdr:to>
    <xdr:sp macro="" textlink="">
      <xdr:nvSpPr>
        <xdr:cNvPr id="489" name="楕円 488"/>
        <xdr:cNvSpPr/>
      </xdr:nvSpPr>
      <xdr:spPr>
        <a:xfrm>
          <a:off x="9588500" y="165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36219</xdr:rowOff>
    </xdr:from>
    <xdr:ext cx="534377" cy="259045"/>
    <xdr:sp macro="" textlink="">
      <xdr:nvSpPr>
        <xdr:cNvPr id="490" name="テキスト ボックス 489"/>
        <xdr:cNvSpPr txBox="1"/>
      </xdr:nvSpPr>
      <xdr:spPr>
        <a:xfrm>
          <a:off x="9372111" y="1666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102712</xdr:rowOff>
    </xdr:from>
    <xdr:to>
      <xdr:col>46</xdr:col>
      <xdr:colOff>38100</xdr:colOff>
      <xdr:row>97</xdr:row>
      <xdr:rowOff>32862</xdr:rowOff>
    </xdr:to>
    <xdr:sp macro="" textlink="">
      <xdr:nvSpPr>
        <xdr:cNvPr id="491" name="楕円 490"/>
        <xdr:cNvSpPr/>
      </xdr:nvSpPr>
      <xdr:spPr>
        <a:xfrm>
          <a:off x="8699500" y="165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23989</xdr:rowOff>
    </xdr:from>
    <xdr:ext cx="534377" cy="259045"/>
    <xdr:sp macro="" textlink="">
      <xdr:nvSpPr>
        <xdr:cNvPr id="492" name="テキスト ボックス 491"/>
        <xdr:cNvSpPr txBox="1"/>
      </xdr:nvSpPr>
      <xdr:spPr>
        <a:xfrm>
          <a:off x="8483111" y="1665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47256</xdr:rowOff>
    </xdr:from>
    <xdr:to>
      <xdr:col>41</xdr:col>
      <xdr:colOff>101600</xdr:colOff>
      <xdr:row>96</xdr:row>
      <xdr:rowOff>148856</xdr:rowOff>
    </xdr:to>
    <xdr:sp macro="" textlink="">
      <xdr:nvSpPr>
        <xdr:cNvPr id="493" name="楕円 492"/>
        <xdr:cNvSpPr/>
      </xdr:nvSpPr>
      <xdr:spPr>
        <a:xfrm>
          <a:off x="7810500" y="1650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165383</xdr:rowOff>
    </xdr:from>
    <xdr:ext cx="534377" cy="259045"/>
    <xdr:sp macro="" textlink="">
      <xdr:nvSpPr>
        <xdr:cNvPr id="494" name="テキスト ボックス 493"/>
        <xdr:cNvSpPr txBox="1"/>
      </xdr:nvSpPr>
      <xdr:spPr>
        <a:xfrm>
          <a:off x="7594111" y="1628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9271</xdr:rowOff>
    </xdr:from>
    <xdr:to>
      <xdr:col>36</xdr:col>
      <xdr:colOff>165100</xdr:colOff>
      <xdr:row>97</xdr:row>
      <xdr:rowOff>110871</xdr:rowOff>
    </xdr:to>
    <xdr:sp macro="" textlink="">
      <xdr:nvSpPr>
        <xdr:cNvPr id="495" name="楕円 494"/>
        <xdr:cNvSpPr/>
      </xdr:nvSpPr>
      <xdr:spPr>
        <a:xfrm>
          <a:off x="6921500" y="166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101998</xdr:rowOff>
    </xdr:from>
    <xdr:ext cx="534377" cy="259045"/>
    <xdr:sp macro="" textlink="">
      <xdr:nvSpPr>
        <xdr:cNvPr id="496" name="テキスト ボックス 495"/>
        <xdr:cNvSpPr txBox="1"/>
      </xdr:nvSpPr>
      <xdr:spPr>
        <a:xfrm>
          <a:off x="6705111" y="1673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7" name="テキスト ボックス 50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8" name="直線コネクタ 507"/>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9" name="テキスト ボックス 508"/>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2" name="直線コネクタ 51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3" name="テキスト ボックス 512"/>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7" name="直線コネクタ 516"/>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8" name="消防費最小値テキスト"/>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9" name="直線コネクタ 518"/>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20" name="消防費最大値テキスト"/>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21" name="直線コネクタ 520"/>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146844</xdr:rowOff>
    </xdr:from>
    <xdr:to>
      <xdr:col>85</xdr:col>
      <xdr:colOff>127000</xdr:colOff>
      <xdr:row>34</xdr:row>
      <xdr:rowOff>129299</xdr:rowOff>
    </xdr:to>
    <xdr:cxnSp macro="">
      <xdr:nvCxnSpPr>
        <xdr:cNvPr id="522" name="直線コネクタ 521"/>
        <xdr:cNvCxnSpPr/>
      </xdr:nvCxnSpPr>
      <xdr:spPr>
        <a:xfrm>
          <a:off x="15481300" y="5804694"/>
          <a:ext cx="838200" cy="153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100360</xdr:rowOff>
    </xdr:from>
    <xdr:ext cx="534377" cy="259045"/>
    <xdr:sp macro="" textlink="">
      <xdr:nvSpPr>
        <xdr:cNvPr id="523" name="消防費平均値テキスト"/>
        <xdr:cNvSpPr txBox="1"/>
      </xdr:nvSpPr>
      <xdr:spPr>
        <a:xfrm>
          <a:off x="16370300" y="6101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4" name="フローチャート: 判断 523"/>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146844</xdr:rowOff>
    </xdr:from>
    <xdr:to>
      <xdr:col>81</xdr:col>
      <xdr:colOff>50800</xdr:colOff>
      <xdr:row>34</xdr:row>
      <xdr:rowOff>47689</xdr:rowOff>
    </xdr:to>
    <xdr:cxnSp macro="">
      <xdr:nvCxnSpPr>
        <xdr:cNvPr id="525" name="直線コネクタ 524"/>
        <xdr:cNvCxnSpPr/>
      </xdr:nvCxnSpPr>
      <xdr:spPr>
        <a:xfrm flipV="1">
          <a:off x="14592300" y="5804694"/>
          <a:ext cx="889000" cy="7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6" name="フローチャート: 判断 525"/>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33380</xdr:rowOff>
    </xdr:from>
    <xdr:ext cx="534377" cy="259045"/>
    <xdr:sp macro="" textlink="">
      <xdr:nvSpPr>
        <xdr:cNvPr id="527" name="テキスト ボックス 526"/>
        <xdr:cNvSpPr txBox="1"/>
      </xdr:nvSpPr>
      <xdr:spPr>
        <a:xfrm>
          <a:off x="15214111" y="620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47689</xdr:rowOff>
    </xdr:from>
    <xdr:to>
      <xdr:col>76</xdr:col>
      <xdr:colOff>114300</xdr:colOff>
      <xdr:row>35</xdr:row>
      <xdr:rowOff>40773</xdr:rowOff>
    </xdr:to>
    <xdr:cxnSp macro="">
      <xdr:nvCxnSpPr>
        <xdr:cNvPr id="528" name="直線コネクタ 527"/>
        <xdr:cNvCxnSpPr/>
      </xdr:nvCxnSpPr>
      <xdr:spPr>
        <a:xfrm flipV="1">
          <a:off x="13703300" y="5876989"/>
          <a:ext cx="889000" cy="16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9" name="フローチャート: 判断 528"/>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12977</xdr:rowOff>
    </xdr:from>
    <xdr:ext cx="534377" cy="259045"/>
    <xdr:sp macro="" textlink="">
      <xdr:nvSpPr>
        <xdr:cNvPr id="530" name="テキスト ボックス 529"/>
        <xdr:cNvSpPr txBox="1"/>
      </xdr:nvSpPr>
      <xdr:spPr>
        <a:xfrm>
          <a:off x="14325111" y="61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46888</xdr:rowOff>
    </xdr:from>
    <xdr:to>
      <xdr:col>71</xdr:col>
      <xdr:colOff>177800</xdr:colOff>
      <xdr:row>35</xdr:row>
      <xdr:rowOff>40773</xdr:rowOff>
    </xdr:to>
    <xdr:cxnSp macro="">
      <xdr:nvCxnSpPr>
        <xdr:cNvPr id="531" name="直線コネクタ 530"/>
        <xdr:cNvCxnSpPr/>
      </xdr:nvCxnSpPr>
      <xdr:spPr>
        <a:xfrm>
          <a:off x="12814300" y="5876188"/>
          <a:ext cx="889000" cy="16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2" name="フローチャート: 判断 531"/>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28294</xdr:rowOff>
    </xdr:from>
    <xdr:ext cx="534377" cy="259045"/>
    <xdr:sp macro="" textlink="">
      <xdr:nvSpPr>
        <xdr:cNvPr id="533" name="テキスト ボックス 532"/>
        <xdr:cNvSpPr txBox="1"/>
      </xdr:nvSpPr>
      <xdr:spPr>
        <a:xfrm>
          <a:off x="13436111" y="6200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4" name="フローチャート: 判断 533"/>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68413</xdr:rowOff>
    </xdr:from>
    <xdr:ext cx="534377" cy="259045"/>
    <xdr:sp macro="" textlink="">
      <xdr:nvSpPr>
        <xdr:cNvPr id="535" name="テキスト ボックス 534"/>
        <xdr:cNvSpPr txBox="1"/>
      </xdr:nvSpPr>
      <xdr:spPr>
        <a:xfrm>
          <a:off x="12547111" y="624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78499</xdr:rowOff>
    </xdr:from>
    <xdr:to>
      <xdr:col>85</xdr:col>
      <xdr:colOff>177800</xdr:colOff>
      <xdr:row>35</xdr:row>
      <xdr:rowOff>8649</xdr:rowOff>
    </xdr:to>
    <xdr:sp macro="" textlink="">
      <xdr:nvSpPr>
        <xdr:cNvPr id="541" name="楕円 540"/>
        <xdr:cNvSpPr/>
      </xdr:nvSpPr>
      <xdr:spPr>
        <a:xfrm>
          <a:off x="16268700" y="590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101376</xdr:rowOff>
    </xdr:from>
    <xdr:ext cx="534377" cy="259045"/>
    <xdr:sp macro="" textlink="">
      <xdr:nvSpPr>
        <xdr:cNvPr id="542" name="消防費該当値テキスト"/>
        <xdr:cNvSpPr txBox="1"/>
      </xdr:nvSpPr>
      <xdr:spPr>
        <a:xfrm>
          <a:off x="16370300" y="575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96044</xdr:rowOff>
    </xdr:from>
    <xdr:to>
      <xdr:col>81</xdr:col>
      <xdr:colOff>101600</xdr:colOff>
      <xdr:row>34</xdr:row>
      <xdr:rowOff>26194</xdr:rowOff>
    </xdr:to>
    <xdr:sp macro="" textlink="">
      <xdr:nvSpPr>
        <xdr:cNvPr id="543" name="楕円 542"/>
        <xdr:cNvSpPr/>
      </xdr:nvSpPr>
      <xdr:spPr>
        <a:xfrm>
          <a:off x="15430500" y="57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42721</xdr:rowOff>
    </xdr:from>
    <xdr:ext cx="534377" cy="259045"/>
    <xdr:sp macro="" textlink="">
      <xdr:nvSpPr>
        <xdr:cNvPr id="544" name="テキスト ボックス 543"/>
        <xdr:cNvSpPr txBox="1"/>
      </xdr:nvSpPr>
      <xdr:spPr>
        <a:xfrm>
          <a:off x="15214111" y="55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168339</xdr:rowOff>
    </xdr:from>
    <xdr:to>
      <xdr:col>76</xdr:col>
      <xdr:colOff>165100</xdr:colOff>
      <xdr:row>34</xdr:row>
      <xdr:rowOff>98489</xdr:rowOff>
    </xdr:to>
    <xdr:sp macro="" textlink="">
      <xdr:nvSpPr>
        <xdr:cNvPr id="545" name="楕円 544"/>
        <xdr:cNvSpPr/>
      </xdr:nvSpPr>
      <xdr:spPr>
        <a:xfrm>
          <a:off x="14541500" y="582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115016</xdr:rowOff>
    </xdr:from>
    <xdr:ext cx="534377" cy="259045"/>
    <xdr:sp macro="" textlink="">
      <xdr:nvSpPr>
        <xdr:cNvPr id="546" name="テキスト ボックス 545"/>
        <xdr:cNvSpPr txBox="1"/>
      </xdr:nvSpPr>
      <xdr:spPr>
        <a:xfrm>
          <a:off x="14325111" y="5601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161423</xdr:rowOff>
    </xdr:from>
    <xdr:to>
      <xdr:col>72</xdr:col>
      <xdr:colOff>38100</xdr:colOff>
      <xdr:row>35</xdr:row>
      <xdr:rowOff>91573</xdr:rowOff>
    </xdr:to>
    <xdr:sp macro="" textlink="">
      <xdr:nvSpPr>
        <xdr:cNvPr id="547" name="楕円 546"/>
        <xdr:cNvSpPr/>
      </xdr:nvSpPr>
      <xdr:spPr>
        <a:xfrm>
          <a:off x="13652500" y="59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108100</xdr:rowOff>
    </xdr:from>
    <xdr:ext cx="534377" cy="259045"/>
    <xdr:sp macro="" textlink="">
      <xdr:nvSpPr>
        <xdr:cNvPr id="548" name="テキスト ボックス 547"/>
        <xdr:cNvSpPr txBox="1"/>
      </xdr:nvSpPr>
      <xdr:spPr>
        <a:xfrm>
          <a:off x="13436111" y="576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167538</xdr:rowOff>
    </xdr:from>
    <xdr:to>
      <xdr:col>67</xdr:col>
      <xdr:colOff>101600</xdr:colOff>
      <xdr:row>34</xdr:row>
      <xdr:rowOff>97688</xdr:rowOff>
    </xdr:to>
    <xdr:sp macro="" textlink="">
      <xdr:nvSpPr>
        <xdr:cNvPr id="549" name="楕円 548"/>
        <xdr:cNvSpPr/>
      </xdr:nvSpPr>
      <xdr:spPr>
        <a:xfrm>
          <a:off x="12763500" y="58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114215</xdr:rowOff>
    </xdr:from>
    <xdr:ext cx="534377" cy="259045"/>
    <xdr:sp macro="" textlink="">
      <xdr:nvSpPr>
        <xdr:cNvPr id="550" name="テキスト ボックス 549"/>
        <xdr:cNvSpPr txBox="1"/>
      </xdr:nvSpPr>
      <xdr:spPr>
        <a:xfrm>
          <a:off x="12547111" y="56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5" name="直線コネクタ 574"/>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6" name="教育費最小値テキスト"/>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7" name="直線コネクタ 576"/>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8" name="教育費最大値テキスト"/>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9" name="直線コネクタ 578"/>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123266</xdr:rowOff>
    </xdr:from>
    <xdr:to>
      <xdr:col>85</xdr:col>
      <xdr:colOff>127000</xdr:colOff>
      <xdr:row>58</xdr:row>
      <xdr:rowOff>153327</xdr:rowOff>
    </xdr:to>
    <xdr:cxnSp macro="">
      <xdr:nvCxnSpPr>
        <xdr:cNvPr id="580" name="直線コネクタ 579"/>
        <xdr:cNvCxnSpPr/>
      </xdr:nvCxnSpPr>
      <xdr:spPr>
        <a:xfrm flipV="1">
          <a:off x="15481300" y="10067366"/>
          <a:ext cx="838200" cy="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81" name="教育費平均値テキスト"/>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2" name="フローチャート: 判断 581"/>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168605</xdr:rowOff>
    </xdr:from>
    <xdr:to>
      <xdr:col>81</xdr:col>
      <xdr:colOff>50800</xdr:colOff>
      <xdr:row>58</xdr:row>
      <xdr:rowOff>153327</xdr:rowOff>
    </xdr:to>
    <xdr:cxnSp macro="">
      <xdr:nvCxnSpPr>
        <xdr:cNvPr id="583" name="直線コネクタ 582"/>
        <xdr:cNvCxnSpPr/>
      </xdr:nvCxnSpPr>
      <xdr:spPr>
        <a:xfrm>
          <a:off x="14592300" y="9941255"/>
          <a:ext cx="889000" cy="15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4" name="フローチャート: 判断 583"/>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5" name="テキスト ボックス 584"/>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111658</xdr:rowOff>
    </xdr:from>
    <xdr:to>
      <xdr:col>76</xdr:col>
      <xdr:colOff>114300</xdr:colOff>
      <xdr:row>57</xdr:row>
      <xdr:rowOff>168605</xdr:rowOff>
    </xdr:to>
    <xdr:cxnSp macro="">
      <xdr:nvCxnSpPr>
        <xdr:cNvPr id="586" name="直線コネクタ 585"/>
        <xdr:cNvCxnSpPr/>
      </xdr:nvCxnSpPr>
      <xdr:spPr>
        <a:xfrm>
          <a:off x="13703300" y="9884308"/>
          <a:ext cx="889000" cy="5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7" name="フローチャート: 判断 586"/>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8" name="テキスト ボックス 587"/>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111658</xdr:rowOff>
    </xdr:from>
    <xdr:to>
      <xdr:col>71</xdr:col>
      <xdr:colOff>177800</xdr:colOff>
      <xdr:row>58</xdr:row>
      <xdr:rowOff>160147</xdr:rowOff>
    </xdr:to>
    <xdr:cxnSp macro="">
      <xdr:nvCxnSpPr>
        <xdr:cNvPr id="589" name="直線コネクタ 588"/>
        <xdr:cNvCxnSpPr/>
      </xdr:nvCxnSpPr>
      <xdr:spPr>
        <a:xfrm flipV="1">
          <a:off x="12814300" y="9884308"/>
          <a:ext cx="889000" cy="2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90" name="フローチャート: 判断 589"/>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91" name="テキスト ボックス 590"/>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2" name="フローチャート: 判断 591"/>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3" name="テキスト ボックス 592"/>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72466</xdr:rowOff>
    </xdr:from>
    <xdr:to>
      <xdr:col>85</xdr:col>
      <xdr:colOff>177800</xdr:colOff>
      <xdr:row>59</xdr:row>
      <xdr:rowOff>2616</xdr:rowOff>
    </xdr:to>
    <xdr:sp macro="" textlink="">
      <xdr:nvSpPr>
        <xdr:cNvPr id="599" name="楕円 598"/>
        <xdr:cNvSpPr/>
      </xdr:nvSpPr>
      <xdr:spPr>
        <a:xfrm>
          <a:off x="16268700" y="100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50893</xdr:rowOff>
    </xdr:from>
    <xdr:ext cx="534377" cy="259045"/>
    <xdr:sp macro="" textlink="">
      <xdr:nvSpPr>
        <xdr:cNvPr id="600" name="教育費該当値テキスト"/>
        <xdr:cNvSpPr txBox="1"/>
      </xdr:nvSpPr>
      <xdr:spPr>
        <a:xfrm>
          <a:off x="16370300" y="99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102527</xdr:rowOff>
    </xdr:from>
    <xdr:to>
      <xdr:col>81</xdr:col>
      <xdr:colOff>101600</xdr:colOff>
      <xdr:row>59</xdr:row>
      <xdr:rowOff>32677</xdr:rowOff>
    </xdr:to>
    <xdr:sp macro="" textlink="">
      <xdr:nvSpPr>
        <xdr:cNvPr id="601" name="楕円 600"/>
        <xdr:cNvSpPr/>
      </xdr:nvSpPr>
      <xdr:spPr>
        <a:xfrm>
          <a:off x="15430500" y="1004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23804</xdr:rowOff>
    </xdr:from>
    <xdr:ext cx="534377" cy="259045"/>
    <xdr:sp macro="" textlink="">
      <xdr:nvSpPr>
        <xdr:cNvPr id="602" name="テキスト ボックス 601"/>
        <xdr:cNvSpPr txBox="1"/>
      </xdr:nvSpPr>
      <xdr:spPr>
        <a:xfrm>
          <a:off x="15214111" y="101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117805</xdr:rowOff>
    </xdr:from>
    <xdr:to>
      <xdr:col>76</xdr:col>
      <xdr:colOff>165100</xdr:colOff>
      <xdr:row>58</xdr:row>
      <xdr:rowOff>47955</xdr:rowOff>
    </xdr:to>
    <xdr:sp macro="" textlink="">
      <xdr:nvSpPr>
        <xdr:cNvPr id="603" name="楕円 602"/>
        <xdr:cNvSpPr/>
      </xdr:nvSpPr>
      <xdr:spPr>
        <a:xfrm>
          <a:off x="14541500" y="98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39082</xdr:rowOff>
    </xdr:from>
    <xdr:ext cx="534377" cy="259045"/>
    <xdr:sp macro="" textlink="">
      <xdr:nvSpPr>
        <xdr:cNvPr id="604" name="テキスト ボックス 603"/>
        <xdr:cNvSpPr txBox="1"/>
      </xdr:nvSpPr>
      <xdr:spPr>
        <a:xfrm>
          <a:off x="14325111" y="9983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60858</xdr:rowOff>
    </xdr:from>
    <xdr:to>
      <xdr:col>72</xdr:col>
      <xdr:colOff>38100</xdr:colOff>
      <xdr:row>57</xdr:row>
      <xdr:rowOff>162458</xdr:rowOff>
    </xdr:to>
    <xdr:sp macro="" textlink="">
      <xdr:nvSpPr>
        <xdr:cNvPr id="605" name="楕円 604"/>
        <xdr:cNvSpPr/>
      </xdr:nvSpPr>
      <xdr:spPr>
        <a:xfrm>
          <a:off x="13652500" y="983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153585</xdr:rowOff>
    </xdr:from>
    <xdr:ext cx="534377" cy="259045"/>
    <xdr:sp macro="" textlink="">
      <xdr:nvSpPr>
        <xdr:cNvPr id="606" name="テキスト ボックス 605"/>
        <xdr:cNvSpPr txBox="1"/>
      </xdr:nvSpPr>
      <xdr:spPr>
        <a:xfrm>
          <a:off x="13436111" y="992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109347</xdr:rowOff>
    </xdr:from>
    <xdr:to>
      <xdr:col>67</xdr:col>
      <xdr:colOff>101600</xdr:colOff>
      <xdr:row>59</xdr:row>
      <xdr:rowOff>39497</xdr:rowOff>
    </xdr:to>
    <xdr:sp macro="" textlink="">
      <xdr:nvSpPr>
        <xdr:cNvPr id="607" name="楕円 606"/>
        <xdr:cNvSpPr/>
      </xdr:nvSpPr>
      <xdr:spPr>
        <a:xfrm>
          <a:off x="12763500" y="100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30624</xdr:rowOff>
    </xdr:from>
    <xdr:ext cx="534377" cy="259045"/>
    <xdr:sp macro="" textlink="">
      <xdr:nvSpPr>
        <xdr:cNvPr id="608" name="テキスト ボックス 607"/>
        <xdr:cNvSpPr txBox="1"/>
      </xdr:nvSpPr>
      <xdr:spPr>
        <a:xfrm>
          <a:off x="12547111" y="101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30" name="直線コネクタ 629"/>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3" name="災害復旧費最大値テキスト"/>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4" name="直線コネクタ 633"/>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126989</xdr:rowOff>
    </xdr:from>
    <xdr:to>
      <xdr:col>85</xdr:col>
      <xdr:colOff>127000</xdr:colOff>
      <xdr:row>78</xdr:row>
      <xdr:rowOff>139198</xdr:rowOff>
    </xdr:to>
    <xdr:cxnSp macro="">
      <xdr:nvCxnSpPr>
        <xdr:cNvPr id="635" name="直線コネクタ 634"/>
        <xdr:cNvCxnSpPr/>
      </xdr:nvCxnSpPr>
      <xdr:spPr>
        <a:xfrm flipV="1">
          <a:off x="15481300" y="13500089"/>
          <a:ext cx="838200" cy="1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6" name="災害復旧費平均値テキスト"/>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7" name="フローチャート: 判断 636"/>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139198</xdr:rowOff>
    </xdr:from>
    <xdr:to>
      <xdr:col>81</xdr:col>
      <xdr:colOff>50800</xdr:colOff>
      <xdr:row>78</xdr:row>
      <xdr:rowOff>139585</xdr:rowOff>
    </xdr:to>
    <xdr:cxnSp macro="">
      <xdr:nvCxnSpPr>
        <xdr:cNvPr id="638" name="直線コネクタ 637"/>
        <xdr:cNvCxnSpPr/>
      </xdr:nvCxnSpPr>
      <xdr:spPr>
        <a:xfrm flipV="1">
          <a:off x="14592300" y="13512298"/>
          <a:ext cx="889000" cy="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9" name="フローチャート: 判断 638"/>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152255</xdr:rowOff>
    </xdr:from>
    <xdr:ext cx="469744" cy="259045"/>
    <xdr:sp macro="" textlink="">
      <xdr:nvSpPr>
        <xdr:cNvPr id="640" name="テキスト ボックス 639"/>
        <xdr:cNvSpPr txBox="1"/>
      </xdr:nvSpPr>
      <xdr:spPr>
        <a:xfrm>
          <a:off x="15246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139106</xdr:rowOff>
    </xdr:from>
    <xdr:to>
      <xdr:col>76</xdr:col>
      <xdr:colOff>114300</xdr:colOff>
      <xdr:row>78</xdr:row>
      <xdr:rowOff>139585</xdr:rowOff>
    </xdr:to>
    <xdr:cxnSp macro="">
      <xdr:nvCxnSpPr>
        <xdr:cNvPr id="641" name="直線コネクタ 640"/>
        <xdr:cNvCxnSpPr/>
      </xdr:nvCxnSpPr>
      <xdr:spPr>
        <a:xfrm>
          <a:off x="13703300" y="13512206"/>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2" name="フローチャート: 判断 641"/>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3" name="テキスト ボックス 642"/>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134214</xdr:rowOff>
    </xdr:from>
    <xdr:to>
      <xdr:col>71</xdr:col>
      <xdr:colOff>177800</xdr:colOff>
      <xdr:row>78</xdr:row>
      <xdr:rowOff>139106</xdr:rowOff>
    </xdr:to>
    <xdr:cxnSp macro="">
      <xdr:nvCxnSpPr>
        <xdr:cNvPr id="644" name="直線コネクタ 643"/>
        <xdr:cNvCxnSpPr/>
      </xdr:nvCxnSpPr>
      <xdr:spPr>
        <a:xfrm>
          <a:off x="12814300" y="13507314"/>
          <a:ext cx="889000" cy="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5" name="フローチャート: 判断 644"/>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6" name="テキスト ボックス 645"/>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7" name="フローチャート: 判断 646"/>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8" name="テキスト ボックス 647"/>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76189</xdr:rowOff>
    </xdr:from>
    <xdr:to>
      <xdr:col>85</xdr:col>
      <xdr:colOff>177800</xdr:colOff>
      <xdr:row>79</xdr:row>
      <xdr:rowOff>6339</xdr:rowOff>
    </xdr:to>
    <xdr:sp macro="" textlink="">
      <xdr:nvSpPr>
        <xdr:cNvPr id="654" name="楕円 653"/>
        <xdr:cNvSpPr/>
      </xdr:nvSpPr>
      <xdr:spPr>
        <a:xfrm>
          <a:off x="16268700" y="1344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10313</xdr:rowOff>
    </xdr:from>
    <xdr:ext cx="378565" cy="259045"/>
    <xdr:sp macro="" textlink="">
      <xdr:nvSpPr>
        <xdr:cNvPr id="655" name="災害復旧費該当値テキスト"/>
        <xdr:cNvSpPr txBox="1"/>
      </xdr:nvSpPr>
      <xdr:spPr>
        <a:xfrm>
          <a:off x="16370300" y="13383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88398</xdr:rowOff>
    </xdr:from>
    <xdr:to>
      <xdr:col>81</xdr:col>
      <xdr:colOff>101600</xdr:colOff>
      <xdr:row>79</xdr:row>
      <xdr:rowOff>18548</xdr:rowOff>
    </xdr:to>
    <xdr:sp macro="" textlink="">
      <xdr:nvSpPr>
        <xdr:cNvPr id="656" name="楕円 655"/>
        <xdr:cNvSpPr/>
      </xdr:nvSpPr>
      <xdr:spPr>
        <a:xfrm>
          <a:off x="15430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9675</xdr:rowOff>
    </xdr:from>
    <xdr:ext cx="313932" cy="259045"/>
    <xdr:sp macro="" textlink="">
      <xdr:nvSpPr>
        <xdr:cNvPr id="657" name="テキスト ボックス 656"/>
        <xdr:cNvSpPr txBox="1"/>
      </xdr:nvSpPr>
      <xdr:spPr>
        <a:xfrm>
          <a:off x="15324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88785</xdr:rowOff>
    </xdr:from>
    <xdr:to>
      <xdr:col>76</xdr:col>
      <xdr:colOff>165100</xdr:colOff>
      <xdr:row>79</xdr:row>
      <xdr:rowOff>18935</xdr:rowOff>
    </xdr:to>
    <xdr:sp macro="" textlink="">
      <xdr:nvSpPr>
        <xdr:cNvPr id="658" name="楕円 657"/>
        <xdr:cNvSpPr/>
      </xdr:nvSpPr>
      <xdr:spPr>
        <a:xfrm>
          <a:off x="14541500" y="1346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10062</xdr:rowOff>
    </xdr:from>
    <xdr:ext cx="249299" cy="259045"/>
    <xdr:sp macro="" textlink="">
      <xdr:nvSpPr>
        <xdr:cNvPr id="659" name="テキスト ボックス 658"/>
        <xdr:cNvSpPr txBox="1"/>
      </xdr:nvSpPr>
      <xdr:spPr>
        <a:xfrm>
          <a:off x="14467650" y="135546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88306</xdr:rowOff>
    </xdr:from>
    <xdr:to>
      <xdr:col>72</xdr:col>
      <xdr:colOff>38100</xdr:colOff>
      <xdr:row>79</xdr:row>
      <xdr:rowOff>18456</xdr:rowOff>
    </xdr:to>
    <xdr:sp macro="" textlink="">
      <xdr:nvSpPr>
        <xdr:cNvPr id="660" name="楕円 659"/>
        <xdr:cNvSpPr/>
      </xdr:nvSpPr>
      <xdr:spPr>
        <a:xfrm>
          <a:off x="13652500" y="1346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9583</xdr:rowOff>
    </xdr:from>
    <xdr:ext cx="313932" cy="259045"/>
    <xdr:sp macro="" textlink="">
      <xdr:nvSpPr>
        <xdr:cNvPr id="661" name="テキスト ボックス 660"/>
        <xdr:cNvSpPr txBox="1"/>
      </xdr:nvSpPr>
      <xdr:spPr>
        <a:xfrm>
          <a:off x="13546333" y="135541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83414</xdr:rowOff>
    </xdr:from>
    <xdr:to>
      <xdr:col>67</xdr:col>
      <xdr:colOff>101600</xdr:colOff>
      <xdr:row>79</xdr:row>
      <xdr:rowOff>13564</xdr:rowOff>
    </xdr:to>
    <xdr:sp macro="" textlink="">
      <xdr:nvSpPr>
        <xdr:cNvPr id="662" name="楕円 661"/>
        <xdr:cNvSpPr/>
      </xdr:nvSpPr>
      <xdr:spPr>
        <a:xfrm>
          <a:off x="12763500" y="1345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4691</xdr:rowOff>
    </xdr:from>
    <xdr:ext cx="378565" cy="259045"/>
    <xdr:sp macro="" textlink="">
      <xdr:nvSpPr>
        <xdr:cNvPr id="663" name="テキスト ボックス 662"/>
        <xdr:cNvSpPr txBox="1"/>
      </xdr:nvSpPr>
      <xdr:spPr>
        <a:xfrm>
          <a:off x="12625017" y="13549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5" name="テキスト ボックス 68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9" name="直線コネクタ 688"/>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90" name="公債費最小値テキスト"/>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91" name="直線コネクタ 690"/>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2" name="公債費最大値テキスト"/>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3" name="直線コネクタ 692"/>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151245</xdr:rowOff>
    </xdr:from>
    <xdr:to>
      <xdr:col>85</xdr:col>
      <xdr:colOff>127000</xdr:colOff>
      <xdr:row>96</xdr:row>
      <xdr:rowOff>153025</xdr:rowOff>
    </xdr:to>
    <xdr:cxnSp macro="">
      <xdr:nvCxnSpPr>
        <xdr:cNvPr id="694" name="直線コネクタ 693"/>
        <xdr:cNvCxnSpPr/>
      </xdr:nvCxnSpPr>
      <xdr:spPr>
        <a:xfrm flipV="1">
          <a:off x="15481300" y="16610445"/>
          <a:ext cx="8382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5" name="公債費平均値テキスト"/>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6" name="フローチャート: 判断 695"/>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153025</xdr:rowOff>
    </xdr:from>
    <xdr:to>
      <xdr:col>81</xdr:col>
      <xdr:colOff>50800</xdr:colOff>
      <xdr:row>96</xdr:row>
      <xdr:rowOff>154738</xdr:rowOff>
    </xdr:to>
    <xdr:cxnSp macro="">
      <xdr:nvCxnSpPr>
        <xdr:cNvPr id="697" name="直線コネクタ 696"/>
        <xdr:cNvCxnSpPr/>
      </xdr:nvCxnSpPr>
      <xdr:spPr>
        <a:xfrm flipV="1">
          <a:off x="14592300" y="16612225"/>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8" name="フローチャート: 判断 697"/>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9" name="テキスト ボックス 698"/>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154738</xdr:rowOff>
    </xdr:from>
    <xdr:to>
      <xdr:col>76</xdr:col>
      <xdr:colOff>114300</xdr:colOff>
      <xdr:row>97</xdr:row>
      <xdr:rowOff>1805</xdr:rowOff>
    </xdr:to>
    <xdr:cxnSp macro="">
      <xdr:nvCxnSpPr>
        <xdr:cNvPr id="700" name="直線コネクタ 699"/>
        <xdr:cNvCxnSpPr/>
      </xdr:nvCxnSpPr>
      <xdr:spPr>
        <a:xfrm flipV="1">
          <a:off x="13703300" y="16613938"/>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701" name="フローチャート: 判断 700"/>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2" name="テキスト ボックス 701"/>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1805</xdr:rowOff>
    </xdr:from>
    <xdr:to>
      <xdr:col>71</xdr:col>
      <xdr:colOff>177800</xdr:colOff>
      <xdr:row>97</xdr:row>
      <xdr:rowOff>6524</xdr:rowOff>
    </xdr:to>
    <xdr:cxnSp macro="">
      <xdr:nvCxnSpPr>
        <xdr:cNvPr id="703" name="直線コネクタ 702"/>
        <xdr:cNvCxnSpPr/>
      </xdr:nvCxnSpPr>
      <xdr:spPr>
        <a:xfrm flipV="1">
          <a:off x="12814300" y="16632455"/>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4" name="フローチャート: 判断 703"/>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5" name="テキスト ボックス 704"/>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6" name="フローチャート: 判断 705"/>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7" name="テキスト ボックス 706"/>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100445</xdr:rowOff>
    </xdr:from>
    <xdr:to>
      <xdr:col>85</xdr:col>
      <xdr:colOff>177800</xdr:colOff>
      <xdr:row>97</xdr:row>
      <xdr:rowOff>30595</xdr:rowOff>
    </xdr:to>
    <xdr:sp macro="" textlink="">
      <xdr:nvSpPr>
        <xdr:cNvPr id="713" name="楕円 712"/>
        <xdr:cNvSpPr/>
      </xdr:nvSpPr>
      <xdr:spPr>
        <a:xfrm>
          <a:off x="16268700" y="1655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78872</xdr:rowOff>
    </xdr:from>
    <xdr:ext cx="534377" cy="259045"/>
    <xdr:sp macro="" textlink="">
      <xdr:nvSpPr>
        <xdr:cNvPr id="714" name="公債費該当値テキスト"/>
        <xdr:cNvSpPr txBox="1"/>
      </xdr:nvSpPr>
      <xdr:spPr>
        <a:xfrm>
          <a:off x="16370300" y="1653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102225</xdr:rowOff>
    </xdr:from>
    <xdr:to>
      <xdr:col>81</xdr:col>
      <xdr:colOff>101600</xdr:colOff>
      <xdr:row>97</xdr:row>
      <xdr:rowOff>32375</xdr:rowOff>
    </xdr:to>
    <xdr:sp macro="" textlink="">
      <xdr:nvSpPr>
        <xdr:cNvPr id="715" name="楕円 714"/>
        <xdr:cNvSpPr/>
      </xdr:nvSpPr>
      <xdr:spPr>
        <a:xfrm>
          <a:off x="15430500" y="165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23502</xdr:rowOff>
    </xdr:from>
    <xdr:ext cx="534377" cy="259045"/>
    <xdr:sp macro="" textlink="">
      <xdr:nvSpPr>
        <xdr:cNvPr id="716" name="テキスト ボックス 715"/>
        <xdr:cNvSpPr txBox="1"/>
      </xdr:nvSpPr>
      <xdr:spPr>
        <a:xfrm>
          <a:off x="15214111" y="166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103938</xdr:rowOff>
    </xdr:from>
    <xdr:to>
      <xdr:col>76</xdr:col>
      <xdr:colOff>165100</xdr:colOff>
      <xdr:row>97</xdr:row>
      <xdr:rowOff>34088</xdr:rowOff>
    </xdr:to>
    <xdr:sp macro="" textlink="">
      <xdr:nvSpPr>
        <xdr:cNvPr id="717" name="楕円 716"/>
        <xdr:cNvSpPr/>
      </xdr:nvSpPr>
      <xdr:spPr>
        <a:xfrm>
          <a:off x="14541500" y="1656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25215</xdr:rowOff>
    </xdr:from>
    <xdr:ext cx="534377" cy="259045"/>
    <xdr:sp macro="" textlink="">
      <xdr:nvSpPr>
        <xdr:cNvPr id="718" name="テキスト ボックス 717"/>
        <xdr:cNvSpPr txBox="1"/>
      </xdr:nvSpPr>
      <xdr:spPr>
        <a:xfrm>
          <a:off x="14325111" y="166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122455</xdr:rowOff>
    </xdr:from>
    <xdr:to>
      <xdr:col>72</xdr:col>
      <xdr:colOff>38100</xdr:colOff>
      <xdr:row>97</xdr:row>
      <xdr:rowOff>52605</xdr:rowOff>
    </xdr:to>
    <xdr:sp macro="" textlink="">
      <xdr:nvSpPr>
        <xdr:cNvPr id="719" name="楕円 718"/>
        <xdr:cNvSpPr/>
      </xdr:nvSpPr>
      <xdr:spPr>
        <a:xfrm>
          <a:off x="13652500" y="1658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43732</xdr:rowOff>
    </xdr:from>
    <xdr:ext cx="534377" cy="259045"/>
    <xdr:sp macro="" textlink="">
      <xdr:nvSpPr>
        <xdr:cNvPr id="720" name="テキスト ボックス 719"/>
        <xdr:cNvSpPr txBox="1"/>
      </xdr:nvSpPr>
      <xdr:spPr>
        <a:xfrm>
          <a:off x="13436111" y="1667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127174</xdr:rowOff>
    </xdr:from>
    <xdr:to>
      <xdr:col>67</xdr:col>
      <xdr:colOff>101600</xdr:colOff>
      <xdr:row>97</xdr:row>
      <xdr:rowOff>57324</xdr:rowOff>
    </xdr:to>
    <xdr:sp macro="" textlink="">
      <xdr:nvSpPr>
        <xdr:cNvPr id="721" name="楕円 720"/>
        <xdr:cNvSpPr/>
      </xdr:nvSpPr>
      <xdr:spPr>
        <a:xfrm>
          <a:off x="12763500" y="1658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48451</xdr:rowOff>
    </xdr:from>
    <xdr:ext cx="534377" cy="259045"/>
    <xdr:sp macro="" textlink="">
      <xdr:nvSpPr>
        <xdr:cNvPr id="722" name="テキスト ボックス 721"/>
        <xdr:cNvSpPr txBox="1"/>
      </xdr:nvSpPr>
      <xdr:spPr>
        <a:xfrm>
          <a:off x="12547111" y="16679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3" name="直線コネクタ 73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4" name="テキスト ボックス 73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5" name="直線コネクタ 73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6" name="テキスト ボックス 735"/>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7" name="直線コネクタ 73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8" name="テキスト ボックス 737"/>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9" name="直線コネクタ 73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0" name="テキスト ボックス 739"/>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4" name="直線コネクタ 743"/>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5" name="諸支出金最小値テキスト"/>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6" name="直線コネクタ 74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7" name="諸支出金最大値テキスト"/>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8" name="直線コネクタ 747"/>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9" name="直線コネクタ 74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50" name="諸支出金平均値テキスト"/>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51" name="フローチャート: 判断 750"/>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2" name="直線コネクタ 75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3" name="フローチャート: 判断 752"/>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4" name="テキスト ボックス 753"/>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5" name="直線コネクタ 75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6" name="フローチャート: 判断 755"/>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7" name="テキスト ボックス 756"/>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8" name="直線コネクタ 75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9" name="フローチャート: 判断 758"/>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31508</xdr:rowOff>
    </xdr:from>
    <xdr:ext cx="313932" cy="259045"/>
    <xdr:sp macro="" textlink="">
      <xdr:nvSpPr>
        <xdr:cNvPr id="760" name="テキスト ボックス 759"/>
        <xdr:cNvSpPr txBox="1"/>
      </xdr:nvSpPr>
      <xdr:spPr>
        <a:xfrm>
          <a:off x="19388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61" name="フローチャート: 判断 760"/>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62" name="テキスト ボックス 761"/>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8" name="楕円 76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9" name="諸支出金該当値テキスト"/>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0" name="楕円 76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1" name="テキスト ボックス 77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2" name="楕円 77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3" name="テキスト ボックス 77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4" name="楕円 77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5" name="テキスト ボックス 77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6" name="楕円 77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7" name="テキスト ボックス 77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住民一人当たりのコストは、類似団体との比較で、主に労働費、消防費及び衛生費が平均を上回り、民生費、教育費及び公債費が平均を下回っている。</a:t>
          </a:r>
          <a:endParaRPr lang="ja-JP" altLang="ja-JP" sz="1400">
            <a:effectLst/>
          </a:endParaRPr>
        </a:p>
        <a:p>
          <a:r>
            <a:rPr kumimoji="1" lang="ja-JP" altLang="ja-JP" sz="1100">
              <a:solidFill>
                <a:schemeClr val="dk1"/>
              </a:solidFill>
              <a:effectLst/>
              <a:latin typeface="+mn-lt"/>
              <a:ea typeface="+mn-ea"/>
              <a:cs typeface="+mn-cs"/>
            </a:rPr>
            <a:t>上回っている主な要因は、単独で行っている消防、廃棄物処理、市立病院に係る経費が大きいことなどが挙げられる。</a:t>
          </a:r>
          <a:endParaRPr lang="ja-JP" altLang="ja-JP" sz="1400">
            <a:effectLst/>
          </a:endParaRPr>
        </a:p>
        <a:p>
          <a:r>
            <a:rPr kumimoji="1" lang="ja-JP" altLang="ja-JP" sz="1100">
              <a:solidFill>
                <a:schemeClr val="dk1"/>
              </a:solidFill>
              <a:effectLst/>
              <a:latin typeface="+mn-lt"/>
              <a:ea typeface="+mn-ea"/>
              <a:cs typeface="+mn-cs"/>
            </a:rPr>
            <a:t>民生費が下回っている主な要因は、生活保護世帯が少ないことや高齢者の割合が比較的小さいことが挙げられる。</a:t>
          </a:r>
          <a:endParaRPr lang="ja-JP" altLang="ja-JP" sz="1400">
            <a:effectLst/>
          </a:endParaRPr>
        </a:p>
        <a:p>
          <a:r>
            <a:rPr kumimoji="1" lang="ja-JP" altLang="ja-JP" sz="1100">
              <a:solidFill>
                <a:schemeClr val="dk1"/>
              </a:solidFill>
              <a:effectLst/>
              <a:latin typeface="+mn-lt"/>
              <a:ea typeface="+mn-ea"/>
              <a:cs typeface="+mn-cs"/>
            </a:rPr>
            <a:t>また、教育費では図書館用地購入費の皆減があったものの、学校給食施設整備事業の皆増や小学校トイレ改修工事の増により前年度を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すでに経常経費の削減には努めているところではあるが、今後、事務事業の見直しや公共施設の適正配置・整備を進め、さらなるコストの低減に努める。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財政調整基金の取崩額</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1,150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を下回る決算積立額</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により、財政調整基金残高は減少し、実質単年度収支はマイナスとなった。</a:t>
          </a:r>
          <a:endParaRPr lang="ja-JP" altLang="ja-JP" sz="1400">
            <a:effectLst/>
          </a:endParaRPr>
        </a:p>
        <a:p>
          <a:r>
            <a:rPr kumimoji="1" lang="ja-JP" altLang="ja-JP" sz="1100">
              <a:solidFill>
                <a:schemeClr val="dk1"/>
              </a:solidFill>
              <a:effectLst/>
              <a:latin typeface="+mn-lt"/>
              <a:ea typeface="+mn-ea"/>
              <a:cs typeface="+mn-cs"/>
            </a:rPr>
            <a:t>地方税は新型コロナウイルス感染症の影響から回復傾向にあるものの、令和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年度も普通交付税交付団体となり、今後も経済情勢の影響による法人市民税収減のリスクを抱えていることから、財政調整基金に頼らない財政運営をめざし、経常経費の削減に取り組んでいく。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すべての会計において黒字が続いている。</a:t>
          </a:r>
          <a:endParaRPr lang="ja-JP" altLang="ja-JP" sz="1400">
            <a:effectLst/>
          </a:endParaRPr>
        </a:p>
        <a:p>
          <a:r>
            <a:rPr kumimoji="1" lang="ja-JP" altLang="ja-JP" sz="1100">
              <a:solidFill>
                <a:schemeClr val="dk1"/>
              </a:solidFill>
              <a:effectLst/>
              <a:latin typeface="+mn-lt"/>
              <a:ea typeface="+mn-ea"/>
              <a:cs typeface="+mn-cs"/>
            </a:rPr>
            <a:t>一般会計においては繰上充用を行わず運営しており、水道事業会計においては一般会計からの繰出しをせずに運営していることなどにより標準財政規模比の黒字が高値である。</a:t>
          </a:r>
          <a:endParaRPr lang="ja-JP" altLang="ja-JP" sz="1400">
            <a:effectLst/>
          </a:endParaRPr>
        </a:p>
        <a:p>
          <a:r>
            <a:rPr kumimoji="1" lang="ja-JP" altLang="ja-JP" sz="1100">
              <a:solidFill>
                <a:schemeClr val="dk1"/>
              </a:solidFill>
              <a:effectLst/>
              <a:latin typeface="+mn-lt"/>
              <a:ea typeface="+mn-ea"/>
              <a:cs typeface="+mn-cs"/>
            </a:rPr>
            <a:t>ただし、企業業績の下振れによる市税減などのリスクを抱えていることや、水道設備の更新なども控えており、注意が必要である。</a:t>
          </a:r>
          <a:r>
            <a:rPr kumimoji="1" lang="ja-JP" altLang="en-US" sz="1100">
              <a:solidFill>
                <a:schemeClr val="dk1"/>
              </a:solidFill>
              <a:effectLst/>
              <a:latin typeface="+mn-lt"/>
              <a:ea typeface="+mn-ea"/>
              <a:cs typeface="+mn-cs"/>
            </a:rPr>
            <a:t>病院事業会計においては国庫補助金等の増、</a:t>
          </a:r>
          <a:r>
            <a:rPr kumimoji="1" lang="ja-JP" altLang="ja-JP" sz="1100">
              <a:solidFill>
                <a:schemeClr val="dk1"/>
              </a:solidFill>
              <a:effectLst/>
              <a:latin typeface="+mn-lt"/>
              <a:ea typeface="+mn-ea"/>
              <a:cs typeface="+mn-cs"/>
            </a:rPr>
            <a:t>介護保険事業特別会計</a:t>
          </a:r>
          <a:r>
            <a:rPr kumimoji="1" lang="ja-JP" altLang="en-US" sz="1100">
              <a:solidFill>
                <a:schemeClr val="dk1"/>
              </a:solidFill>
              <a:effectLst/>
              <a:latin typeface="+mn-lt"/>
              <a:ea typeface="+mn-ea"/>
              <a:cs typeface="+mn-cs"/>
            </a:rPr>
            <a:t>においては国庫支出金等の増による歳入の増により前年度比増となっている。</a:t>
          </a:r>
          <a:r>
            <a:rPr kumimoji="1" lang="ja-JP" altLang="ja-JP" sz="1100">
              <a:solidFill>
                <a:schemeClr val="dk1"/>
              </a:solidFill>
              <a:effectLst/>
              <a:latin typeface="+mn-lt"/>
              <a:ea typeface="+mn-ea"/>
              <a:cs typeface="+mn-cs"/>
            </a:rPr>
            <a:t>今後も、すべての会計について、経費の削減に努め、一般会計からの繰出金に依存しないような健全な財政運営に努める。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元利償還金等のうち大半を占める一般会計における元利償還金が、平成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年臨時財政対策債や平成</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年市営五田住宅建設事業などの過去の借入の償還が終了したことにより減少している。</a:t>
          </a:r>
          <a:endParaRPr lang="ja-JP" altLang="ja-JP" sz="1400">
            <a:effectLst/>
          </a:endParaRPr>
        </a:p>
        <a:p>
          <a:r>
            <a:rPr kumimoji="1" lang="ja-JP" altLang="en-US" sz="1100">
              <a:solidFill>
                <a:schemeClr val="dk1"/>
              </a:solidFill>
              <a:effectLst/>
              <a:latin typeface="+mn-lt"/>
              <a:ea typeface="+mn-ea"/>
              <a:cs typeface="+mn-cs"/>
            </a:rPr>
            <a:t>公営企業債の元利償還金に対する繰入金については、下水道事業会計及び病院事業会計への繰出金の減により減少している。</a:t>
          </a:r>
          <a:r>
            <a:rPr kumimoji="1" lang="ja-JP" altLang="ja-JP" sz="1100">
              <a:solidFill>
                <a:schemeClr val="dk1"/>
              </a:solidFill>
              <a:effectLst/>
              <a:latin typeface="+mn-lt"/>
              <a:ea typeface="+mn-ea"/>
              <a:cs typeface="+mn-cs"/>
            </a:rPr>
            <a:t>今後控えている大型事業のため、新たな地方債の発行の際には交付税措置される事業債を選択するとともに、可能な限り発行の抑制にも努めていく。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満期一括償還地方債の利用なし。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静岡県湖西市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将来負担額においては、退職手当負担見込額がやや減少し、公営企業債等繰入見込額が大幅に増加している。</a:t>
          </a:r>
          <a:endParaRPr lang="ja-JP" altLang="ja-JP" sz="1400">
            <a:effectLst/>
          </a:endParaRPr>
        </a:p>
        <a:p>
          <a:r>
            <a:rPr kumimoji="1" lang="ja-JP" altLang="ja-JP" sz="1100">
              <a:solidFill>
                <a:schemeClr val="dk1"/>
              </a:solidFill>
              <a:effectLst/>
              <a:latin typeface="+mn-lt"/>
              <a:ea typeface="+mn-ea"/>
              <a:cs typeface="+mn-cs"/>
            </a:rPr>
            <a:t>また、充当可能基金の増やごみ処理施設の再稼働に係る国庫支出金の増により、充当可能財源等が増加している。</a:t>
          </a:r>
          <a:endParaRPr lang="ja-JP" altLang="ja-JP" sz="1400">
            <a:effectLst/>
          </a:endParaRPr>
        </a:p>
        <a:p>
          <a:r>
            <a:rPr kumimoji="1" lang="ja-JP" altLang="ja-JP" sz="1100">
              <a:solidFill>
                <a:schemeClr val="dk1"/>
              </a:solidFill>
              <a:effectLst/>
              <a:latin typeface="+mn-lt"/>
              <a:ea typeface="+mn-ea"/>
              <a:cs typeface="+mn-cs"/>
            </a:rPr>
            <a:t>これらのことから、将来負担比率の分子が微増となった。</a:t>
          </a:r>
          <a:endParaRPr lang="ja-JP" altLang="ja-JP" sz="1400">
            <a:effectLst/>
          </a:endParaRPr>
        </a:p>
        <a:p>
          <a:r>
            <a:rPr kumimoji="1" lang="ja-JP" altLang="ja-JP" sz="1100">
              <a:solidFill>
                <a:schemeClr val="dk1"/>
              </a:solidFill>
              <a:effectLst/>
              <a:latin typeface="+mn-lt"/>
              <a:ea typeface="+mn-ea"/>
              <a:cs typeface="+mn-cs"/>
            </a:rPr>
            <a:t>引き続き、地方債の発行の抑制に努めながら、財政調整基金に頼らない安定的な財政運営を目指す。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静岡県湖西市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年度の基金残高は</a:t>
          </a:r>
          <a:r>
            <a:rPr kumimoji="1" lang="en-US" altLang="ja-JP" sz="1100">
              <a:solidFill>
                <a:schemeClr val="dk1"/>
              </a:solidFill>
              <a:effectLst/>
              <a:latin typeface="+mn-lt"/>
              <a:ea typeface="+mn-ea"/>
              <a:cs typeface="+mn-cs"/>
            </a:rPr>
            <a:t>84.20</a:t>
          </a:r>
          <a:r>
            <a:rPr kumimoji="1" lang="ja-JP" altLang="ja-JP" sz="1100">
              <a:solidFill>
                <a:schemeClr val="dk1"/>
              </a:solidFill>
              <a:effectLst/>
              <a:latin typeface="+mn-lt"/>
              <a:ea typeface="+mn-ea"/>
              <a:cs typeface="+mn-cs"/>
            </a:rPr>
            <a:t>億円で、前年度から</a:t>
          </a:r>
          <a:r>
            <a:rPr kumimoji="1" lang="en-US" altLang="ja-JP" sz="1100">
              <a:solidFill>
                <a:schemeClr val="dk1"/>
              </a:solidFill>
              <a:effectLst/>
              <a:latin typeface="+mn-lt"/>
              <a:ea typeface="+mn-ea"/>
              <a:cs typeface="+mn-cs"/>
            </a:rPr>
            <a:t>6.56</a:t>
          </a:r>
          <a:r>
            <a:rPr kumimoji="1" lang="ja-JP" altLang="ja-JP" sz="1100">
              <a:solidFill>
                <a:schemeClr val="dk1"/>
              </a:solidFill>
              <a:effectLst/>
              <a:latin typeface="+mn-lt"/>
              <a:ea typeface="+mn-ea"/>
              <a:cs typeface="+mn-cs"/>
            </a:rPr>
            <a:t>億円の増加となった。これは、後年度に控えている公共施設整備等のため、公共施設整備基金を</a:t>
          </a:r>
          <a:r>
            <a:rPr kumimoji="1" lang="en-US" altLang="ja-JP" sz="1100">
              <a:solidFill>
                <a:schemeClr val="dk1"/>
              </a:solidFill>
              <a:effectLst/>
              <a:latin typeface="+mn-lt"/>
              <a:ea typeface="+mn-ea"/>
              <a:cs typeface="+mn-cs"/>
            </a:rPr>
            <a:t>9.55</a:t>
          </a:r>
          <a:r>
            <a:rPr kumimoji="1" lang="ja-JP" altLang="ja-JP" sz="1100">
              <a:solidFill>
                <a:schemeClr val="dk1"/>
              </a:solidFill>
              <a:effectLst/>
              <a:latin typeface="+mn-lt"/>
              <a:ea typeface="+mn-ea"/>
              <a:cs typeface="+mn-cs"/>
            </a:rPr>
            <a:t>億円積み増したことなどが主な要因である。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公共施設の老朽化による更新などの大型事業、税収減や災害などの不測の事態にも対応していけるように、事務事業の見直しやふるさと納税を推進し適切な額を確保していく。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公共施設整備基金：公共施設の建設及び改修事業の推進のため</a:t>
          </a:r>
          <a:endParaRPr lang="ja-JP" altLang="ja-JP" sz="1400">
            <a:effectLst/>
          </a:endParaRPr>
        </a:p>
        <a:p>
          <a:r>
            <a:rPr kumimoji="1" lang="ja-JP" altLang="ja-JP" sz="1100">
              <a:solidFill>
                <a:schemeClr val="dk1"/>
              </a:solidFill>
              <a:effectLst/>
              <a:latin typeface="+mn-lt"/>
              <a:ea typeface="+mn-ea"/>
              <a:cs typeface="+mn-cs"/>
            </a:rPr>
            <a:t>地域福祉基金：地域福祉事業の推進のため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公共施設整備基金：本庁舎や消防庁舎、給食センターなど後年度の公共施設の建設及び改修事業に向け</a:t>
          </a:r>
          <a:r>
            <a:rPr kumimoji="1" lang="en-US" altLang="ja-JP" sz="1100">
              <a:solidFill>
                <a:schemeClr val="dk1"/>
              </a:solidFill>
              <a:effectLst/>
              <a:latin typeface="+mn-lt"/>
              <a:ea typeface="+mn-ea"/>
              <a:cs typeface="+mn-cs"/>
            </a:rPr>
            <a:t>9.55</a:t>
          </a:r>
          <a:r>
            <a:rPr kumimoji="1" lang="ja-JP" altLang="ja-JP" sz="1100">
              <a:solidFill>
                <a:schemeClr val="dk1"/>
              </a:solidFill>
              <a:effectLst/>
              <a:latin typeface="+mn-lt"/>
              <a:ea typeface="+mn-ea"/>
              <a:cs typeface="+mn-cs"/>
            </a:rPr>
            <a:t>億円を積み立てたことによる増</a:t>
          </a:r>
          <a:endParaRPr lang="ja-JP" altLang="ja-JP" sz="1400">
            <a:effectLst/>
          </a:endParaRPr>
        </a:p>
        <a:p>
          <a:r>
            <a:rPr kumimoji="1" lang="ja-JP" altLang="ja-JP" sz="1100">
              <a:solidFill>
                <a:schemeClr val="dk1"/>
              </a:solidFill>
              <a:effectLst/>
              <a:latin typeface="+mn-lt"/>
              <a:ea typeface="+mn-ea"/>
              <a:cs typeface="+mn-cs"/>
            </a:rPr>
            <a:t>地域福祉基金：増減なし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公共施設整備基金：工業団地の整備や後年度の公共施設の改修や長寿命化などに向け積立</a:t>
          </a:r>
          <a:endParaRPr lang="ja-JP" altLang="ja-JP" sz="1400">
            <a:effectLst/>
          </a:endParaRPr>
        </a:p>
        <a:p>
          <a:r>
            <a:rPr kumimoji="1" lang="ja-JP" altLang="ja-JP" sz="1100">
              <a:solidFill>
                <a:schemeClr val="dk1"/>
              </a:solidFill>
              <a:effectLst/>
              <a:latin typeface="+mn-lt"/>
              <a:ea typeface="+mn-ea"/>
              <a:cs typeface="+mn-cs"/>
            </a:rPr>
            <a:t>地域福祉基金：地域福祉事業の推進に向け寄附金を積立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財政調整基金残高は、取崩額が</a:t>
          </a:r>
          <a:r>
            <a:rPr kumimoji="1" lang="en-US" altLang="ja-JP" sz="1100">
              <a:solidFill>
                <a:schemeClr val="dk1"/>
              </a:solidFill>
              <a:effectLst/>
              <a:latin typeface="+mn-lt"/>
              <a:ea typeface="+mn-ea"/>
              <a:cs typeface="+mn-cs"/>
            </a:rPr>
            <a:t>11.5</a:t>
          </a:r>
          <a:r>
            <a:rPr kumimoji="1" lang="ja-JP" altLang="ja-JP" sz="1100">
              <a:solidFill>
                <a:schemeClr val="dk1"/>
              </a:solidFill>
              <a:effectLst/>
              <a:latin typeface="+mn-lt"/>
              <a:ea typeface="+mn-ea"/>
              <a:cs typeface="+mn-cs"/>
            </a:rPr>
            <a:t>億円（前年度に比べ</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億円の増）、決算積立額が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億円（前年度に比べ</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億円の増）であり、結果として取崩額が決算積立額を上回ったため減少した。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本市は特定の企業、特定の業種の法人関係税収に依存しているため、想定される急激な税収減（リーマン・ショックや新型コロナウイルス感染症などによる経済危機）に対する影響が非常に大きく、急激な税収減を緩和するためにも財政的な備えが不可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このため、標準財政規模の</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億円強）程度を確保していく。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市債の償還に必要な財源が不足する事態に備え、現在額を維持する。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58,400
54,634
86.56
28,025,828
25,718,967
1,962,514
13,274,818
17,955,688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各公共施設等の老朽化が進み、類似団体平均を上回る結果となった。今後厳しさを増す財政状況の中、維持管理や修繕等に多額の費用が必要になることが見込まれるため、長期的な視点をもって、公共施設の更新・統廃合・長寿命化などを計画的に行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65" name="直線コネクタ 64"/>
        <xdr:cNvCxnSpPr/>
      </xdr:nvCxnSpPr>
      <xdr:spPr>
        <a:xfrm flipV="1">
          <a:off x="4760595" y="5471160"/>
          <a:ext cx="1270" cy="1191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66" name="有形固定資産減価償却率最小値テキスト"/>
        <xdr:cNvSpPr txBox="1"/>
      </xdr:nvSpPr>
      <xdr:spPr>
        <a:xfrm>
          <a:off x="4813300" y="6666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67" name="直線コネクタ 66"/>
        <xdr:cNvCxnSpPr/>
      </xdr:nvCxnSpPr>
      <xdr:spPr>
        <a:xfrm>
          <a:off x="4673600" y="6662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8"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9" name="直線コネクタ 68"/>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29650</xdr:rowOff>
    </xdr:from>
    <xdr:ext cx="405111" cy="259045"/>
    <xdr:sp macro="" textlink="">
      <xdr:nvSpPr>
        <xdr:cNvPr id="70" name="有形固定資産減価償却率平均値テキスト"/>
        <xdr:cNvSpPr txBox="1"/>
      </xdr:nvSpPr>
      <xdr:spPr>
        <a:xfrm>
          <a:off x="4813300" y="59446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71" name="フローチャート: 判断 70"/>
        <xdr:cNvSpPr/>
      </xdr:nvSpPr>
      <xdr:spPr>
        <a:xfrm>
          <a:off x="4711700" y="60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2" name="フローチャート: 判断 71"/>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74" name="フローチャート: 判断 73"/>
        <xdr:cNvSpPr/>
      </xdr:nvSpPr>
      <xdr:spPr>
        <a:xfrm>
          <a:off x="24765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78740</xdr:rowOff>
    </xdr:from>
    <xdr:to>
      <xdr:col>23</xdr:col>
      <xdr:colOff>136525</xdr:colOff>
      <xdr:row>32</xdr:row>
      <xdr:rowOff>8890</xdr:rowOff>
    </xdr:to>
    <xdr:sp macro="" textlink="">
      <xdr:nvSpPr>
        <xdr:cNvPr id="81" name="楕円 80"/>
        <xdr:cNvSpPr/>
      </xdr:nvSpPr>
      <xdr:spPr>
        <a:xfrm>
          <a:off x="47117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57167</xdr:rowOff>
    </xdr:from>
    <xdr:ext cx="405111" cy="259045"/>
    <xdr:sp macro="" textlink="">
      <xdr:nvSpPr>
        <xdr:cNvPr id="82" name="有形固定資産減価償却率該当値テキスト"/>
        <xdr:cNvSpPr txBox="1"/>
      </xdr:nvSpPr>
      <xdr:spPr>
        <a:xfrm>
          <a:off x="4813300" y="6143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24765</xdr:rowOff>
    </xdr:from>
    <xdr:to>
      <xdr:col>19</xdr:col>
      <xdr:colOff>187325</xdr:colOff>
      <xdr:row>31</xdr:row>
      <xdr:rowOff>126365</xdr:rowOff>
    </xdr:to>
    <xdr:sp macro="" textlink="">
      <xdr:nvSpPr>
        <xdr:cNvPr id="83" name="楕円 82"/>
        <xdr:cNvSpPr/>
      </xdr:nvSpPr>
      <xdr:spPr>
        <a:xfrm>
          <a:off x="4000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75565</xdr:rowOff>
    </xdr:from>
    <xdr:to>
      <xdr:col>23</xdr:col>
      <xdr:colOff>85725</xdr:colOff>
      <xdr:row>31</xdr:row>
      <xdr:rowOff>129540</xdr:rowOff>
    </xdr:to>
    <xdr:cxnSp macro="">
      <xdr:nvCxnSpPr>
        <xdr:cNvPr id="84" name="直線コネクタ 83"/>
        <xdr:cNvCxnSpPr/>
      </xdr:nvCxnSpPr>
      <xdr:spPr>
        <a:xfrm>
          <a:off x="4051300" y="6162040"/>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149437</xdr:rowOff>
    </xdr:from>
    <xdr:to>
      <xdr:col>15</xdr:col>
      <xdr:colOff>187325</xdr:colOff>
      <xdr:row>31</xdr:row>
      <xdr:rowOff>79587</xdr:rowOff>
    </xdr:to>
    <xdr:sp macro="" textlink="">
      <xdr:nvSpPr>
        <xdr:cNvPr id="85" name="楕円 84"/>
        <xdr:cNvSpPr/>
      </xdr:nvSpPr>
      <xdr:spPr>
        <a:xfrm>
          <a:off x="3238500" y="6064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28787</xdr:rowOff>
    </xdr:from>
    <xdr:to>
      <xdr:col>19</xdr:col>
      <xdr:colOff>136525</xdr:colOff>
      <xdr:row>31</xdr:row>
      <xdr:rowOff>75565</xdr:rowOff>
    </xdr:to>
    <xdr:cxnSp macro="">
      <xdr:nvCxnSpPr>
        <xdr:cNvPr id="86" name="直線コネクタ 85"/>
        <xdr:cNvCxnSpPr/>
      </xdr:nvCxnSpPr>
      <xdr:spPr>
        <a:xfrm>
          <a:off x="3289300" y="6115262"/>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99060</xdr:rowOff>
    </xdr:from>
    <xdr:to>
      <xdr:col>11</xdr:col>
      <xdr:colOff>187325</xdr:colOff>
      <xdr:row>31</xdr:row>
      <xdr:rowOff>29210</xdr:rowOff>
    </xdr:to>
    <xdr:sp macro="" textlink="">
      <xdr:nvSpPr>
        <xdr:cNvPr id="87" name="楕円 86"/>
        <xdr:cNvSpPr/>
      </xdr:nvSpPr>
      <xdr:spPr>
        <a:xfrm>
          <a:off x="2476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28787</xdr:rowOff>
    </xdr:to>
    <xdr:cxnSp macro="">
      <xdr:nvCxnSpPr>
        <xdr:cNvPr id="88" name="直線コネクタ 87"/>
        <xdr:cNvCxnSpPr/>
      </xdr:nvCxnSpPr>
      <xdr:spPr>
        <a:xfrm>
          <a:off x="2527300" y="606488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55880</xdr:rowOff>
    </xdr:from>
    <xdr:to>
      <xdr:col>7</xdr:col>
      <xdr:colOff>187325</xdr:colOff>
      <xdr:row>30</xdr:row>
      <xdr:rowOff>157480</xdr:rowOff>
    </xdr:to>
    <xdr:sp macro="" textlink="">
      <xdr:nvSpPr>
        <xdr:cNvPr id="89" name="楕円 88"/>
        <xdr:cNvSpPr/>
      </xdr:nvSpPr>
      <xdr:spPr>
        <a:xfrm>
          <a:off x="1714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106680</xdr:rowOff>
    </xdr:from>
    <xdr:to>
      <xdr:col>11</xdr:col>
      <xdr:colOff>136525</xdr:colOff>
      <xdr:row>30</xdr:row>
      <xdr:rowOff>149860</xdr:rowOff>
    </xdr:to>
    <xdr:cxnSp macro="">
      <xdr:nvCxnSpPr>
        <xdr:cNvPr id="90" name="直線コネクタ 89"/>
        <xdr:cNvCxnSpPr/>
      </xdr:nvCxnSpPr>
      <xdr:spPr>
        <a:xfrm>
          <a:off x="1765300" y="602170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1" name="n_1aveValue有形固定資産減価償却率"/>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49335</xdr:rowOff>
    </xdr:from>
    <xdr:ext cx="405111" cy="259045"/>
    <xdr:sp macro="" textlink="">
      <xdr:nvSpPr>
        <xdr:cNvPr id="92" name="n_2aveValue有形固定資産減価償却率"/>
        <xdr:cNvSpPr txBox="1"/>
      </xdr:nvSpPr>
      <xdr:spPr>
        <a:xfrm>
          <a:off x="30867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93" name="n_3aveValue有形固定資産減価償却率"/>
        <xdr:cNvSpPr txBox="1"/>
      </xdr:nvSpPr>
      <xdr:spPr>
        <a:xfrm>
          <a:off x="2324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94" name="n_4aveValue有形固定資産減価償却率"/>
        <xdr:cNvSpPr txBox="1"/>
      </xdr:nvSpPr>
      <xdr:spPr>
        <a:xfrm>
          <a:off x="1562744" y="606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117492</xdr:rowOff>
    </xdr:from>
    <xdr:ext cx="405111" cy="259045"/>
    <xdr:sp macro="" textlink="">
      <xdr:nvSpPr>
        <xdr:cNvPr id="95" name="n_1mainValue有形固定資産減価償却率"/>
        <xdr:cNvSpPr txBox="1"/>
      </xdr:nvSpPr>
      <xdr:spPr>
        <a:xfrm>
          <a:off x="38360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96" name="n_2mainValue有形固定資産減価償却率"/>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45737</xdr:rowOff>
    </xdr:from>
    <xdr:ext cx="405111" cy="259045"/>
    <xdr:sp macro="" textlink="">
      <xdr:nvSpPr>
        <xdr:cNvPr id="97" name="n_3mainValue有形固定資産減価償却率"/>
        <xdr:cNvSpPr txBox="1"/>
      </xdr:nvSpPr>
      <xdr:spPr>
        <a:xfrm>
          <a:off x="2324744" y="578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8" name="n_4mainValue有形固定資産減価償却率"/>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[ 343.4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類似団体平均を下回っているが、近年の大型事業の元金償還開始や、今後控えている大型事業による地方債発行の増加に伴い将来的な債務償還比率の上昇が想定される。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安定的な財政運営のため、事業の見直しや優先順位付けを行い、公共施設整備基金等を可能な限り活用できるよう、今のうちから積極的に積み増しを行い、地方債残高の圧縮につなげる。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27" name="直線コネクタ 126"/>
        <xdr:cNvCxnSpPr/>
      </xdr:nvCxnSpPr>
      <xdr:spPr>
        <a:xfrm flipV="1">
          <a:off x="14793595" y="5312833"/>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28" name="債務償還比率最小値テキスト"/>
        <xdr:cNvSpPr txBox="1"/>
      </xdr:nvSpPr>
      <xdr:spPr>
        <a:xfrm>
          <a:off x="14846300" y="655508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29" name="直線コネクタ 128"/>
        <xdr:cNvCxnSpPr/>
      </xdr:nvCxnSpPr>
      <xdr:spPr>
        <a:xfrm>
          <a:off x="14706600" y="655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32" name="債務償還比率平均値テキスト"/>
        <xdr:cNvSpPr txBox="1"/>
      </xdr:nvSpPr>
      <xdr:spPr>
        <a:xfrm>
          <a:off x="14846300" y="58776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33" name="フローチャート: 判断 132"/>
        <xdr:cNvSpPr/>
      </xdr:nvSpPr>
      <xdr:spPr>
        <a:xfrm>
          <a:off x="147447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34" name="フローチャート: 判断 133"/>
        <xdr:cNvSpPr/>
      </xdr:nvSpPr>
      <xdr:spPr>
        <a:xfrm>
          <a:off x="14033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35" name="フローチャート: 判断 134"/>
        <xdr:cNvSpPr/>
      </xdr:nvSpPr>
      <xdr:spPr>
        <a:xfrm>
          <a:off x="13271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36" name="フローチャート: 判断 135"/>
        <xdr:cNvSpPr/>
      </xdr:nvSpPr>
      <xdr:spPr>
        <a:xfrm>
          <a:off x="12509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37" name="フローチャート: 判断 136"/>
        <xdr:cNvSpPr/>
      </xdr:nvSpPr>
      <xdr:spPr>
        <a:xfrm>
          <a:off x="11747500" y="600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101798</xdr:rowOff>
    </xdr:from>
    <xdr:to>
      <xdr:col>76</xdr:col>
      <xdr:colOff>73025</xdr:colOff>
      <xdr:row>29</xdr:row>
      <xdr:rowOff>31948</xdr:rowOff>
    </xdr:to>
    <xdr:sp macro="" textlink="">
      <xdr:nvSpPr>
        <xdr:cNvPr id="143" name="楕円 142"/>
        <xdr:cNvSpPr/>
      </xdr:nvSpPr>
      <xdr:spPr>
        <a:xfrm>
          <a:off x="14744700" y="567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124675</xdr:rowOff>
    </xdr:from>
    <xdr:ext cx="469744" cy="259045"/>
    <xdr:sp macro="" textlink="">
      <xdr:nvSpPr>
        <xdr:cNvPr id="144" name="債務償還比率該当値テキスト"/>
        <xdr:cNvSpPr txBox="1"/>
      </xdr:nvSpPr>
      <xdr:spPr>
        <a:xfrm>
          <a:off x="14846300" y="552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118590</xdr:rowOff>
    </xdr:from>
    <xdr:to>
      <xdr:col>72</xdr:col>
      <xdr:colOff>123825</xdr:colOff>
      <xdr:row>29</xdr:row>
      <xdr:rowOff>48740</xdr:rowOff>
    </xdr:to>
    <xdr:sp macro="" textlink="">
      <xdr:nvSpPr>
        <xdr:cNvPr id="145" name="楕円 144"/>
        <xdr:cNvSpPr/>
      </xdr:nvSpPr>
      <xdr:spPr>
        <a:xfrm>
          <a:off x="14033500" y="5690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152598</xdr:rowOff>
    </xdr:from>
    <xdr:to>
      <xdr:col>76</xdr:col>
      <xdr:colOff>22225</xdr:colOff>
      <xdr:row>28</xdr:row>
      <xdr:rowOff>169390</xdr:rowOff>
    </xdr:to>
    <xdr:cxnSp macro="">
      <xdr:nvCxnSpPr>
        <xdr:cNvPr id="146" name="直線コネクタ 145"/>
        <xdr:cNvCxnSpPr/>
      </xdr:nvCxnSpPr>
      <xdr:spPr>
        <a:xfrm flipV="1">
          <a:off x="14084300" y="5724723"/>
          <a:ext cx="711200" cy="1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171245</xdr:rowOff>
    </xdr:from>
    <xdr:to>
      <xdr:col>68</xdr:col>
      <xdr:colOff>123825</xdr:colOff>
      <xdr:row>29</xdr:row>
      <xdr:rowOff>101395</xdr:rowOff>
    </xdr:to>
    <xdr:sp macro="" textlink="">
      <xdr:nvSpPr>
        <xdr:cNvPr id="147" name="楕円 146"/>
        <xdr:cNvSpPr/>
      </xdr:nvSpPr>
      <xdr:spPr>
        <a:xfrm>
          <a:off x="13271500" y="57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169390</xdr:rowOff>
    </xdr:from>
    <xdr:to>
      <xdr:col>72</xdr:col>
      <xdr:colOff>73025</xdr:colOff>
      <xdr:row>29</xdr:row>
      <xdr:rowOff>50595</xdr:rowOff>
    </xdr:to>
    <xdr:cxnSp macro="">
      <xdr:nvCxnSpPr>
        <xdr:cNvPr id="148" name="直線コネクタ 147"/>
        <xdr:cNvCxnSpPr/>
      </xdr:nvCxnSpPr>
      <xdr:spPr>
        <a:xfrm flipV="1">
          <a:off x="13322300" y="5741515"/>
          <a:ext cx="762000" cy="52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45134</xdr:rowOff>
    </xdr:from>
    <xdr:to>
      <xdr:col>64</xdr:col>
      <xdr:colOff>123825</xdr:colOff>
      <xdr:row>29</xdr:row>
      <xdr:rowOff>146734</xdr:rowOff>
    </xdr:to>
    <xdr:sp macro="" textlink="">
      <xdr:nvSpPr>
        <xdr:cNvPr id="149" name="楕円 148"/>
        <xdr:cNvSpPr/>
      </xdr:nvSpPr>
      <xdr:spPr>
        <a:xfrm>
          <a:off x="12509500" y="578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50595</xdr:rowOff>
    </xdr:from>
    <xdr:to>
      <xdr:col>68</xdr:col>
      <xdr:colOff>73025</xdr:colOff>
      <xdr:row>29</xdr:row>
      <xdr:rowOff>95934</xdr:rowOff>
    </xdr:to>
    <xdr:cxnSp macro="">
      <xdr:nvCxnSpPr>
        <xdr:cNvPr id="150" name="直線コネクタ 149"/>
        <xdr:cNvCxnSpPr/>
      </xdr:nvCxnSpPr>
      <xdr:spPr>
        <a:xfrm flipV="1">
          <a:off x="12560300" y="5794170"/>
          <a:ext cx="762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17547</xdr:rowOff>
    </xdr:from>
    <xdr:to>
      <xdr:col>60</xdr:col>
      <xdr:colOff>123825</xdr:colOff>
      <xdr:row>29</xdr:row>
      <xdr:rowOff>119147</xdr:rowOff>
    </xdr:to>
    <xdr:sp macro="" textlink="">
      <xdr:nvSpPr>
        <xdr:cNvPr id="151" name="楕円 150"/>
        <xdr:cNvSpPr/>
      </xdr:nvSpPr>
      <xdr:spPr>
        <a:xfrm>
          <a:off x="11747500" y="57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68347</xdr:rowOff>
    </xdr:from>
    <xdr:to>
      <xdr:col>64</xdr:col>
      <xdr:colOff>73025</xdr:colOff>
      <xdr:row>29</xdr:row>
      <xdr:rowOff>95934</xdr:rowOff>
    </xdr:to>
    <xdr:cxnSp macro="">
      <xdr:nvCxnSpPr>
        <xdr:cNvPr id="152" name="直線コネクタ 151"/>
        <xdr:cNvCxnSpPr/>
      </xdr:nvCxnSpPr>
      <xdr:spPr>
        <a:xfrm>
          <a:off x="11798300" y="5811922"/>
          <a:ext cx="762000" cy="2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53" name="n_1aveValue債務償還比率"/>
        <xdr:cNvSpPr txBox="1"/>
      </xdr:nvSpPr>
      <xdr:spPr>
        <a:xfrm>
          <a:off x="138367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54" name="n_2aveValue債務償還比率"/>
        <xdr:cNvSpPr txBox="1"/>
      </xdr:nvSpPr>
      <xdr:spPr>
        <a:xfrm>
          <a:off x="13087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55" name="n_3aveValue債務償還比率"/>
        <xdr:cNvSpPr txBox="1"/>
      </xdr:nvSpPr>
      <xdr:spPr>
        <a:xfrm>
          <a:off x="12325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56" name="n_4aveValue債務償還比率"/>
        <xdr:cNvSpPr txBox="1"/>
      </xdr:nvSpPr>
      <xdr:spPr>
        <a:xfrm>
          <a:off x="11563427" y="60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65267</xdr:rowOff>
    </xdr:from>
    <xdr:ext cx="469744" cy="259045"/>
    <xdr:sp macro="" textlink="">
      <xdr:nvSpPr>
        <xdr:cNvPr id="157" name="n_1mainValue債務償還比率"/>
        <xdr:cNvSpPr txBox="1"/>
      </xdr:nvSpPr>
      <xdr:spPr>
        <a:xfrm>
          <a:off x="13836727" y="5465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117922</xdr:rowOff>
    </xdr:from>
    <xdr:ext cx="469744" cy="259045"/>
    <xdr:sp macro="" textlink="">
      <xdr:nvSpPr>
        <xdr:cNvPr id="158" name="n_2mainValue債務償還比率"/>
        <xdr:cNvSpPr txBox="1"/>
      </xdr:nvSpPr>
      <xdr:spPr>
        <a:xfrm>
          <a:off x="13087427" y="55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163261</xdr:rowOff>
    </xdr:from>
    <xdr:ext cx="469744" cy="259045"/>
    <xdr:sp macro="" textlink="">
      <xdr:nvSpPr>
        <xdr:cNvPr id="159" name="n_3mainValue債務償還比率"/>
        <xdr:cNvSpPr txBox="1"/>
      </xdr:nvSpPr>
      <xdr:spPr>
        <a:xfrm>
          <a:off x="12325427" y="5563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135674</xdr:rowOff>
    </xdr:from>
    <xdr:ext cx="469744" cy="259045"/>
    <xdr:sp macro="" textlink="">
      <xdr:nvSpPr>
        <xdr:cNvPr id="160" name="n_4mainValue債務償還比率"/>
        <xdr:cNvSpPr txBox="1"/>
      </xdr:nvSpPr>
      <xdr:spPr>
        <a:xfrm>
          <a:off x="11563427" y="553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58,400
54,634
86.56
28,025,828
25,718,967
1,962,514
13,274,818
17,955,688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xdr:cNvCxnSpPr/>
      </xdr:nvCxnSpPr>
      <xdr:spPr>
        <a:xfrm flipV="1">
          <a:off x="4634865" y="5695188"/>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xdr:cNvSpPr txBox="1"/>
      </xdr:nvSpPr>
      <xdr:spPr>
        <a:xfrm>
          <a:off x="4673600" y="685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xdr:cNvCxnSpPr/>
      </xdr:nvCxnSpPr>
      <xdr:spPr>
        <a:xfrm>
          <a:off x="4546600" y="684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xdr:cNvSpPr txBox="1"/>
      </xdr:nvSpPr>
      <xdr:spPr>
        <a:xfrm>
          <a:off x="4673600" y="547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xdr:cNvCxnSpPr/>
      </xdr:nvCxnSpPr>
      <xdr:spPr>
        <a:xfrm>
          <a:off x="4546600" y="569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146575</xdr:rowOff>
    </xdr:from>
    <xdr:ext cx="405111" cy="259045"/>
    <xdr:sp macro="" textlink="">
      <xdr:nvSpPr>
        <xdr:cNvPr id="60" name="【道路】&#10;有形固定資産減価償却率平均値テキスト"/>
        <xdr:cNvSpPr txBox="1"/>
      </xdr:nvSpPr>
      <xdr:spPr>
        <a:xfrm>
          <a:off x="4673600" y="6147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xdr:cNvSpPr/>
      </xdr:nvSpPr>
      <xdr:spPr>
        <a:xfrm>
          <a:off x="45847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xdr:cNvSpPr/>
      </xdr:nvSpPr>
      <xdr:spPr>
        <a:xfrm>
          <a:off x="3746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xdr:cNvSpPr/>
      </xdr:nvSpPr>
      <xdr:spPr>
        <a:xfrm>
          <a:off x="2857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xdr:cNvSpPr/>
      </xdr:nvSpPr>
      <xdr:spPr>
        <a:xfrm>
          <a:off x="1968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xdr:cNvSpPr/>
      </xdr:nvSpPr>
      <xdr:spPr>
        <a:xfrm>
          <a:off x="1079500" y="615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144272</xdr:rowOff>
    </xdr:from>
    <xdr:to>
      <xdr:col>24</xdr:col>
      <xdr:colOff>114300</xdr:colOff>
      <xdr:row>37</xdr:row>
      <xdr:rowOff>74422</xdr:rowOff>
    </xdr:to>
    <xdr:sp macro="" textlink="">
      <xdr:nvSpPr>
        <xdr:cNvPr id="71" name="楕円 70"/>
        <xdr:cNvSpPr/>
      </xdr:nvSpPr>
      <xdr:spPr>
        <a:xfrm>
          <a:off x="4584700" y="63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122699</xdr:rowOff>
    </xdr:from>
    <xdr:ext cx="405111" cy="259045"/>
    <xdr:sp macro="" textlink="">
      <xdr:nvSpPr>
        <xdr:cNvPr id="72" name="【道路】&#10;有形固定資産減価償却率該当値テキスト"/>
        <xdr:cNvSpPr txBox="1"/>
      </xdr:nvSpPr>
      <xdr:spPr>
        <a:xfrm>
          <a:off x="4673600" y="629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112268</xdr:rowOff>
    </xdr:from>
    <xdr:to>
      <xdr:col>20</xdr:col>
      <xdr:colOff>38100</xdr:colOff>
      <xdr:row>37</xdr:row>
      <xdr:rowOff>42418</xdr:rowOff>
    </xdr:to>
    <xdr:sp macro="" textlink="">
      <xdr:nvSpPr>
        <xdr:cNvPr id="73" name="楕円 72"/>
        <xdr:cNvSpPr/>
      </xdr:nvSpPr>
      <xdr:spPr>
        <a:xfrm>
          <a:off x="3746500" y="62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163068</xdr:rowOff>
    </xdr:from>
    <xdr:to>
      <xdr:col>24</xdr:col>
      <xdr:colOff>63500</xdr:colOff>
      <xdr:row>37</xdr:row>
      <xdr:rowOff>23622</xdr:rowOff>
    </xdr:to>
    <xdr:cxnSp macro="">
      <xdr:nvCxnSpPr>
        <xdr:cNvPr id="74" name="直線コネクタ 73"/>
        <xdr:cNvCxnSpPr/>
      </xdr:nvCxnSpPr>
      <xdr:spPr>
        <a:xfrm>
          <a:off x="3797300" y="633526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82550</xdr:rowOff>
    </xdr:from>
    <xdr:to>
      <xdr:col>15</xdr:col>
      <xdr:colOff>101600</xdr:colOff>
      <xdr:row>37</xdr:row>
      <xdr:rowOff>12700</xdr:rowOff>
    </xdr:to>
    <xdr:sp macro="" textlink="">
      <xdr:nvSpPr>
        <xdr:cNvPr id="75" name="楕円 74"/>
        <xdr:cNvSpPr/>
      </xdr:nvSpPr>
      <xdr:spPr>
        <a:xfrm>
          <a:off x="28575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133350</xdr:rowOff>
    </xdr:from>
    <xdr:to>
      <xdr:col>19</xdr:col>
      <xdr:colOff>177800</xdr:colOff>
      <xdr:row>36</xdr:row>
      <xdr:rowOff>163068</xdr:rowOff>
    </xdr:to>
    <xdr:cxnSp macro="">
      <xdr:nvCxnSpPr>
        <xdr:cNvPr id="76" name="直線コネクタ 75"/>
        <xdr:cNvCxnSpPr/>
      </xdr:nvCxnSpPr>
      <xdr:spPr>
        <a:xfrm>
          <a:off x="2908300" y="6305550"/>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41402</xdr:rowOff>
    </xdr:from>
    <xdr:to>
      <xdr:col>10</xdr:col>
      <xdr:colOff>165100</xdr:colOff>
      <xdr:row>36</xdr:row>
      <xdr:rowOff>143002</xdr:rowOff>
    </xdr:to>
    <xdr:sp macro="" textlink="">
      <xdr:nvSpPr>
        <xdr:cNvPr id="77" name="楕円 76"/>
        <xdr:cNvSpPr/>
      </xdr:nvSpPr>
      <xdr:spPr>
        <a:xfrm>
          <a:off x="1968500" y="62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92202</xdr:rowOff>
    </xdr:from>
    <xdr:to>
      <xdr:col>15</xdr:col>
      <xdr:colOff>50800</xdr:colOff>
      <xdr:row>36</xdr:row>
      <xdr:rowOff>133350</xdr:rowOff>
    </xdr:to>
    <xdr:cxnSp macro="">
      <xdr:nvCxnSpPr>
        <xdr:cNvPr id="78" name="直線コネクタ 77"/>
        <xdr:cNvCxnSpPr/>
      </xdr:nvCxnSpPr>
      <xdr:spPr>
        <a:xfrm>
          <a:off x="2019300" y="62644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xdr:rowOff>
    </xdr:from>
    <xdr:to>
      <xdr:col>6</xdr:col>
      <xdr:colOff>38100</xdr:colOff>
      <xdr:row>36</xdr:row>
      <xdr:rowOff>101854</xdr:rowOff>
    </xdr:to>
    <xdr:sp macro="" textlink="">
      <xdr:nvSpPr>
        <xdr:cNvPr id="79" name="楕円 78"/>
        <xdr:cNvSpPr/>
      </xdr:nvSpPr>
      <xdr:spPr>
        <a:xfrm>
          <a:off x="1079500" y="617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51054</xdr:rowOff>
    </xdr:from>
    <xdr:to>
      <xdr:col>10</xdr:col>
      <xdr:colOff>114300</xdr:colOff>
      <xdr:row>36</xdr:row>
      <xdr:rowOff>92202</xdr:rowOff>
    </xdr:to>
    <xdr:cxnSp macro="">
      <xdr:nvCxnSpPr>
        <xdr:cNvPr id="80" name="直線コネクタ 79"/>
        <xdr:cNvCxnSpPr/>
      </xdr:nvCxnSpPr>
      <xdr:spPr>
        <a:xfrm>
          <a:off x="1130300" y="622325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36085</xdr:rowOff>
    </xdr:from>
    <xdr:ext cx="405111" cy="259045"/>
    <xdr:sp macro="" textlink="">
      <xdr:nvSpPr>
        <xdr:cNvPr id="81" name="n_1aveValue【道路】&#10;有形固定資産減価償却率"/>
        <xdr:cNvSpPr txBox="1"/>
      </xdr:nvSpPr>
      <xdr:spPr>
        <a:xfrm>
          <a:off x="35820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166387</xdr:rowOff>
    </xdr:from>
    <xdr:ext cx="405111" cy="259045"/>
    <xdr:sp macro="" textlink="">
      <xdr:nvSpPr>
        <xdr:cNvPr id="82" name="n_2aveValue【道路】&#10;有形固定資産減価償却率"/>
        <xdr:cNvSpPr txBox="1"/>
      </xdr:nvSpPr>
      <xdr:spPr>
        <a:xfrm>
          <a:off x="2705744" y="599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150385</xdr:rowOff>
    </xdr:from>
    <xdr:ext cx="405111" cy="259045"/>
    <xdr:sp macro="" textlink="">
      <xdr:nvSpPr>
        <xdr:cNvPr id="83" name="n_3aveValue【道路】&#10;有形固定資産減価償却率"/>
        <xdr:cNvSpPr txBox="1"/>
      </xdr:nvSpPr>
      <xdr:spPr>
        <a:xfrm>
          <a:off x="18167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xdr:cNvSpPr txBox="1"/>
      </xdr:nvSpPr>
      <xdr:spPr>
        <a:xfrm>
          <a:off x="927744" y="592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33545</xdr:rowOff>
    </xdr:from>
    <xdr:ext cx="405111" cy="259045"/>
    <xdr:sp macro="" textlink="">
      <xdr:nvSpPr>
        <xdr:cNvPr id="85" name="n_1mainValue【道路】&#10;有形固定資産減価償却率"/>
        <xdr:cNvSpPr txBox="1"/>
      </xdr:nvSpPr>
      <xdr:spPr>
        <a:xfrm>
          <a:off x="3582044" y="637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3827</xdr:rowOff>
    </xdr:from>
    <xdr:ext cx="405111" cy="259045"/>
    <xdr:sp macro="" textlink="">
      <xdr:nvSpPr>
        <xdr:cNvPr id="86" name="n_2mainValue【道路】&#10;有形固定資産減価償却率"/>
        <xdr:cNvSpPr txBox="1"/>
      </xdr:nvSpPr>
      <xdr:spPr>
        <a:xfrm>
          <a:off x="27057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134129</xdr:rowOff>
    </xdr:from>
    <xdr:ext cx="405111" cy="259045"/>
    <xdr:sp macro="" textlink="">
      <xdr:nvSpPr>
        <xdr:cNvPr id="87" name="n_3mainValue【道路】&#10;有形固定資産減価償却率"/>
        <xdr:cNvSpPr txBox="1"/>
      </xdr:nvSpPr>
      <xdr:spPr>
        <a:xfrm>
          <a:off x="1816744" y="630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92981</xdr:rowOff>
    </xdr:from>
    <xdr:ext cx="405111" cy="259045"/>
    <xdr:sp macro="" textlink="">
      <xdr:nvSpPr>
        <xdr:cNvPr id="88" name="n_4mainValue【道路】&#10;有形固定資産減価償却率"/>
        <xdr:cNvSpPr txBox="1"/>
      </xdr:nvSpPr>
      <xdr:spPr>
        <a:xfrm>
          <a:off x="927744" y="6265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xdr:cNvCxnSpPr/>
      </xdr:nvCxnSpPr>
      <xdr:spPr>
        <a:xfrm flipV="1">
          <a:off x="10476865" y="5868255"/>
          <a:ext cx="0" cy="1367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xdr:cNvSpPr txBox="1"/>
      </xdr:nvSpPr>
      <xdr:spPr>
        <a:xfrm>
          <a:off x="1051560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xdr:cNvCxnSpPr/>
      </xdr:nvCxnSpPr>
      <xdr:spPr>
        <a:xfrm>
          <a:off x="10388600" y="7235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xdr:cNvSpPr txBox="1"/>
      </xdr:nvSpPr>
      <xdr:spPr>
        <a:xfrm>
          <a:off x="10515600" y="564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xdr:cNvCxnSpPr/>
      </xdr:nvCxnSpPr>
      <xdr:spPr>
        <a:xfrm>
          <a:off x="10388600" y="586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xdr:cNvSpPr txBox="1"/>
      </xdr:nvSpPr>
      <xdr:spPr>
        <a:xfrm>
          <a:off x="10515600" y="6857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xdr:cNvSpPr/>
      </xdr:nvSpPr>
      <xdr:spPr>
        <a:xfrm>
          <a:off x="10426700" y="700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xdr:cNvSpPr/>
      </xdr:nvSpPr>
      <xdr:spPr>
        <a:xfrm>
          <a:off x="9588500" y="70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xdr:cNvSpPr/>
      </xdr:nvSpPr>
      <xdr:spPr>
        <a:xfrm>
          <a:off x="8699500" y="702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xdr:cNvSpPr/>
      </xdr:nvSpPr>
      <xdr:spPr>
        <a:xfrm>
          <a:off x="7810500" y="702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xdr:cNvSpPr/>
      </xdr:nvSpPr>
      <xdr:spPr>
        <a:xfrm>
          <a:off x="6921500" y="70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34838</xdr:rowOff>
    </xdr:from>
    <xdr:to>
      <xdr:col>55</xdr:col>
      <xdr:colOff>50800</xdr:colOff>
      <xdr:row>41</xdr:row>
      <xdr:rowOff>136438</xdr:rowOff>
    </xdr:to>
    <xdr:sp macro="" textlink="">
      <xdr:nvSpPr>
        <xdr:cNvPr id="130" name="楕円 129"/>
        <xdr:cNvSpPr/>
      </xdr:nvSpPr>
      <xdr:spPr>
        <a:xfrm>
          <a:off x="10426700" y="706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126340</xdr:rowOff>
    </xdr:from>
    <xdr:ext cx="534377" cy="259045"/>
    <xdr:sp macro="" textlink="">
      <xdr:nvSpPr>
        <xdr:cNvPr id="131" name="【道路】&#10;一人当たり延長該当値テキスト"/>
        <xdr:cNvSpPr txBox="1"/>
      </xdr:nvSpPr>
      <xdr:spPr>
        <a:xfrm>
          <a:off x="10515600" y="698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36013</xdr:rowOff>
    </xdr:from>
    <xdr:to>
      <xdr:col>50</xdr:col>
      <xdr:colOff>165100</xdr:colOff>
      <xdr:row>41</xdr:row>
      <xdr:rowOff>137613</xdr:rowOff>
    </xdr:to>
    <xdr:sp macro="" textlink="">
      <xdr:nvSpPr>
        <xdr:cNvPr id="132" name="楕円 131"/>
        <xdr:cNvSpPr/>
      </xdr:nvSpPr>
      <xdr:spPr>
        <a:xfrm>
          <a:off x="9588500" y="706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85638</xdr:rowOff>
    </xdr:from>
    <xdr:to>
      <xdr:col>55</xdr:col>
      <xdr:colOff>0</xdr:colOff>
      <xdr:row>41</xdr:row>
      <xdr:rowOff>86813</xdr:rowOff>
    </xdr:to>
    <xdr:cxnSp macro="">
      <xdr:nvCxnSpPr>
        <xdr:cNvPr id="133" name="直線コネクタ 132"/>
        <xdr:cNvCxnSpPr/>
      </xdr:nvCxnSpPr>
      <xdr:spPr>
        <a:xfrm flipV="1">
          <a:off x="9639300" y="7115088"/>
          <a:ext cx="838200" cy="1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37744</xdr:rowOff>
    </xdr:from>
    <xdr:to>
      <xdr:col>46</xdr:col>
      <xdr:colOff>38100</xdr:colOff>
      <xdr:row>41</xdr:row>
      <xdr:rowOff>139344</xdr:rowOff>
    </xdr:to>
    <xdr:sp macro="" textlink="">
      <xdr:nvSpPr>
        <xdr:cNvPr id="134" name="楕円 133"/>
        <xdr:cNvSpPr/>
      </xdr:nvSpPr>
      <xdr:spPr>
        <a:xfrm>
          <a:off x="8699500" y="706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86813</xdr:rowOff>
    </xdr:from>
    <xdr:to>
      <xdr:col>50</xdr:col>
      <xdr:colOff>114300</xdr:colOff>
      <xdr:row>41</xdr:row>
      <xdr:rowOff>88544</xdr:rowOff>
    </xdr:to>
    <xdr:cxnSp macro="">
      <xdr:nvCxnSpPr>
        <xdr:cNvPr id="135" name="直線コネクタ 134"/>
        <xdr:cNvCxnSpPr/>
      </xdr:nvCxnSpPr>
      <xdr:spPr>
        <a:xfrm flipV="1">
          <a:off x="8750300" y="7116263"/>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39508</xdr:rowOff>
    </xdr:from>
    <xdr:to>
      <xdr:col>41</xdr:col>
      <xdr:colOff>101600</xdr:colOff>
      <xdr:row>41</xdr:row>
      <xdr:rowOff>141108</xdr:rowOff>
    </xdr:to>
    <xdr:sp macro="" textlink="">
      <xdr:nvSpPr>
        <xdr:cNvPr id="136" name="楕円 135"/>
        <xdr:cNvSpPr/>
      </xdr:nvSpPr>
      <xdr:spPr>
        <a:xfrm>
          <a:off x="7810500" y="706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88544</xdr:rowOff>
    </xdr:from>
    <xdr:to>
      <xdr:col>45</xdr:col>
      <xdr:colOff>177800</xdr:colOff>
      <xdr:row>41</xdr:row>
      <xdr:rowOff>90308</xdr:rowOff>
    </xdr:to>
    <xdr:cxnSp macro="">
      <xdr:nvCxnSpPr>
        <xdr:cNvPr id="137" name="直線コネクタ 136"/>
        <xdr:cNvCxnSpPr/>
      </xdr:nvCxnSpPr>
      <xdr:spPr>
        <a:xfrm flipV="1">
          <a:off x="7861300" y="711799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39574</xdr:rowOff>
    </xdr:from>
    <xdr:to>
      <xdr:col>36</xdr:col>
      <xdr:colOff>165100</xdr:colOff>
      <xdr:row>41</xdr:row>
      <xdr:rowOff>141174</xdr:rowOff>
    </xdr:to>
    <xdr:sp macro="" textlink="">
      <xdr:nvSpPr>
        <xdr:cNvPr id="138" name="楕円 137"/>
        <xdr:cNvSpPr/>
      </xdr:nvSpPr>
      <xdr:spPr>
        <a:xfrm>
          <a:off x="6921500" y="70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90308</xdr:rowOff>
    </xdr:from>
    <xdr:to>
      <xdr:col>41</xdr:col>
      <xdr:colOff>50800</xdr:colOff>
      <xdr:row>41</xdr:row>
      <xdr:rowOff>90374</xdr:rowOff>
    </xdr:to>
    <xdr:cxnSp macro="">
      <xdr:nvCxnSpPr>
        <xdr:cNvPr id="139" name="直線コネクタ 138"/>
        <xdr:cNvCxnSpPr/>
      </xdr:nvCxnSpPr>
      <xdr:spPr>
        <a:xfrm flipV="1">
          <a:off x="6972300" y="7119758"/>
          <a:ext cx="889000" cy="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xdr:cNvSpPr txBox="1"/>
      </xdr:nvSpPr>
      <xdr:spPr>
        <a:xfrm>
          <a:off x="9359411" y="67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xdr:cNvSpPr txBox="1"/>
      </xdr:nvSpPr>
      <xdr:spPr>
        <a:xfrm>
          <a:off x="8483111"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xdr:cNvSpPr txBox="1"/>
      </xdr:nvSpPr>
      <xdr:spPr>
        <a:xfrm>
          <a:off x="7594111" y="67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xdr:cNvSpPr txBox="1"/>
      </xdr:nvSpPr>
      <xdr:spPr>
        <a:xfrm>
          <a:off x="670511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128740</xdr:rowOff>
    </xdr:from>
    <xdr:ext cx="534377" cy="259045"/>
    <xdr:sp macro="" textlink="">
      <xdr:nvSpPr>
        <xdr:cNvPr id="144" name="n_1mainValue【道路】&#10;一人当たり延長"/>
        <xdr:cNvSpPr txBox="1"/>
      </xdr:nvSpPr>
      <xdr:spPr>
        <a:xfrm>
          <a:off x="9359411" y="715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130471</xdr:rowOff>
    </xdr:from>
    <xdr:ext cx="534377" cy="259045"/>
    <xdr:sp macro="" textlink="">
      <xdr:nvSpPr>
        <xdr:cNvPr id="145" name="n_2mainValue【道路】&#10;一人当たり延長"/>
        <xdr:cNvSpPr txBox="1"/>
      </xdr:nvSpPr>
      <xdr:spPr>
        <a:xfrm>
          <a:off x="8483111" y="715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132235</xdr:rowOff>
    </xdr:from>
    <xdr:ext cx="534377" cy="259045"/>
    <xdr:sp macro="" textlink="">
      <xdr:nvSpPr>
        <xdr:cNvPr id="146" name="n_3mainValue【道路】&#10;一人当たり延長"/>
        <xdr:cNvSpPr txBox="1"/>
      </xdr:nvSpPr>
      <xdr:spPr>
        <a:xfrm>
          <a:off x="7594111" y="716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132301</xdr:rowOff>
    </xdr:from>
    <xdr:ext cx="534377" cy="259045"/>
    <xdr:sp macro="" textlink="">
      <xdr:nvSpPr>
        <xdr:cNvPr id="147" name="n_4mainValue【道路】&#10;一人当たり延長"/>
        <xdr:cNvSpPr txBox="1"/>
      </xdr:nvSpPr>
      <xdr:spPr>
        <a:xfrm>
          <a:off x="6705111" y="716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xdr:cNvCxnSpPr/>
      </xdr:nvCxnSpPr>
      <xdr:spPr>
        <a:xfrm flipV="1">
          <a:off x="4634865" y="9537519"/>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xdr:cNvSpPr txBox="1"/>
      </xdr:nvSpPr>
      <xdr:spPr>
        <a:xfrm>
          <a:off x="4673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xdr:cNvCxnSpPr/>
      </xdr:nvCxnSpPr>
      <xdr:spPr>
        <a:xfrm>
          <a:off x="4546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xdr:cNvSpPr txBox="1"/>
      </xdr:nvSpPr>
      <xdr:spPr>
        <a:xfrm>
          <a:off x="4673600" y="931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xdr:cNvCxnSpPr/>
      </xdr:nvCxnSpPr>
      <xdr:spPr>
        <a:xfrm>
          <a:off x="4546600" y="95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153324</xdr:rowOff>
    </xdr:from>
    <xdr:ext cx="405111" cy="259045"/>
    <xdr:sp macro="" textlink="">
      <xdr:nvSpPr>
        <xdr:cNvPr id="178" name="【橋りょう・トンネル】&#10;有形固定資産減価償却率平均値テキスト"/>
        <xdr:cNvSpPr txBox="1"/>
      </xdr:nvSpPr>
      <xdr:spPr>
        <a:xfrm>
          <a:off x="4673600" y="1026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xdr:cNvSpPr/>
      </xdr:nvSpPr>
      <xdr:spPr>
        <a:xfrm>
          <a:off x="45847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xdr:cNvSpPr/>
      </xdr:nvSpPr>
      <xdr:spPr>
        <a:xfrm>
          <a:off x="1079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65133</xdr:rowOff>
    </xdr:from>
    <xdr:to>
      <xdr:col>24</xdr:col>
      <xdr:colOff>114300</xdr:colOff>
      <xdr:row>61</xdr:row>
      <xdr:rowOff>166733</xdr:rowOff>
    </xdr:to>
    <xdr:sp macro="" textlink="">
      <xdr:nvSpPr>
        <xdr:cNvPr id="189" name="楕円 188"/>
        <xdr:cNvSpPr/>
      </xdr:nvSpPr>
      <xdr:spPr>
        <a:xfrm>
          <a:off x="4584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43560</xdr:rowOff>
    </xdr:from>
    <xdr:ext cx="405111" cy="259045"/>
    <xdr:sp macro="" textlink="">
      <xdr:nvSpPr>
        <xdr:cNvPr id="190" name="【橋りょう・トンネル】&#10;有形固定資産減価償却率該当値テキスト"/>
        <xdr:cNvSpPr txBox="1"/>
      </xdr:nvSpPr>
      <xdr:spPr>
        <a:xfrm>
          <a:off x="4673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191" name="楕円 190"/>
        <xdr:cNvSpPr/>
      </xdr:nvSpPr>
      <xdr:spPr>
        <a:xfrm>
          <a:off x="3746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61</xdr:row>
      <xdr:rowOff>115933</xdr:rowOff>
    </xdr:to>
    <xdr:cxnSp macro="">
      <xdr:nvCxnSpPr>
        <xdr:cNvPr id="192" name="直線コネクタ 191"/>
        <xdr:cNvCxnSpPr/>
      </xdr:nvCxnSpPr>
      <xdr:spPr>
        <a:xfrm>
          <a:off x="3797300" y="105466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9616</xdr:rowOff>
    </xdr:from>
    <xdr:to>
      <xdr:col>15</xdr:col>
      <xdr:colOff>101600</xdr:colOff>
      <xdr:row>61</xdr:row>
      <xdr:rowOff>111216</xdr:rowOff>
    </xdr:to>
    <xdr:sp macro="" textlink="">
      <xdr:nvSpPr>
        <xdr:cNvPr id="193" name="楕円 192"/>
        <xdr:cNvSpPr/>
      </xdr:nvSpPr>
      <xdr:spPr>
        <a:xfrm>
          <a:off x="2857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60416</xdr:rowOff>
    </xdr:from>
    <xdr:to>
      <xdr:col>19</xdr:col>
      <xdr:colOff>177800</xdr:colOff>
      <xdr:row>61</xdr:row>
      <xdr:rowOff>88174</xdr:rowOff>
    </xdr:to>
    <xdr:cxnSp macro="">
      <xdr:nvCxnSpPr>
        <xdr:cNvPr id="194" name="直線コネクタ 193"/>
        <xdr:cNvCxnSpPr/>
      </xdr:nvCxnSpPr>
      <xdr:spPr>
        <a:xfrm>
          <a:off x="2908300" y="105188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153307</xdr:rowOff>
    </xdr:from>
    <xdr:to>
      <xdr:col>10</xdr:col>
      <xdr:colOff>165100</xdr:colOff>
      <xdr:row>61</xdr:row>
      <xdr:rowOff>83457</xdr:rowOff>
    </xdr:to>
    <xdr:sp macro="" textlink="">
      <xdr:nvSpPr>
        <xdr:cNvPr id="195" name="楕円 194"/>
        <xdr:cNvSpPr/>
      </xdr:nvSpPr>
      <xdr:spPr>
        <a:xfrm>
          <a:off x="1968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32657</xdr:rowOff>
    </xdr:from>
    <xdr:to>
      <xdr:col>15</xdr:col>
      <xdr:colOff>50800</xdr:colOff>
      <xdr:row>61</xdr:row>
      <xdr:rowOff>60416</xdr:rowOff>
    </xdr:to>
    <xdr:cxnSp macro="">
      <xdr:nvCxnSpPr>
        <xdr:cNvPr id="196" name="直線コネクタ 195"/>
        <xdr:cNvCxnSpPr/>
      </xdr:nvCxnSpPr>
      <xdr:spPr>
        <a:xfrm>
          <a:off x="2019300" y="1049110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125549</xdr:rowOff>
    </xdr:from>
    <xdr:to>
      <xdr:col>6</xdr:col>
      <xdr:colOff>38100</xdr:colOff>
      <xdr:row>61</xdr:row>
      <xdr:rowOff>55699</xdr:rowOff>
    </xdr:to>
    <xdr:sp macro="" textlink="">
      <xdr:nvSpPr>
        <xdr:cNvPr id="197" name="楕円 196"/>
        <xdr:cNvSpPr/>
      </xdr:nvSpPr>
      <xdr:spPr>
        <a:xfrm>
          <a:off x="1079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4899</xdr:rowOff>
    </xdr:from>
    <xdr:to>
      <xdr:col>10</xdr:col>
      <xdr:colOff>114300</xdr:colOff>
      <xdr:row>61</xdr:row>
      <xdr:rowOff>32657</xdr:rowOff>
    </xdr:to>
    <xdr:cxnSp macro="">
      <xdr:nvCxnSpPr>
        <xdr:cNvPr id="198" name="直線コネクタ 197"/>
        <xdr:cNvCxnSpPr/>
      </xdr:nvCxnSpPr>
      <xdr:spPr>
        <a:xfrm>
          <a:off x="1130300" y="104633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55897</xdr:rowOff>
    </xdr:from>
    <xdr:ext cx="405111" cy="259045"/>
    <xdr:sp macro="" textlink="">
      <xdr:nvSpPr>
        <xdr:cNvPr id="199" name="n_1aveValue【橋りょう・トンネル】&#10;有形固定資産減価償却率"/>
        <xdr:cNvSpPr txBox="1"/>
      </xdr:nvSpPr>
      <xdr:spPr>
        <a:xfrm>
          <a:off x="35820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55897</xdr:rowOff>
    </xdr:from>
    <xdr:ext cx="405111" cy="259045"/>
    <xdr:sp macro="" textlink="">
      <xdr:nvSpPr>
        <xdr:cNvPr id="200" name="n_2aveValue【橋りょう・トンネル】&#10;有形固定資産減価償却率"/>
        <xdr:cNvSpPr txBox="1"/>
      </xdr:nvSpPr>
      <xdr:spPr>
        <a:xfrm>
          <a:off x="2705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1" name="n_3aveValue【橋りょう・トンネ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41201</xdr:rowOff>
    </xdr:from>
    <xdr:ext cx="405111" cy="259045"/>
    <xdr:sp macro="" textlink="">
      <xdr:nvSpPr>
        <xdr:cNvPr id="202" name="n_4aveValue【橋りょう・トンネル】&#10;有形固定資産減価償却率"/>
        <xdr:cNvSpPr txBox="1"/>
      </xdr:nvSpPr>
      <xdr:spPr>
        <a:xfrm>
          <a:off x="927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130101</xdr:rowOff>
    </xdr:from>
    <xdr:ext cx="405111" cy="259045"/>
    <xdr:sp macro="" textlink="">
      <xdr:nvSpPr>
        <xdr:cNvPr id="203" name="n_1mainValue【橋りょう・トンネル】&#10;有形固定資産減価償却率"/>
        <xdr:cNvSpPr txBox="1"/>
      </xdr:nvSpPr>
      <xdr:spPr>
        <a:xfrm>
          <a:off x="35820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102343</xdr:rowOff>
    </xdr:from>
    <xdr:ext cx="405111" cy="259045"/>
    <xdr:sp macro="" textlink="">
      <xdr:nvSpPr>
        <xdr:cNvPr id="204" name="n_2mainValue【橋りょう・トンネル】&#10;有形固定資産減価償却率"/>
        <xdr:cNvSpPr txBox="1"/>
      </xdr:nvSpPr>
      <xdr:spPr>
        <a:xfrm>
          <a:off x="2705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74584</xdr:rowOff>
    </xdr:from>
    <xdr:ext cx="405111" cy="259045"/>
    <xdr:sp macro="" textlink="">
      <xdr:nvSpPr>
        <xdr:cNvPr id="205" name="n_3mainValue【橋りょう・トンネル】&#10;有形固定資産減価償却率"/>
        <xdr:cNvSpPr txBox="1"/>
      </xdr:nvSpPr>
      <xdr:spPr>
        <a:xfrm>
          <a:off x="1816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46826</xdr:rowOff>
    </xdr:from>
    <xdr:ext cx="405111" cy="259045"/>
    <xdr:sp macro="" textlink="">
      <xdr:nvSpPr>
        <xdr:cNvPr id="206" name="n_4mainValue【橋りょう・トンネル】&#10;有形固定資産減価償却率"/>
        <xdr:cNvSpPr txBox="1"/>
      </xdr:nvSpPr>
      <xdr:spPr>
        <a:xfrm>
          <a:off x="927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xdr:cNvCxnSpPr/>
      </xdr:nvCxnSpPr>
      <xdr:spPr>
        <a:xfrm flipV="1">
          <a:off x="10476865" y="9620103"/>
          <a:ext cx="0" cy="1424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xdr:cNvSpPr txBox="1"/>
      </xdr:nvSpPr>
      <xdr:spPr>
        <a:xfrm>
          <a:off x="1051560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xdr:cNvCxnSpPr/>
      </xdr:nvCxnSpPr>
      <xdr:spPr>
        <a:xfrm>
          <a:off x="10388600" y="1104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xdr:cNvSpPr txBox="1"/>
      </xdr:nvSpPr>
      <xdr:spPr>
        <a:xfrm>
          <a:off x="10515600" y="93953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xdr:cNvCxnSpPr/>
      </xdr:nvCxnSpPr>
      <xdr:spPr>
        <a:xfrm>
          <a:off x="10388600" y="9620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77474</xdr:rowOff>
    </xdr:from>
    <xdr:ext cx="599010" cy="259045"/>
    <xdr:sp macro="" textlink="">
      <xdr:nvSpPr>
        <xdr:cNvPr id="235" name="【橋りょう・トンネル】&#10;一人当たり有形固定資産（償却資産）額平均値テキスト"/>
        <xdr:cNvSpPr txBox="1"/>
      </xdr:nvSpPr>
      <xdr:spPr>
        <a:xfrm>
          <a:off x="10515600" y="10707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xdr:cNvSpPr/>
      </xdr:nvSpPr>
      <xdr:spPr>
        <a:xfrm>
          <a:off x="10426700" y="10728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xdr:cNvSpPr/>
      </xdr:nvSpPr>
      <xdr:spPr>
        <a:xfrm>
          <a:off x="9588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xdr:cNvSpPr/>
      </xdr:nvSpPr>
      <xdr:spPr>
        <a:xfrm>
          <a:off x="8699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xdr:cNvSpPr/>
      </xdr:nvSpPr>
      <xdr:spPr>
        <a:xfrm>
          <a:off x="7810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xdr:cNvSpPr/>
      </xdr:nvSpPr>
      <xdr:spPr>
        <a:xfrm>
          <a:off x="6921500" y="1074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144351</xdr:rowOff>
    </xdr:from>
    <xdr:to>
      <xdr:col>55</xdr:col>
      <xdr:colOff>50800</xdr:colOff>
      <xdr:row>62</xdr:row>
      <xdr:rowOff>74501</xdr:rowOff>
    </xdr:to>
    <xdr:sp macro="" textlink="">
      <xdr:nvSpPr>
        <xdr:cNvPr id="246" name="楕円 245"/>
        <xdr:cNvSpPr/>
      </xdr:nvSpPr>
      <xdr:spPr>
        <a:xfrm>
          <a:off x="10426700" y="1060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167228</xdr:rowOff>
    </xdr:from>
    <xdr:ext cx="599010" cy="259045"/>
    <xdr:sp macro="" textlink="">
      <xdr:nvSpPr>
        <xdr:cNvPr id="247" name="【橋りょう・トンネル】&#10;一人当たり有形固定資産（償却資産）額該当値テキスト"/>
        <xdr:cNvSpPr txBox="1"/>
      </xdr:nvSpPr>
      <xdr:spPr>
        <a:xfrm>
          <a:off x="10515600" y="1045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145989</xdr:rowOff>
    </xdr:from>
    <xdr:to>
      <xdr:col>50</xdr:col>
      <xdr:colOff>165100</xdr:colOff>
      <xdr:row>62</xdr:row>
      <xdr:rowOff>76139</xdr:rowOff>
    </xdr:to>
    <xdr:sp macro="" textlink="">
      <xdr:nvSpPr>
        <xdr:cNvPr id="248" name="楕円 247"/>
        <xdr:cNvSpPr/>
      </xdr:nvSpPr>
      <xdr:spPr>
        <a:xfrm>
          <a:off x="9588500" y="1060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23701</xdr:rowOff>
    </xdr:from>
    <xdr:to>
      <xdr:col>55</xdr:col>
      <xdr:colOff>0</xdr:colOff>
      <xdr:row>62</xdr:row>
      <xdr:rowOff>25339</xdr:rowOff>
    </xdr:to>
    <xdr:cxnSp macro="">
      <xdr:nvCxnSpPr>
        <xdr:cNvPr id="249" name="直線コネクタ 248"/>
        <xdr:cNvCxnSpPr/>
      </xdr:nvCxnSpPr>
      <xdr:spPr>
        <a:xfrm flipV="1">
          <a:off x="9639300" y="10653601"/>
          <a:ext cx="8382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148749</xdr:rowOff>
    </xdr:from>
    <xdr:to>
      <xdr:col>46</xdr:col>
      <xdr:colOff>38100</xdr:colOff>
      <xdr:row>62</xdr:row>
      <xdr:rowOff>78899</xdr:rowOff>
    </xdr:to>
    <xdr:sp macro="" textlink="">
      <xdr:nvSpPr>
        <xdr:cNvPr id="250" name="楕円 249"/>
        <xdr:cNvSpPr/>
      </xdr:nvSpPr>
      <xdr:spPr>
        <a:xfrm>
          <a:off x="8699500" y="106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25339</xdr:rowOff>
    </xdr:from>
    <xdr:to>
      <xdr:col>50</xdr:col>
      <xdr:colOff>114300</xdr:colOff>
      <xdr:row>62</xdr:row>
      <xdr:rowOff>28099</xdr:rowOff>
    </xdr:to>
    <xdr:cxnSp macro="">
      <xdr:nvCxnSpPr>
        <xdr:cNvPr id="251" name="直線コネクタ 250"/>
        <xdr:cNvCxnSpPr/>
      </xdr:nvCxnSpPr>
      <xdr:spPr>
        <a:xfrm flipV="1">
          <a:off x="8750300" y="10655239"/>
          <a:ext cx="889000" cy="2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152676</xdr:rowOff>
    </xdr:from>
    <xdr:to>
      <xdr:col>41</xdr:col>
      <xdr:colOff>101600</xdr:colOff>
      <xdr:row>62</xdr:row>
      <xdr:rowOff>82826</xdr:rowOff>
    </xdr:to>
    <xdr:sp macro="" textlink="">
      <xdr:nvSpPr>
        <xdr:cNvPr id="252" name="楕円 251"/>
        <xdr:cNvSpPr/>
      </xdr:nvSpPr>
      <xdr:spPr>
        <a:xfrm>
          <a:off x="7810500" y="1061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28099</xdr:rowOff>
    </xdr:from>
    <xdr:to>
      <xdr:col>45</xdr:col>
      <xdr:colOff>177800</xdr:colOff>
      <xdr:row>62</xdr:row>
      <xdr:rowOff>32026</xdr:rowOff>
    </xdr:to>
    <xdr:cxnSp macro="">
      <xdr:nvCxnSpPr>
        <xdr:cNvPr id="253" name="直線コネクタ 252"/>
        <xdr:cNvCxnSpPr/>
      </xdr:nvCxnSpPr>
      <xdr:spPr>
        <a:xfrm flipV="1">
          <a:off x="7861300" y="10657999"/>
          <a:ext cx="889000" cy="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152818</xdr:rowOff>
    </xdr:from>
    <xdr:to>
      <xdr:col>36</xdr:col>
      <xdr:colOff>165100</xdr:colOff>
      <xdr:row>62</xdr:row>
      <xdr:rowOff>82968</xdr:rowOff>
    </xdr:to>
    <xdr:sp macro="" textlink="">
      <xdr:nvSpPr>
        <xdr:cNvPr id="254" name="楕円 253"/>
        <xdr:cNvSpPr/>
      </xdr:nvSpPr>
      <xdr:spPr>
        <a:xfrm>
          <a:off x="6921500" y="1061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32026</xdr:rowOff>
    </xdr:from>
    <xdr:to>
      <xdr:col>41</xdr:col>
      <xdr:colOff>50800</xdr:colOff>
      <xdr:row>62</xdr:row>
      <xdr:rowOff>32168</xdr:rowOff>
    </xdr:to>
    <xdr:cxnSp macro="">
      <xdr:nvCxnSpPr>
        <xdr:cNvPr id="255" name="直線コネクタ 254"/>
        <xdr:cNvCxnSpPr/>
      </xdr:nvCxnSpPr>
      <xdr:spPr>
        <a:xfrm flipV="1">
          <a:off x="6972300" y="10661926"/>
          <a:ext cx="889000" cy="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17359</xdr:rowOff>
    </xdr:from>
    <xdr:ext cx="599010" cy="259045"/>
    <xdr:sp macro="" textlink="">
      <xdr:nvSpPr>
        <xdr:cNvPr id="256" name="n_1aveValue【橋りょう・トンネル】&#10;一人当たり有形固定資産（償却資産）額"/>
        <xdr:cNvSpPr txBox="1"/>
      </xdr:nvSpPr>
      <xdr:spPr>
        <a:xfrm>
          <a:off x="9327095" y="1081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33121</xdr:rowOff>
    </xdr:from>
    <xdr:ext cx="599010" cy="259045"/>
    <xdr:sp macro="" textlink="">
      <xdr:nvSpPr>
        <xdr:cNvPr id="257" name="n_2aveValue【橋りょう・トンネル】&#10;一人当たり有形固定資産（償却資産）額"/>
        <xdr:cNvSpPr txBox="1"/>
      </xdr:nvSpPr>
      <xdr:spPr>
        <a:xfrm>
          <a:off x="8450795" y="10834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34289</xdr:rowOff>
    </xdr:from>
    <xdr:ext cx="599010" cy="259045"/>
    <xdr:sp macro="" textlink="">
      <xdr:nvSpPr>
        <xdr:cNvPr id="258" name="n_3aveValue【橋りょう・トンネル】&#10;一人当たり有形固定資産（償却資産）額"/>
        <xdr:cNvSpPr txBox="1"/>
      </xdr:nvSpPr>
      <xdr:spPr>
        <a:xfrm>
          <a:off x="7561795" y="1083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35948</xdr:rowOff>
    </xdr:from>
    <xdr:ext cx="599010" cy="259045"/>
    <xdr:sp macro="" textlink="">
      <xdr:nvSpPr>
        <xdr:cNvPr id="259" name="n_4aveValue【橋りょう・トンネル】&#10;一人当たり有形固定資産（償却資産）額"/>
        <xdr:cNvSpPr txBox="1"/>
      </xdr:nvSpPr>
      <xdr:spPr>
        <a:xfrm>
          <a:off x="6672795" y="1083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92666</xdr:rowOff>
    </xdr:from>
    <xdr:ext cx="599010" cy="259045"/>
    <xdr:sp macro="" textlink="">
      <xdr:nvSpPr>
        <xdr:cNvPr id="260" name="n_1mainValue【橋りょう・トンネル】&#10;一人当たり有形固定資産（償却資産）額"/>
        <xdr:cNvSpPr txBox="1"/>
      </xdr:nvSpPr>
      <xdr:spPr>
        <a:xfrm>
          <a:off x="9327095" y="1037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95426</xdr:rowOff>
    </xdr:from>
    <xdr:ext cx="599010" cy="259045"/>
    <xdr:sp macro="" textlink="">
      <xdr:nvSpPr>
        <xdr:cNvPr id="261" name="n_2mainValue【橋りょう・トンネル】&#10;一人当たり有形固定資産（償却資産）額"/>
        <xdr:cNvSpPr txBox="1"/>
      </xdr:nvSpPr>
      <xdr:spPr>
        <a:xfrm>
          <a:off x="8450795" y="1038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99353</xdr:rowOff>
    </xdr:from>
    <xdr:ext cx="599010" cy="259045"/>
    <xdr:sp macro="" textlink="">
      <xdr:nvSpPr>
        <xdr:cNvPr id="262" name="n_3mainValue【橋りょう・トンネル】&#10;一人当たり有形固定資産（償却資産）額"/>
        <xdr:cNvSpPr txBox="1"/>
      </xdr:nvSpPr>
      <xdr:spPr>
        <a:xfrm>
          <a:off x="7561795" y="1038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99495</xdr:rowOff>
    </xdr:from>
    <xdr:ext cx="599010" cy="259045"/>
    <xdr:sp macro="" textlink="">
      <xdr:nvSpPr>
        <xdr:cNvPr id="263" name="n_4mainValue【橋りょう・トンネル】&#10;一人当たり有形固定資産（償却資産）額"/>
        <xdr:cNvSpPr txBox="1"/>
      </xdr:nvSpPr>
      <xdr:spPr>
        <a:xfrm>
          <a:off x="6672795" y="10386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xdr:cNvCxnSpPr/>
      </xdr:nvCxnSpPr>
      <xdr:spPr>
        <a:xfrm flipV="1">
          <a:off x="4634865" y="135369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xdr:cNvSpPr txBox="1"/>
      </xdr:nvSpPr>
      <xdr:spPr>
        <a:xfrm>
          <a:off x="4673600" y="1331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xdr:cNvCxnSpPr/>
      </xdr:nvCxnSpPr>
      <xdr:spPr>
        <a:xfrm>
          <a:off x="4546600" y="1353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16019</xdr:rowOff>
    </xdr:from>
    <xdr:ext cx="405111" cy="259045"/>
    <xdr:sp macro="" textlink="">
      <xdr:nvSpPr>
        <xdr:cNvPr id="291" name="【公営住宅】&#10;有形固定資産減価償却率平均値テキスト"/>
        <xdr:cNvSpPr txBox="1"/>
      </xdr:nvSpPr>
      <xdr:spPr>
        <a:xfrm>
          <a:off x="46736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xdr:cNvSpPr/>
      </xdr:nvSpPr>
      <xdr:spPr>
        <a:xfrm>
          <a:off x="2857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xdr:cNvSpPr/>
      </xdr:nvSpPr>
      <xdr:spPr>
        <a:xfrm>
          <a:off x="1968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xdr:cNvSpPr/>
      </xdr:nvSpPr>
      <xdr:spPr>
        <a:xfrm>
          <a:off x="1079500"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302" name="楕円 301"/>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303" name="【公営住宅】&#10;有形固定資産減価償却率該当値テキスト"/>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156463</xdr:rowOff>
    </xdr:from>
    <xdr:to>
      <xdr:col>20</xdr:col>
      <xdr:colOff>38100</xdr:colOff>
      <xdr:row>81</xdr:row>
      <xdr:rowOff>86613</xdr:rowOff>
    </xdr:to>
    <xdr:sp macro="" textlink="">
      <xdr:nvSpPr>
        <xdr:cNvPr id="304" name="楕円 303"/>
        <xdr:cNvSpPr/>
      </xdr:nvSpPr>
      <xdr:spPr>
        <a:xfrm>
          <a:off x="3746500" y="1387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26670</xdr:rowOff>
    </xdr:from>
    <xdr:to>
      <xdr:col>24</xdr:col>
      <xdr:colOff>63500</xdr:colOff>
      <xdr:row>81</xdr:row>
      <xdr:rowOff>35813</xdr:rowOff>
    </xdr:to>
    <xdr:cxnSp macro="">
      <xdr:nvCxnSpPr>
        <xdr:cNvPr id="305" name="直線コネクタ 304"/>
        <xdr:cNvCxnSpPr/>
      </xdr:nvCxnSpPr>
      <xdr:spPr>
        <a:xfrm flipV="1">
          <a:off x="3797300" y="139141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115315</xdr:rowOff>
    </xdr:from>
    <xdr:to>
      <xdr:col>15</xdr:col>
      <xdr:colOff>101600</xdr:colOff>
      <xdr:row>81</xdr:row>
      <xdr:rowOff>45465</xdr:rowOff>
    </xdr:to>
    <xdr:sp macro="" textlink="">
      <xdr:nvSpPr>
        <xdr:cNvPr id="306" name="楕円 305"/>
        <xdr:cNvSpPr/>
      </xdr:nvSpPr>
      <xdr:spPr>
        <a:xfrm>
          <a:off x="2857500" y="1383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166115</xdr:rowOff>
    </xdr:from>
    <xdr:to>
      <xdr:col>19</xdr:col>
      <xdr:colOff>177800</xdr:colOff>
      <xdr:row>81</xdr:row>
      <xdr:rowOff>35813</xdr:rowOff>
    </xdr:to>
    <xdr:cxnSp macro="">
      <xdr:nvCxnSpPr>
        <xdr:cNvPr id="307" name="直線コネクタ 306"/>
        <xdr:cNvCxnSpPr/>
      </xdr:nvCxnSpPr>
      <xdr:spPr>
        <a:xfrm>
          <a:off x="2908300" y="138821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76454</xdr:rowOff>
    </xdr:from>
    <xdr:to>
      <xdr:col>10</xdr:col>
      <xdr:colOff>165100</xdr:colOff>
      <xdr:row>81</xdr:row>
      <xdr:rowOff>6604</xdr:rowOff>
    </xdr:to>
    <xdr:sp macro="" textlink="">
      <xdr:nvSpPr>
        <xdr:cNvPr id="308" name="楕円 307"/>
        <xdr:cNvSpPr/>
      </xdr:nvSpPr>
      <xdr:spPr>
        <a:xfrm>
          <a:off x="1968500" y="1379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127254</xdr:rowOff>
    </xdr:from>
    <xdr:to>
      <xdr:col>15</xdr:col>
      <xdr:colOff>50800</xdr:colOff>
      <xdr:row>80</xdr:row>
      <xdr:rowOff>166115</xdr:rowOff>
    </xdr:to>
    <xdr:cxnSp macro="">
      <xdr:nvCxnSpPr>
        <xdr:cNvPr id="309" name="直線コネクタ 308"/>
        <xdr:cNvCxnSpPr/>
      </xdr:nvCxnSpPr>
      <xdr:spPr>
        <a:xfrm>
          <a:off x="2019300" y="13843254"/>
          <a:ext cx="88900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28448</xdr:rowOff>
    </xdr:from>
    <xdr:to>
      <xdr:col>6</xdr:col>
      <xdr:colOff>38100</xdr:colOff>
      <xdr:row>80</xdr:row>
      <xdr:rowOff>130048</xdr:rowOff>
    </xdr:to>
    <xdr:sp macro="" textlink="">
      <xdr:nvSpPr>
        <xdr:cNvPr id="310" name="楕円 309"/>
        <xdr:cNvSpPr/>
      </xdr:nvSpPr>
      <xdr:spPr>
        <a:xfrm>
          <a:off x="1079500" y="1374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79248</xdr:rowOff>
    </xdr:from>
    <xdr:to>
      <xdr:col>10</xdr:col>
      <xdr:colOff>114300</xdr:colOff>
      <xdr:row>80</xdr:row>
      <xdr:rowOff>127254</xdr:rowOff>
    </xdr:to>
    <xdr:cxnSp macro="">
      <xdr:nvCxnSpPr>
        <xdr:cNvPr id="311" name="直線コネクタ 310"/>
        <xdr:cNvCxnSpPr/>
      </xdr:nvCxnSpPr>
      <xdr:spPr>
        <a:xfrm>
          <a:off x="1130300" y="1379524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12" name="n_1aveValue【公営住宅】&#10;有形固定資産減価償却率"/>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75455</xdr:rowOff>
    </xdr:from>
    <xdr:ext cx="405111" cy="259045"/>
    <xdr:sp macro="" textlink="">
      <xdr:nvSpPr>
        <xdr:cNvPr id="313" name="n_2aveValue【公営住宅】&#10;有形固定資産減価償却率"/>
        <xdr:cNvSpPr txBox="1"/>
      </xdr:nvSpPr>
      <xdr:spPr>
        <a:xfrm>
          <a:off x="2705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48023</xdr:rowOff>
    </xdr:from>
    <xdr:ext cx="405111" cy="259045"/>
    <xdr:sp macro="" textlink="">
      <xdr:nvSpPr>
        <xdr:cNvPr id="314" name="n_3aveValue【公営住宅】&#10;有形固定資産減価償却率"/>
        <xdr:cNvSpPr txBox="1"/>
      </xdr:nvSpPr>
      <xdr:spPr>
        <a:xfrm>
          <a:off x="1816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166895</xdr:rowOff>
    </xdr:from>
    <xdr:ext cx="405111" cy="259045"/>
    <xdr:sp macro="" textlink="">
      <xdr:nvSpPr>
        <xdr:cNvPr id="315" name="n_4aveValue【公営住宅】&#10;有形固定資産減価償却率"/>
        <xdr:cNvSpPr txBox="1"/>
      </xdr:nvSpPr>
      <xdr:spPr>
        <a:xfrm>
          <a:off x="927744" y="1405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103140</xdr:rowOff>
    </xdr:from>
    <xdr:ext cx="405111" cy="259045"/>
    <xdr:sp macro="" textlink="">
      <xdr:nvSpPr>
        <xdr:cNvPr id="316" name="n_1mainValue【公営住宅】&#10;有形固定資産減価償却率"/>
        <xdr:cNvSpPr txBox="1"/>
      </xdr:nvSpPr>
      <xdr:spPr>
        <a:xfrm>
          <a:off x="35820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61992</xdr:rowOff>
    </xdr:from>
    <xdr:ext cx="405111" cy="259045"/>
    <xdr:sp macro="" textlink="">
      <xdr:nvSpPr>
        <xdr:cNvPr id="317" name="n_2mainValue【公営住宅】&#10;有形固定資産減価償却率"/>
        <xdr:cNvSpPr txBox="1"/>
      </xdr:nvSpPr>
      <xdr:spPr>
        <a:xfrm>
          <a:off x="2705744" y="1360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23131</xdr:rowOff>
    </xdr:from>
    <xdr:ext cx="405111" cy="259045"/>
    <xdr:sp macro="" textlink="">
      <xdr:nvSpPr>
        <xdr:cNvPr id="318" name="n_3mainValue【公営住宅】&#10;有形固定資産減価償却率"/>
        <xdr:cNvSpPr txBox="1"/>
      </xdr:nvSpPr>
      <xdr:spPr>
        <a:xfrm>
          <a:off x="1816744" y="13567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146575</xdr:rowOff>
    </xdr:from>
    <xdr:ext cx="405111" cy="259045"/>
    <xdr:sp macro="" textlink="">
      <xdr:nvSpPr>
        <xdr:cNvPr id="319" name="n_4mainValue【公営住宅】&#10;有形固定資産減価償却率"/>
        <xdr:cNvSpPr txBox="1"/>
      </xdr:nvSpPr>
      <xdr:spPr>
        <a:xfrm>
          <a:off x="927744" y="13519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xdr:cNvCxnSpPr/>
      </xdr:nvCxnSpPr>
      <xdr:spPr>
        <a:xfrm flipV="1">
          <a:off x="10476865" y="13443204"/>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xdr:cNvSpPr txBox="1"/>
      </xdr:nvSpPr>
      <xdr:spPr>
        <a:xfrm>
          <a:off x="105156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xdr:cNvCxnSpPr/>
      </xdr:nvCxnSpPr>
      <xdr:spPr>
        <a:xfrm>
          <a:off x="10388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xdr:cNvSpPr txBox="1"/>
      </xdr:nvSpPr>
      <xdr:spPr>
        <a:xfrm>
          <a:off x="10515600" y="1426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xdr:cNvSpPr/>
      </xdr:nvSpPr>
      <xdr:spPr>
        <a:xfrm>
          <a:off x="104267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xdr:cNvSpPr/>
      </xdr:nvSpPr>
      <xdr:spPr>
        <a:xfrm>
          <a:off x="9588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xdr:cNvSpPr/>
      </xdr:nvSpPr>
      <xdr:spPr>
        <a:xfrm>
          <a:off x="8699500" y="1441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xdr:cNvSpPr/>
      </xdr:nvSpPr>
      <xdr:spPr>
        <a:xfrm>
          <a:off x="7810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xdr:cNvSpPr/>
      </xdr:nvSpPr>
      <xdr:spPr>
        <a:xfrm>
          <a:off x="6921500" y="1440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83313</xdr:rowOff>
    </xdr:from>
    <xdr:to>
      <xdr:col>55</xdr:col>
      <xdr:colOff>50800</xdr:colOff>
      <xdr:row>85</xdr:row>
      <xdr:rowOff>13463</xdr:rowOff>
    </xdr:to>
    <xdr:sp macro="" textlink="">
      <xdr:nvSpPr>
        <xdr:cNvPr id="359" name="楕円 358"/>
        <xdr:cNvSpPr/>
      </xdr:nvSpPr>
      <xdr:spPr>
        <a:xfrm>
          <a:off x="104267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61740</xdr:rowOff>
    </xdr:from>
    <xdr:ext cx="469744" cy="259045"/>
    <xdr:sp macro="" textlink="">
      <xdr:nvSpPr>
        <xdr:cNvPr id="360" name="【公営住宅】&#10;一人当たり面積該当値テキスト"/>
        <xdr:cNvSpPr txBox="1"/>
      </xdr:nvSpPr>
      <xdr:spPr>
        <a:xfrm>
          <a:off x="10515600"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61213</xdr:rowOff>
    </xdr:from>
    <xdr:to>
      <xdr:col>50</xdr:col>
      <xdr:colOff>165100</xdr:colOff>
      <xdr:row>84</xdr:row>
      <xdr:rowOff>162813</xdr:rowOff>
    </xdr:to>
    <xdr:sp macro="" textlink="">
      <xdr:nvSpPr>
        <xdr:cNvPr id="361" name="楕円 360"/>
        <xdr:cNvSpPr/>
      </xdr:nvSpPr>
      <xdr:spPr>
        <a:xfrm>
          <a:off x="9588500" y="1446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112013</xdr:rowOff>
    </xdr:from>
    <xdr:to>
      <xdr:col>55</xdr:col>
      <xdr:colOff>0</xdr:colOff>
      <xdr:row>84</xdr:row>
      <xdr:rowOff>134113</xdr:rowOff>
    </xdr:to>
    <xdr:cxnSp macro="">
      <xdr:nvCxnSpPr>
        <xdr:cNvPr id="362" name="直線コネクタ 361"/>
        <xdr:cNvCxnSpPr/>
      </xdr:nvCxnSpPr>
      <xdr:spPr>
        <a:xfrm>
          <a:off x="9639300" y="14513813"/>
          <a:ext cx="838200" cy="2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63500</xdr:rowOff>
    </xdr:from>
    <xdr:to>
      <xdr:col>46</xdr:col>
      <xdr:colOff>38100</xdr:colOff>
      <xdr:row>84</xdr:row>
      <xdr:rowOff>165100</xdr:rowOff>
    </xdr:to>
    <xdr:sp macro="" textlink="">
      <xdr:nvSpPr>
        <xdr:cNvPr id="363" name="楕円 362"/>
        <xdr:cNvSpPr/>
      </xdr:nvSpPr>
      <xdr:spPr>
        <a:xfrm>
          <a:off x="869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112013</xdr:rowOff>
    </xdr:from>
    <xdr:to>
      <xdr:col>50</xdr:col>
      <xdr:colOff>114300</xdr:colOff>
      <xdr:row>84</xdr:row>
      <xdr:rowOff>114300</xdr:rowOff>
    </xdr:to>
    <xdr:cxnSp macro="">
      <xdr:nvCxnSpPr>
        <xdr:cNvPr id="364" name="直線コネクタ 363"/>
        <xdr:cNvCxnSpPr/>
      </xdr:nvCxnSpPr>
      <xdr:spPr>
        <a:xfrm flipV="1">
          <a:off x="8750300" y="1451381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66548</xdr:rowOff>
    </xdr:from>
    <xdr:to>
      <xdr:col>41</xdr:col>
      <xdr:colOff>101600</xdr:colOff>
      <xdr:row>84</xdr:row>
      <xdr:rowOff>168148</xdr:rowOff>
    </xdr:to>
    <xdr:sp macro="" textlink="">
      <xdr:nvSpPr>
        <xdr:cNvPr id="365" name="楕円 364"/>
        <xdr:cNvSpPr/>
      </xdr:nvSpPr>
      <xdr:spPr>
        <a:xfrm>
          <a:off x="7810500" y="1446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114300</xdr:rowOff>
    </xdr:from>
    <xdr:to>
      <xdr:col>45</xdr:col>
      <xdr:colOff>177800</xdr:colOff>
      <xdr:row>84</xdr:row>
      <xdr:rowOff>117348</xdr:rowOff>
    </xdr:to>
    <xdr:cxnSp macro="">
      <xdr:nvCxnSpPr>
        <xdr:cNvPr id="366" name="直線コネクタ 365"/>
        <xdr:cNvCxnSpPr/>
      </xdr:nvCxnSpPr>
      <xdr:spPr>
        <a:xfrm flipV="1">
          <a:off x="7861300" y="1451610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67311</xdr:rowOff>
    </xdr:from>
    <xdr:to>
      <xdr:col>36</xdr:col>
      <xdr:colOff>165100</xdr:colOff>
      <xdr:row>84</xdr:row>
      <xdr:rowOff>168911</xdr:rowOff>
    </xdr:to>
    <xdr:sp macro="" textlink="">
      <xdr:nvSpPr>
        <xdr:cNvPr id="367" name="楕円 366"/>
        <xdr:cNvSpPr/>
      </xdr:nvSpPr>
      <xdr:spPr>
        <a:xfrm>
          <a:off x="69215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117348</xdr:rowOff>
    </xdr:from>
    <xdr:to>
      <xdr:col>41</xdr:col>
      <xdr:colOff>50800</xdr:colOff>
      <xdr:row>84</xdr:row>
      <xdr:rowOff>118111</xdr:rowOff>
    </xdr:to>
    <xdr:cxnSp macro="">
      <xdr:nvCxnSpPr>
        <xdr:cNvPr id="368" name="直線コネクタ 367"/>
        <xdr:cNvCxnSpPr/>
      </xdr:nvCxnSpPr>
      <xdr:spPr>
        <a:xfrm flipV="1">
          <a:off x="6972300" y="14519148"/>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xdr:cNvSpPr txBox="1"/>
      </xdr:nvSpPr>
      <xdr:spPr>
        <a:xfrm>
          <a:off x="93917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xdr:cNvSpPr txBox="1"/>
      </xdr:nvSpPr>
      <xdr:spPr>
        <a:xfrm>
          <a:off x="8515427" y="1419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xdr:cNvSpPr txBox="1"/>
      </xdr:nvSpPr>
      <xdr:spPr>
        <a:xfrm>
          <a:off x="7626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xdr:cNvSpPr txBox="1"/>
      </xdr:nvSpPr>
      <xdr:spPr>
        <a:xfrm>
          <a:off x="6737427"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153940</xdr:rowOff>
    </xdr:from>
    <xdr:ext cx="469744" cy="259045"/>
    <xdr:sp macro="" textlink="">
      <xdr:nvSpPr>
        <xdr:cNvPr id="373" name="n_1mainValue【公営住宅】&#10;一人当たり面積"/>
        <xdr:cNvSpPr txBox="1"/>
      </xdr:nvSpPr>
      <xdr:spPr>
        <a:xfrm>
          <a:off x="9391727" y="1455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156227</xdr:rowOff>
    </xdr:from>
    <xdr:ext cx="469744" cy="259045"/>
    <xdr:sp macro="" textlink="">
      <xdr:nvSpPr>
        <xdr:cNvPr id="374" name="n_2mainValue【公営住宅】&#10;一人当たり面積"/>
        <xdr:cNvSpPr txBox="1"/>
      </xdr:nvSpPr>
      <xdr:spPr>
        <a:xfrm>
          <a:off x="8515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159275</xdr:rowOff>
    </xdr:from>
    <xdr:ext cx="469744" cy="259045"/>
    <xdr:sp macro="" textlink="">
      <xdr:nvSpPr>
        <xdr:cNvPr id="375" name="n_3mainValue【公営住宅】&#10;一人当たり面積"/>
        <xdr:cNvSpPr txBox="1"/>
      </xdr:nvSpPr>
      <xdr:spPr>
        <a:xfrm>
          <a:off x="7626427" y="1456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160038</xdr:rowOff>
    </xdr:from>
    <xdr:ext cx="469744" cy="259045"/>
    <xdr:sp macro="" textlink="">
      <xdr:nvSpPr>
        <xdr:cNvPr id="376" name="n_4mainValue【公営住宅】&#10;一人当たり面積"/>
        <xdr:cNvSpPr txBox="1"/>
      </xdr:nvSpPr>
      <xdr:spPr>
        <a:xfrm>
          <a:off x="6737427" y="1456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57150</xdr:rowOff>
    </xdr:from>
    <xdr:to>
      <xdr:col>24</xdr:col>
      <xdr:colOff>62865</xdr:colOff>
      <xdr:row>108</xdr:row>
      <xdr:rowOff>40005</xdr:rowOff>
    </xdr:to>
    <xdr:cxnSp macro="">
      <xdr:nvCxnSpPr>
        <xdr:cNvPr id="401" name="直線コネクタ 400"/>
        <xdr:cNvCxnSpPr/>
      </xdr:nvCxnSpPr>
      <xdr:spPr>
        <a:xfrm flipV="1">
          <a:off x="4634865" y="17202150"/>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43832</xdr:rowOff>
    </xdr:from>
    <xdr:ext cx="405111" cy="259045"/>
    <xdr:sp macro="" textlink="">
      <xdr:nvSpPr>
        <xdr:cNvPr id="402" name="【港湾・漁港】&#10;有形固定資産減価償却率最小値テキスト"/>
        <xdr:cNvSpPr txBox="1"/>
      </xdr:nvSpPr>
      <xdr:spPr>
        <a:xfrm>
          <a:off x="4673600" y="185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40005</xdr:rowOff>
    </xdr:from>
    <xdr:to>
      <xdr:col>24</xdr:col>
      <xdr:colOff>152400</xdr:colOff>
      <xdr:row>108</xdr:row>
      <xdr:rowOff>40005</xdr:rowOff>
    </xdr:to>
    <xdr:cxnSp macro="">
      <xdr:nvCxnSpPr>
        <xdr:cNvPr id="403" name="直線コネクタ 402"/>
        <xdr:cNvCxnSpPr/>
      </xdr:nvCxnSpPr>
      <xdr:spPr>
        <a:xfrm>
          <a:off x="4546600" y="18556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3827</xdr:rowOff>
    </xdr:from>
    <xdr:ext cx="405111" cy="259045"/>
    <xdr:sp macro="" textlink="">
      <xdr:nvSpPr>
        <xdr:cNvPr id="404" name="【港湾・漁港】&#10;有形固定資産減価償却率最大値テキスト"/>
        <xdr:cNvSpPr txBox="1"/>
      </xdr:nvSpPr>
      <xdr:spPr>
        <a:xfrm>
          <a:off x="4673600" y="1697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57150</xdr:rowOff>
    </xdr:from>
    <xdr:to>
      <xdr:col>24</xdr:col>
      <xdr:colOff>152400</xdr:colOff>
      <xdr:row>100</xdr:row>
      <xdr:rowOff>57150</xdr:rowOff>
    </xdr:to>
    <xdr:cxnSp macro="">
      <xdr:nvCxnSpPr>
        <xdr:cNvPr id="405" name="直線コネクタ 404"/>
        <xdr:cNvCxnSpPr/>
      </xdr:nvCxnSpPr>
      <xdr:spPr>
        <a:xfrm>
          <a:off x="4546600" y="1720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69232</xdr:rowOff>
    </xdr:from>
    <xdr:ext cx="405111" cy="259045"/>
    <xdr:sp macro="" textlink="">
      <xdr:nvSpPr>
        <xdr:cNvPr id="406" name="【港湾・漁港】&#10;有形固定資産減価償却率平均値テキスト"/>
        <xdr:cNvSpPr txBox="1"/>
      </xdr:nvSpPr>
      <xdr:spPr>
        <a:xfrm>
          <a:off x="4673600" y="1772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46355</xdr:rowOff>
    </xdr:from>
    <xdr:to>
      <xdr:col>24</xdr:col>
      <xdr:colOff>114300</xdr:colOff>
      <xdr:row>104</xdr:row>
      <xdr:rowOff>147955</xdr:rowOff>
    </xdr:to>
    <xdr:sp macro="" textlink="">
      <xdr:nvSpPr>
        <xdr:cNvPr id="407" name="フローチャート: 判断 406"/>
        <xdr:cNvSpPr/>
      </xdr:nvSpPr>
      <xdr:spPr>
        <a:xfrm>
          <a:off x="45847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19686</xdr:rowOff>
    </xdr:from>
    <xdr:to>
      <xdr:col>20</xdr:col>
      <xdr:colOff>38100</xdr:colOff>
      <xdr:row>104</xdr:row>
      <xdr:rowOff>121286</xdr:rowOff>
    </xdr:to>
    <xdr:sp macro="" textlink="">
      <xdr:nvSpPr>
        <xdr:cNvPr id="408" name="フローチャート: 判断 407"/>
        <xdr:cNvSpPr/>
      </xdr:nvSpPr>
      <xdr:spPr>
        <a:xfrm>
          <a:off x="3746500" y="1785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126364</xdr:rowOff>
    </xdr:from>
    <xdr:to>
      <xdr:col>15</xdr:col>
      <xdr:colOff>101600</xdr:colOff>
      <xdr:row>104</xdr:row>
      <xdr:rowOff>56514</xdr:rowOff>
    </xdr:to>
    <xdr:sp macro="" textlink="">
      <xdr:nvSpPr>
        <xdr:cNvPr id="409" name="フローチャート: 判断 408"/>
        <xdr:cNvSpPr/>
      </xdr:nvSpPr>
      <xdr:spPr>
        <a:xfrm>
          <a:off x="28575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113030</xdr:rowOff>
    </xdr:from>
    <xdr:to>
      <xdr:col>10</xdr:col>
      <xdr:colOff>165100</xdr:colOff>
      <xdr:row>104</xdr:row>
      <xdr:rowOff>43180</xdr:rowOff>
    </xdr:to>
    <xdr:sp macro="" textlink="">
      <xdr:nvSpPr>
        <xdr:cNvPr id="410" name="フローチャート: 判断 409"/>
        <xdr:cNvSpPr/>
      </xdr:nvSpPr>
      <xdr:spPr>
        <a:xfrm>
          <a:off x="1968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86361</xdr:rowOff>
    </xdr:from>
    <xdr:to>
      <xdr:col>6</xdr:col>
      <xdr:colOff>38100</xdr:colOff>
      <xdr:row>105</xdr:row>
      <xdr:rowOff>16511</xdr:rowOff>
    </xdr:to>
    <xdr:sp macro="" textlink="">
      <xdr:nvSpPr>
        <xdr:cNvPr id="411" name="フローチャート: 判断 410"/>
        <xdr:cNvSpPr/>
      </xdr:nvSpPr>
      <xdr:spPr>
        <a:xfrm>
          <a:off x="1079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107314</xdr:rowOff>
    </xdr:from>
    <xdr:to>
      <xdr:col>24</xdr:col>
      <xdr:colOff>114300</xdr:colOff>
      <xdr:row>105</xdr:row>
      <xdr:rowOff>37464</xdr:rowOff>
    </xdr:to>
    <xdr:sp macro="" textlink="">
      <xdr:nvSpPr>
        <xdr:cNvPr id="417" name="楕円 416"/>
        <xdr:cNvSpPr/>
      </xdr:nvSpPr>
      <xdr:spPr>
        <a:xfrm>
          <a:off x="45847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85741</xdr:rowOff>
    </xdr:from>
    <xdr:ext cx="405111" cy="259045"/>
    <xdr:sp macro="" textlink="">
      <xdr:nvSpPr>
        <xdr:cNvPr id="418" name="【港湾・漁港】&#10;有形固定資産減価償却率該当値テキスト"/>
        <xdr:cNvSpPr txBox="1"/>
      </xdr:nvSpPr>
      <xdr:spPr>
        <a:xfrm>
          <a:off x="4673600"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69214</xdr:rowOff>
    </xdr:from>
    <xdr:to>
      <xdr:col>20</xdr:col>
      <xdr:colOff>38100</xdr:colOff>
      <xdr:row>104</xdr:row>
      <xdr:rowOff>170814</xdr:rowOff>
    </xdr:to>
    <xdr:sp macro="" textlink="">
      <xdr:nvSpPr>
        <xdr:cNvPr id="419" name="楕円 418"/>
        <xdr:cNvSpPr/>
      </xdr:nvSpPr>
      <xdr:spPr>
        <a:xfrm>
          <a:off x="3746500" y="1790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120014</xdr:rowOff>
    </xdr:from>
    <xdr:to>
      <xdr:col>24</xdr:col>
      <xdr:colOff>63500</xdr:colOff>
      <xdr:row>104</xdr:row>
      <xdr:rowOff>158114</xdr:rowOff>
    </xdr:to>
    <xdr:cxnSp macro="">
      <xdr:nvCxnSpPr>
        <xdr:cNvPr id="420" name="直線コネクタ 419"/>
        <xdr:cNvCxnSpPr/>
      </xdr:nvCxnSpPr>
      <xdr:spPr>
        <a:xfrm>
          <a:off x="3797300" y="17950814"/>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33020</xdr:rowOff>
    </xdr:from>
    <xdr:to>
      <xdr:col>15</xdr:col>
      <xdr:colOff>101600</xdr:colOff>
      <xdr:row>104</xdr:row>
      <xdr:rowOff>134620</xdr:rowOff>
    </xdr:to>
    <xdr:sp macro="" textlink="">
      <xdr:nvSpPr>
        <xdr:cNvPr id="421" name="楕円 420"/>
        <xdr:cNvSpPr/>
      </xdr:nvSpPr>
      <xdr:spPr>
        <a:xfrm>
          <a:off x="2857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83820</xdr:rowOff>
    </xdr:from>
    <xdr:to>
      <xdr:col>19</xdr:col>
      <xdr:colOff>177800</xdr:colOff>
      <xdr:row>104</xdr:row>
      <xdr:rowOff>120014</xdr:rowOff>
    </xdr:to>
    <xdr:cxnSp macro="">
      <xdr:nvCxnSpPr>
        <xdr:cNvPr id="422" name="直線コネクタ 421"/>
        <xdr:cNvCxnSpPr/>
      </xdr:nvCxnSpPr>
      <xdr:spPr>
        <a:xfrm>
          <a:off x="2908300" y="179146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166370</xdr:rowOff>
    </xdr:from>
    <xdr:to>
      <xdr:col>10</xdr:col>
      <xdr:colOff>165100</xdr:colOff>
      <xdr:row>104</xdr:row>
      <xdr:rowOff>96520</xdr:rowOff>
    </xdr:to>
    <xdr:sp macro="" textlink="">
      <xdr:nvSpPr>
        <xdr:cNvPr id="423" name="楕円 422"/>
        <xdr:cNvSpPr/>
      </xdr:nvSpPr>
      <xdr:spPr>
        <a:xfrm>
          <a:off x="1968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45720</xdr:rowOff>
    </xdr:from>
    <xdr:to>
      <xdr:col>15</xdr:col>
      <xdr:colOff>50800</xdr:colOff>
      <xdr:row>104</xdr:row>
      <xdr:rowOff>83820</xdr:rowOff>
    </xdr:to>
    <xdr:cxnSp macro="">
      <xdr:nvCxnSpPr>
        <xdr:cNvPr id="424" name="直線コネクタ 423"/>
        <xdr:cNvCxnSpPr/>
      </xdr:nvCxnSpPr>
      <xdr:spPr>
        <a:xfrm>
          <a:off x="2019300" y="17876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128270</xdr:rowOff>
    </xdr:from>
    <xdr:to>
      <xdr:col>6</xdr:col>
      <xdr:colOff>38100</xdr:colOff>
      <xdr:row>104</xdr:row>
      <xdr:rowOff>58420</xdr:rowOff>
    </xdr:to>
    <xdr:sp macro="" textlink="">
      <xdr:nvSpPr>
        <xdr:cNvPr id="425" name="楕円 424"/>
        <xdr:cNvSpPr/>
      </xdr:nvSpPr>
      <xdr:spPr>
        <a:xfrm>
          <a:off x="1079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7620</xdr:rowOff>
    </xdr:from>
    <xdr:to>
      <xdr:col>10</xdr:col>
      <xdr:colOff>114300</xdr:colOff>
      <xdr:row>104</xdr:row>
      <xdr:rowOff>45720</xdr:rowOff>
    </xdr:to>
    <xdr:cxnSp macro="">
      <xdr:nvCxnSpPr>
        <xdr:cNvPr id="426" name="直線コネクタ 425"/>
        <xdr:cNvCxnSpPr/>
      </xdr:nvCxnSpPr>
      <xdr:spPr>
        <a:xfrm>
          <a:off x="1130300" y="17838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137813</xdr:rowOff>
    </xdr:from>
    <xdr:ext cx="405111" cy="259045"/>
    <xdr:sp macro="" textlink="">
      <xdr:nvSpPr>
        <xdr:cNvPr id="427" name="n_1aveValue【港湾・漁港】&#10;有形固定資産減価償却率"/>
        <xdr:cNvSpPr txBox="1"/>
      </xdr:nvSpPr>
      <xdr:spPr>
        <a:xfrm>
          <a:off x="3582044" y="1762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73041</xdr:rowOff>
    </xdr:from>
    <xdr:ext cx="405111" cy="259045"/>
    <xdr:sp macro="" textlink="">
      <xdr:nvSpPr>
        <xdr:cNvPr id="428" name="n_2aveValue【港湾・漁港】&#10;有形固定資産減価償却率"/>
        <xdr:cNvSpPr txBox="1"/>
      </xdr:nvSpPr>
      <xdr:spPr>
        <a:xfrm>
          <a:off x="2705744" y="1756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59707</xdr:rowOff>
    </xdr:from>
    <xdr:ext cx="405111" cy="259045"/>
    <xdr:sp macro="" textlink="">
      <xdr:nvSpPr>
        <xdr:cNvPr id="429" name="n_3aveValue【港湾・漁港】&#10;有形固定資産減価償却率"/>
        <xdr:cNvSpPr txBox="1"/>
      </xdr:nvSpPr>
      <xdr:spPr>
        <a:xfrm>
          <a:off x="1816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7638</xdr:rowOff>
    </xdr:from>
    <xdr:ext cx="405111" cy="259045"/>
    <xdr:sp macro="" textlink="">
      <xdr:nvSpPr>
        <xdr:cNvPr id="430" name="n_4aveValue【港湾・漁港】&#10;有形固定資産減価償却率"/>
        <xdr:cNvSpPr txBox="1"/>
      </xdr:nvSpPr>
      <xdr:spPr>
        <a:xfrm>
          <a:off x="927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161941</xdr:rowOff>
    </xdr:from>
    <xdr:ext cx="405111" cy="259045"/>
    <xdr:sp macro="" textlink="">
      <xdr:nvSpPr>
        <xdr:cNvPr id="431" name="n_1mainValue【港湾・漁港】&#10;有形固定資産減価償却率"/>
        <xdr:cNvSpPr txBox="1"/>
      </xdr:nvSpPr>
      <xdr:spPr>
        <a:xfrm>
          <a:off x="3582044" y="1799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125747</xdr:rowOff>
    </xdr:from>
    <xdr:ext cx="405111" cy="259045"/>
    <xdr:sp macro="" textlink="">
      <xdr:nvSpPr>
        <xdr:cNvPr id="432" name="n_2mainValue【港湾・漁港】&#10;有形固定資産減価償却率"/>
        <xdr:cNvSpPr txBox="1"/>
      </xdr:nvSpPr>
      <xdr:spPr>
        <a:xfrm>
          <a:off x="2705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87647</xdr:rowOff>
    </xdr:from>
    <xdr:ext cx="405111" cy="259045"/>
    <xdr:sp macro="" textlink="">
      <xdr:nvSpPr>
        <xdr:cNvPr id="433" name="n_3mainValue【港湾・漁港】&#10;有形固定資産減価償却率"/>
        <xdr:cNvSpPr txBox="1"/>
      </xdr:nvSpPr>
      <xdr:spPr>
        <a:xfrm>
          <a:off x="1816744" y="1791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74947</xdr:rowOff>
    </xdr:from>
    <xdr:ext cx="405111" cy="259045"/>
    <xdr:sp macro="" textlink="">
      <xdr:nvSpPr>
        <xdr:cNvPr id="434" name="n_4mainValue【港湾・漁港】&#10;有形固定資産減価償却率"/>
        <xdr:cNvSpPr txBox="1"/>
      </xdr:nvSpPr>
      <xdr:spPr>
        <a:xfrm>
          <a:off x="927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48" name="テキスト ボックス 44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50" name="テキスト ボックス 44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52" name="テキスト ボックス 45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54" name="テキスト ボックス 45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9247</xdr:rowOff>
    </xdr:from>
    <xdr:to>
      <xdr:col>54</xdr:col>
      <xdr:colOff>189865</xdr:colOff>
      <xdr:row>108</xdr:row>
      <xdr:rowOff>151319</xdr:rowOff>
    </xdr:to>
    <xdr:cxnSp macro="">
      <xdr:nvCxnSpPr>
        <xdr:cNvPr id="458" name="直線コネクタ 457"/>
        <xdr:cNvCxnSpPr/>
      </xdr:nvCxnSpPr>
      <xdr:spPr>
        <a:xfrm flipV="1">
          <a:off x="10476865" y="17154247"/>
          <a:ext cx="0" cy="1513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155146</xdr:rowOff>
    </xdr:from>
    <xdr:ext cx="378565" cy="259045"/>
    <xdr:sp macro="" textlink="">
      <xdr:nvSpPr>
        <xdr:cNvPr id="459" name="【港湾・漁港】&#10;一人当たり有形固定資産（償却資産）額最小値テキスト"/>
        <xdr:cNvSpPr txBox="1"/>
      </xdr:nvSpPr>
      <xdr:spPr>
        <a:xfrm>
          <a:off x="10515600" y="1867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151319</xdr:rowOff>
    </xdr:from>
    <xdr:to>
      <xdr:col>55</xdr:col>
      <xdr:colOff>88900</xdr:colOff>
      <xdr:row>108</xdr:row>
      <xdr:rowOff>151319</xdr:rowOff>
    </xdr:to>
    <xdr:cxnSp macro="">
      <xdr:nvCxnSpPr>
        <xdr:cNvPr id="460" name="直線コネクタ 459"/>
        <xdr:cNvCxnSpPr/>
      </xdr:nvCxnSpPr>
      <xdr:spPr>
        <a:xfrm>
          <a:off x="10388600" y="18667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127374</xdr:rowOff>
    </xdr:from>
    <xdr:ext cx="599010" cy="259045"/>
    <xdr:sp macro="" textlink="">
      <xdr:nvSpPr>
        <xdr:cNvPr id="461" name="【港湾・漁港】&#10;一人当たり有形固定資産（償却資産）額最大値テキスト"/>
        <xdr:cNvSpPr txBox="1"/>
      </xdr:nvSpPr>
      <xdr:spPr>
        <a:xfrm>
          <a:off x="10515600" y="1692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9247</xdr:rowOff>
    </xdr:from>
    <xdr:to>
      <xdr:col>55</xdr:col>
      <xdr:colOff>88900</xdr:colOff>
      <xdr:row>100</xdr:row>
      <xdr:rowOff>9247</xdr:rowOff>
    </xdr:to>
    <xdr:cxnSp macro="">
      <xdr:nvCxnSpPr>
        <xdr:cNvPr id="462" name="直線コネクタ 461"/>
        <xdr:cNvCxnSpPr/>
      </xdr:nvCxnSpPr>
      <xdr:spPr>
        <a:xfrm>
          <a:off x="10388600" y="171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119189</xdr:rowOff>
    </xdr:from>
    <xdr:ext cx="534377" cy="259045"/>
    <xdr:sp macro="" textlink="">
      <xdr:nvSpPr>
        <xdr:cNvPr id="463" name="【港湾・漁港】&#10;一人当たり有形固定資産（償却資産）額平均値テキスト"/>
        <xdr:cNvSpPr txBox="1"/>
      </xdr:nvSpPr>
      <xdr:spPr>
        <a:xfrm>
          <a:off x="10515600" y="18292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96312</xdr:rowOff>
    </xdr:from>
    <xdr:to>
      <xdr:col>55</xdr:col>
      <xdr:colOff>50800</xdr:colOff>
      <xdr:row>108</xdr:row>
      <xdr:rowOff>26462</xdr:rowOff>
    </xdr:to>
    <xdr:sp macro="" textlink="">
      <xdr:nvSpPr>
        <xdr:cNvPr id="464" name="フローチャート: 判断 463"/>
        <xdr:cNvSpPr/>
      </xdr:nvSpPr>
      <xdr:spPr>
        <a:xfrm>
          <a:off x="10426700" y="184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98875</xdr:rowOff>
    </xdr:from>
    <xdr:to>
      <xdr:col>50</xdr:col>
      <xdr:colOff>165100</xdr:colOff>
      <xdr:row>108</xdr:row>
      <xdr:rowOff>29025</xdr:rowOff>
    </xdr:to>
    <xdr:sp macro="" textlink="">
      <xdr:nvSpPr>
        <xdr:cNvPr id="465" name="フローチャート: 判断 464"/>
        <xdr:cNvSpPr/>
      </xdr:nvSpPr>
      <xdr:spPr>
        <a:xfrm>
          <a:off x="9588500" y="184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137193</xdr:rowOff>
    </xdr:from>
    <xdr:to>
      <xdr:col>46</xdr:col>
      <xdr:colOff>38100</xdr:colOff>
      <xdr:row>107</xdr:row>
      <xdr:rowOff>67343</xdr:rowOff>
    </xdr:to>
    <xdr:sp macro="" textlink="">
      <xdr:nvSpPr>
        <xdr:cNvPr id="466" name="フローチャート: 判断 465"/>
        <xdr:cNvSpPr/>
      </xdr:nvSpPr>
      <xdr:spPr>
        <a:xfrm>
          <a:off x="8699500" y="1831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141185</xdr:rowOff>
    </xdr:from>
    <xdr:to>
      <xdr:col>41</xdr:col>
      <xdr:colOff>101600</xdr:colOff>
      <xdr:row>107</xdr:row>
      <xdr:rowOff>71335</xdr:rowOff>
    </xdr:to>
    <xdr:sp macro="" textlink="">
      <xdr:nvSpPr>
        <xdr:cNvPr id="467" name="フローチャート: 判断 466"/>
        <xdr:cNvSpPr/>
      </xdr:nvSpPr>
      <xdr:spPr>
        <a:xfrm>
          <a:off x="7810500" y="183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42438</xdr:rowOff>
    </xdr:from>
    <xdr:to>
      <xdr:col>36</xdr:col>
      <xdr:colOff>165100</xdr:colOff>
      <xdr:row>107</xdr:row>
      <xdr:rowOff>144038</xdr:rowOff>
    </xdr:to>
    <xdr:sp macro="" textlink="">
      <xdr:nvSpPr>
        <xdr:cNvPr id="468" name="フローチャート: 判断 467"/>
        <xdr:cNvSpPr/>
      </xdr:nvSpPr>
      <xdr:spPr>
        <a:xfrm>
          <a:off x="6921500" y="183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88063</xdr:rowOff>
    </xdr:from>
    <xdr:to>
      <xdr:col>55</xdr:col>
      <xdr:colOff>50800</xdr:colOff>
      <xdr:row>109</xdr:row>
      <xdr:rowOff>18213</xdr:rowOff>
    </xdr:to>
    <xdr:sp macro="" textlink="">
      <xdr:nvSpPr>
        <xdr:cNvPr id="474" name="楕円 473"/>
        <xdr:cNvSpPr/>
      </xdr:nvSpPr>
      <xdr:spPr>
        <a:xfrm>
          <a:off x="10426700" y="1860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2990</xdr:rowOff>
    </xdr:from>
    <xdr:ext cx="469744" cy="259045"/>
    <xdr:sp macro="" textlink="">
      <xdr:nvSpPr>
        <xdr:cNvPr id="475" name="【港湾・漁港】&#10;一人当たり有形固定資産（償却資産）額該当値テキスト"/>
        <xdr:cNvSpPr txBox="1"/>
      </xdr:nvSpPr>
      <xdr:spPr>
        <a:xfrm>
          <a:off x="10515600" y="1851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88119</xdr:rowOff>
    </xdr:from>
    <xdr:to>
      <xdr:col>50</xdr:col>
      <xdr:colOff>165100</xdr:colOff>
      <xdr:row>109</xdr:row>
      <xdr:rowOff>18269</xdr:rowOff>
    </xdr:to>
    <xdr:sp macro="" textlink="">
      <xdr:nvSpPr>
        <xdr:cNvPr id="476" name="楕円 475"/>
        <xdr:cNvSpPr/>
      </xdr:nvSpPr>
      <xdr:spPr>
        <a:xfrm>
          <a:off x="9588500" y="1860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138863</xdr:rowOff>
    </xdr:from>
    <xdr:to>
      <xdr:col>55</xdr:col>
      <xdr:colOff>0</xdr:colOff>
      <xdr:row>108</xdr:row>
      <xdr:rowOff>138919</xdr:rowOff>
    </xdr:to>
    <xdr:cxnSp macro="">
      <xdr:nvCxnSpPr>
        <xdr:cNvPr id="477" name="直線コネクタ 476"/>
        <xdr:cNvCxnSpPr/>
      </xdr:nvCxnSpPr>
      <xdr:spPr>
        <a:xfrm flipV="1">
          <a:off x="9639300" y="18655463"/>
          <a:ext cx="8382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88213</xdr:rowOff>
    </xdr:from>
    <xdr:to>
      <xdr:col>46</xdr:col>
      <xdr:colOff>38100</xdr:colOff>
      <xdr:row>109</xdr:row>
      <xdr:rowOff>18363</xdr:rowOff>
    </xdr:to>
    <xdr:sp macro="" textlink="">
      <xdr:nvSpPr>
        <xdr:cNvPr id="478" name="楕円 477"/>
        <xdr:cNvSpPr/>
      </xdr:nvSpPr>
      <xdr:spPr>
        <a:xfrm>
          <a:off x="8699500" y="1860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138919</xdr:rowOff>
    </xdr:from>
    <xdr:to>
      <xdr:col>50</xdr:col>
      <xdr:colOff>114300</xdr:colOff>
      <xdr:row>108</xdr:row>
      <xdr:rowOff>139013</xdr:rowOff>
    </xdr:to>
    <xdr:cxnSp macro="">
      <xdr:nvCxnSpPr>
        <xdr:cNvPr id="479" name="直線コネクタ 478"/>
        <xdr:cNvCxnSpPr/>
      </xdr:nvCxnSpPr>
      <xdr:spPr>
        <a:xfrm flipV="1">
          <a:off x="8750300" y="18655519"/>
          <a:ext cx="889000" cy="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88347</xdr:rowOff>
    </xdr:from>
    <xdr:to>
      <xdr:col>41</xdr:col>
      <xdr:colOff>101600</xdr:colOff>
      <xdr:row>109</xdr:row>
      <xdr:rowOff>18497</xdr:rowOff>
    </xdr:to>
    <xdr:sp macro="" textlink="">
      <xdr:nvSpPr>
        <xdr:cNvPr id="480" name="楕円 479"/>
        <xdr:cNvSpPr/>
      </xdr:nvSpPr>
      <xdr:spPr>
        <a:xfrm>
          <a:off x="7810500" y="1860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139013</xdr:rowOff>
    </xdr:from>
    <xdr:to>
      <xdr:col>45</xdr:col>
      <xdr:colOff>177800</xdr:colOff>
      <xdr:row>108</xdr:row>
      <xdr:rowOff>139147</xdr:rowOff>
    </xdr:to>
    <xdr:cxnSp macro="">
      <xdr:nvCxnSpPr>
        <xdr:cNvPr id="481" name="直線コネクタ 480"/>
        <xdr:cNvCxnSpPr/>
      </xdr:nvCxnSpPr>
      <xdr:spPr>
        <a:xfrm flipV="1">
          <a:off x="7861300" y="18655613"/>
          <a:ext cx="889000" cy="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88353</xdr:rowOff>
    </xdr:from>
    <xdr:to>
      <xdr:col>36</xdr:col>
      <xdr:colOff>165100</xdr:colOff>
      <xdr:row>109</xdr:row>
      <xdr:rowOff>18503</xdr:rowOff>
    </xdr:to>
    <xdr:sp macro="" textlink="">
      <xdr:nvSpPr>
        <xdr:cNvPr id="482" name="楕円 481"/>
        <xdr:cNvSpPr/>
      </xdr:nvSpPr>
      <xdr:spPr>
        <a:xfrm>
          <a:off x="6921500" y="1860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139147</xdr:rowOff>
    </xdr:from>
    <xdr:to>
      <xdr:col>41</xdr:col>
      <xdr:colOff>50800</xdr:colOff>
      <xdr:row>108</xdr:row>
      <xdr:rowOff>139153</xdr:rowOff>
    </xdr:to>
    <xdr:cxnSp macro="">
      <xdr:nvCxnSpPr>
        <xdr:cNvPr id="483" name="直線コネクタ 482"/>
        <xdr:cNvCxnSpPr/>
      </xdr:nvCxnSpPr>
      <xdr:spPr>
        <a:xfrm flipV="1">
          <a:off x="6972300" y="18655747"/>
          <a:ext cx="889000" cy="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45552</xdr:rowOff>
    </xdr:from>
    <xdr:ext cx="534377" cy="259045"/>
    <xdr:sp macro="" textlink="">
      <xdr:nvSpPr>
        <xdr:cNvPr id="484" name="n_1aveValue【港湾・漁港】&#10;一人当たり有形固定資産（償却資産）額"/>
        <xdr:cNvSpPr txBox="1"/>
      </xdr:nvSpPr>
      <xdr:spPr>
        <a:xfrm>
          <a:off x="9359411" y="1821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83870</xdr:rowOff>
    </xdr:from>
    <xdr:ext cx="599010" cy="259045"/>
    <xdr:sp macro="" textlink="">
      <xdr:nvSpPr>
        <xdr:cNvPr id="485" name="n_2aveValue【港湾・漁港】&#10;一人当たり有形固定資産（償却資産）額"/>
        <xdr:cNvSpPr txBox="1"/>
      </xdr:nvSpPr>
      <xdr:spPr>
        <a:xfrm>
          <a:off x="8450795" y="18086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87862</xdr:rowOff>
    </xdr:from>
    <xdr:ext cx="599010" cy="259045"/>
    <xdr:sp macro="" textlink="">
      <xdr:nvSpPr>
        <xdr:cNvPr id="486" name="n_3aveValue【港湾・漁港】&#10;一人当たり有形固定資産（償却資産）額"/>
        <xdr:cNvSpPr txBox="1"/>
      </xdr:nvSpPr>
      <xdr:spPr>
        <a:xfrm>
          <a:off x="7561795" y="1809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160565</xdr:rowOff>
    </xdr:from>
    <xdr:ext cx="599010" cy="259045"/>
    <xdr:sp macro="" textlink="">
      <xdr:nvSpPr>
        <xdr:cNvPr id="487" name="n_4aveValue【港湾・漁港】&#10;一人当たり有形固定資産（償却資産）額"/>
        <xdr:cNvSpPr txBox="1"/>
      </xdr:nvSpPr>
      <xdr:spPr>
        <a:xfrm>
          <a:off x="6672795" y="1816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109</xdr:row>
      <xdr:rowOff>9396</xdr:rowOff>
    </xdr:from>
    <xdr:ext cx="469744" cy="259045"/>
    <xdr:sp macro="" textlink="">
      <xdr:nvSpPr>
        <xdr:cNvPr id="488" name="n_1mainValue【港湾・漁港】&#10;一人当たり有形固定資産（償却資産）額"/>
        <xdr:cNvSpPr txBox="1"/>
      </xdr:nvSpPr>
      <xdr:spPr>
        <a:xfrm>
          <a:off x="9391728" y="18697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109</xdr:row>
      <xdr:rowOff>9490</xdr:rowOff>
    </xdr:from>
    <xdr:ext cx="469744" cy="259045"/>
    <xdr:sp macro="" textlink="">
      <xdr:nvSpPr>
        <xdr:cNvPr id="489" name="n_2mainValue【港湾・漁港】&#10;一人当たり有形固定資産（償却資産）額"/>
        <xdr:cNvSpPr txBox="1"/>
      </xdr:nvSpPr>
      <xdr:spPr>
        <a:xfrm>
          <a:off x="8515428" y="1869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109</xdr:row>
      <xdr:rowOff>9624</xdr:rowOff>
    </xdr:from>
    <xdr:ext cx="469744" cy="259045"/>
    <xdr:sp macro="" textlink="">
      <xdr:nvSpPr>
        <xdr:cNvPr id="490" name="n_3mainValue【港湾・漁港】&#10;一人当たり有形固定資産（償却資産）額"/>
        <xdr:cNvSpPr txBox="1"/>
      </xdr:nvSpPr>
      <xdr:spPr>
        <a:xfrm>
          <a:off x="7626428" y="1869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109</xdr:row>
      <xdr:rowOff>9630</xdr:rowOff>
    </xdr:from>
    <xdr:ext cx="469744" cy="259045"/>
    <xdr:sp macro="" textlink="">
      <xdr:nvSpPr>
        <xdr:cNvPr id="491" name="n_4mainValue【港湾・漁港】&#10;一人当たり有形固定資産（償却資産）額"/>
        <xdr:cNvSpPr txBox="1"/>
      </xdr:nvSpPr>
      <xdr:spPr>
        <a:xfrm>
          <a:off x="6737428" y="1869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516" name="直線コネクタ 515"/>
        <xdr:cNvCxnSpPr/>
      </xdr:nvCxnSpPr>
      <xdr:spPr>
        <a:xfrm flipV="1">
          <a:off x="16318864" y="5930265"/>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517" name="【認定こども園・幼稚園・保育所】&#10;有形固定資産減価償却率最小値テキスト"/>
        <xdr:cNvSpPr txBox="1"/>
      </xdr:nvSpPr>
      <xdr:spPr>
        <a:xfrm>
          <a:off x="16357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518" name="直線コネクタ 517"/>
        <xdr:cNvCxnSpPr/>
      </xdr:nvCxnSpPr>
      <xdr:spPr>
        <a:xfrm>
          <a:off x="16230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519" name="【認定こども園・幼稚園・保育所】&#10;有形固定資産減価償却率最大値テキスト"/>
        <xdr:cNvSpPr txBox="1"/>
      </xdr:nvSpPr>
      <xdr:spPr>
        <a:xfrm>
          <a:off x="16357600" y="570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520" name="直線コネクタ 519"/>
        <xdr:cNvCxnSpPr/>
      </xdr:nvCxnSpPr>
      <xdr:spPr>
        <a:xfrm>
          <a:off x="16230600" y="593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166387</xdr:rowOff>
    </xdr:from>
    <xdr:ext cx="405111" cy="259045"/>
    <xdr:sp macro="" textlink="">
      <xdr:nvSpPr>
        <xdr:cNvPr id="521" name="【認定こども園・幼稚園・保育所】&#10;有形固定資産減価償却率平均値テキスト"/>
        <xdr:cNvSpPr txBox="1"/>
      </xdr:nvSpPr>
      <xdr:spPr>
        <a:xfrm>
          <a:off x="16357600" y="6338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522" name="フローチャート: 判断 521"/>
        <xdr:cNvSpPr/>
      </xdr:nvSpPr>
      <xdr:spPr>
        <a:xfrm>
          <a:off x="162687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523" name="フローチャート: 判断 522"/>
        <xdr:cNvSpPr/>
      </xdr:nvSpPr>
      <xdr:spPr>
        <a:xfrm>
          <a:off x="154305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4" name="フローチャート: 判断 523"/>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525" name="フローチャート: 判断 524"/>
        <xdr:cNvSpPr/>
      </xdr:nvSpPr>
      <xdr:spPr>
        <a:xfrm>
          <a:off x="13652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526" name="フローチャート: 判断 525"/>
        <xdr:cNvSpPr/>
      </xdr:nvSpPr>
      <xdr:spPr>
        <a:xfrm>
          <a:off x="12763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59690</xdr:rowOff>
    </xdr:from>
    <xdr:to>
      <xdr:col>85</xdr:col>
      <xdr:colOff>177800</xdr:colOff>
      <xdr:row>39</xdr:row>
      <xdr:rowOff>161290</xdr:rowOff>
    </xdr:to>
    <xdr:sp macro="" textlink="">
      <xdr:nvSpPr>
        <xdr:cNvPr id="532" name="楕円 531"/>
        <xdr:cNvSpPr/>
      </xdr:nvSpPr>
      <xdr:spPr>
        <a:xfrm>
          <a:off x="16268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38117</xdr:rowOff>
    </xdr:from>
    <xdr:ext cx="405111" cy="259045"/>
    <xdr:sp macro="" textlink="">
      <xdr:nvSpPr>
        <xdr:cNvPr id="533" name="【認定こども園・幼稚園・保育所】&#10;有形固定資産減価償却率該当値テキスト"/>
        <xdr:cNvSpPr txBox="1"/>
      </xdr:nvSpPr>
      <xdr:spPr>
        <a:xfrm>
          <a:off x="16357600"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29210</xdr:rowOff>
    </xdr:from>
    <xdr:to>
      <xdr:col>81</xdr:col>
      <xdr:colOff>101600</xdr:colOff>
      <xdr:row>39</xdr:row>
      <xdr:rowOff>130810</xdr:rowOff>
    </xdr:to>
    <xdr:sp macro="" textlink="">
      <xdr:nvSpPr>
        <xdr:cNvPr id="534" name="楕円 533"/>
        <xdr:cNvSpPr/>
      </xdr:nvSpPr>
      <xdr:spPr>
        <a:xfrm>
          <a:off x="15430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80010</xdr:rowOff>
    </xdr:from>
    <xdr:to>
      <xdr:col>85</xdr:col>
      <xdr:colOff>127000</xdr:colOff>
      <xdr:row>39</xdr:row>
      <xdr:rowOff>110490</xdr:rowOff>
    </xdr:to>
    <xdr:cxnSp macro="">
      <xdr:nvCxnSpPr>
        <xdr:cNvPr id="535" name="直線コネクタ 534"/>
        <xdr:cNvCxnSpPr/>
      </xdr:nvCxnSpPr>
      <xdr:spPr>
        <a:xfrm>
          <a:off x="15481300" y="67665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158750</xdr:rowOff>
    </xdr:from>
    <xdr:to>
      <xdr:col>76</xdr:col>
      <xdr:colOff>165100</xdr:colOff>
      <xdr:row>39</xdr:row>
      <xdr:rowOff>88900</xdr:rowOff>
    </xdr:to>
    <xdr:sp macro="" textlink="">
      <xdr:nvSpPr>
        <xdr:cNvPr id="536" name="楕円 535"/>
        <xdr:cNvSpPr/>
      </xdr:nvSpPr>
      <xdr:spPr>
        <a:xfrm>
          <a:off x="14541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38100</xdr:rowOff>
    </xdr:from>
    <xdr:to>
      <xdr:col>81</xdr:col>
      <xdr:colOff>50800</xdr:colOff>
      <xdr:row>39</xdr:row>
      <xdr:rowOff>80010</xdr:rowOff>
    </xdr:to>
    <xdr:cxnSp macro="">
      <xdr:nvCxnSpPr>
        <xdr:cNvPr id="537" name="直線コネクタ 536"/>
        <xdr:cNvCxnSpPr/>
      </xdr:nvCxnSpPr>
      <xdr:spPr>
        <a:xfrm>
          <a:off x="14592300" y="67246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38" name="楕円 537"/>
        <xdr:cNvSpPr/>
      </xdr:nvSpPr>
      <xdr:spPr>
        <a:xfrm>
          <a:off x="1365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167640</xdr:rowOff>
    </xdr:from>
    <xdr:to>
      <xdr:col>76</xdr:col>
      <xdr:colOff>114300</xdr:colOff>
      <xdr:row>39</xdr:row>
      <xdr:rowOff>38100</xdr:rowOff>
    </xdr:to>
    <xdr:cxnSp macro="">
      <xdr:nvCxnSpPr>
        <xdr:cNvPr id="539" name="直線コネクタ 538"/>
        <xdr:cNvCxnSpPr/>
      </xdr:nvCxnSpPr>
      <xdr:spPr>
        <a:xfrm>
          <a:off x="13703300" y="668274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73025</xdr:rowOff>
    </xdr:from>
    <xdr:to>
      <xdr:col>67</xdr:col>
      <xdr:colOff>101600</xdr:colOff>
      <xdr:row>39</xdr:row>
      <xdr:rowOff>3175</xdr:rowOff>
    </xdr:to>
    <xdr:sp macro="" textlink="">
      <xdr:nvSpPr>
        <xdr:cNvPr id="540" name="楕円 539"/>
        <xdr:cNvSpPr/>
      </xdr:nvSpPr>
      <xdr:spPr>
        <a:xfrm>
          <a:off x="12763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123825</xdr:rowOff>
    </xdr:from>
    <xdr:to>
      <xdr:col>71</xdr:col>
      <xdr:colOff>177800</xdr:colOff>
      <xdr:row>38</xdr:row>
      <xdr:rowOff>167640</xdr:rowOff>
    </xdr:to>
    <xdr:cxnSp macro="">
      <xdr:nvCxnSpPr>
        <xdr:cNvPr id="541" name="直線コネクタ 540"/>
        <xdr:cNvCxnSpPr/>
      </xdr:nvCxnSpPr>
      <xdr:spPr>
        <a:xfrm>
          <a:off x="12814300" y="66389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84472</xdr:rowOff>
    </xdr:from>
    <xdr:ext cx="405111" cy="259045"/>
    <xdr:sp macro="" textlink="">
      <xdr:nvSpPr>
        <xdr:cNvPr id="542" name="n_1aveValue【認定こども園・幼稚園・保育所】&#10;有形固定資産減価償却率"/>
        <xdr:cNvSpPr txBox="1"/>
      </xdr:nvSpPr>
      <xdr:spPr>
        <a:xfrm>
          <a:off x="15266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543"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38752</xdr:rowOff>
    </xdr:from>
    <xdr:ext cx="405111" cy="259045"/>
    <xdr:sp macro="" textlink="">
      <xdr:nvSpPr>
        <xdr:cNvPr id="544" name="n_3aveValue【認定こども園・幼稚園・保育所】&#10;有形固定資産減価償却率"/>
        <xdr:cNvSpPr txBox="1"/>
      </xdr:nvSpPr>
      <xdr:spPr>
        <a:xfrm>
          <a:off x="13500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61612</xdr:rowOff>
    </xdr:from>
    <xdr:ext cx="405111" cy="259045"/>
    <xdr:sp macro="" textlink="">
      <xdr:nvSpPr>
        <xdr:cNvPr id="545" name="n_4aveValue【認定こども園・幼稚園・保育所】&#10;有形固定資産減価償却率"/>
        <xdr:cNvSpPr txBox="1"/>
      </xdr:nvSpPr>
      <xdr:spPr>
        <a:xfrm>
          <a:off x="12611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121937</xdr:rowOff>
    </xdr:from>
    <xdr:ext cx="405111" cy="259045"/>
    <xdr:sp macro="" textlink="">
      <xdr:nvSpPr>
        <xdr:cNvPr id="546" name="n_1mainValue【認定こども園・幼稚園・保育所】&#10;有形固定資産減価償却率"/>
        <xdr:cNvSpPr txBox="1"/>
      </xdr:nvSpPr>
      <xdr:spPr>
        <a:xfrm>
          <a:off x="15266044" y="680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80027</xdr:rowOff>
    </xdr:from>
    <xdr:ext cx="405111" cy="259045"/>
    <xdr:sp macro="" textlink="">
      <xdr:nvSpPr>
        <xdr:cNvPr id="547" name="n_2mainValue【認定こども園・幼稚園・保育所】&#10;有形固定資産減価償却率"/>
        <xdr:cNvSpPr txBox="1"/>
      </xdr:nvSpPr>
      <xdr:spPr>
        <a:xfrm>
          <a:off x="14389744" y="676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548" name="n_3mainValue【認定こども園・幼稚園・保育所】&#10;有形固定資産減価償却率"/>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165752</xdr:rowOff>
    </xdr:from>
    <xdr:ext cx="405111" cy="259045"/>
    <xdr:sp macro="" textlink="">
      <xdr:nvSpPr>
        <xdr:cNvPr id="549" name="n_4mainValue【認定こども園・幼稚園・保育所】&#10;有形固定資産減価償却率"/>
        <xdr:cNvSpPr txBox="1"/>
      </xdr:nvSpPr>
      <xdr:spPr>
        <a:xfrm>
          <a:off x="12611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1" name="テキスト ボックス 5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3" name="テキスト ボックス 5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5" name="テキスト ボックス 5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7" name="テキスト ボックス 5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9" name="テキスト ボックス 5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1" name="テキスト ボックス 5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573" name="直線コネクタ 572"/>
        <xdr:cNvCxnSpPr/>
      </xdr:nvCxnSpPr>
      <xdr:spPr>
        <a:xfrm flipV="1">
          <a:off x="22160864" y="568833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74"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75" name="直線コネクタ 574"/>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576" name="【認定こども園・幼稚園・保育所】&#10;一人当たり面積最大値テキスト"/>
        <xdr:cNvSpPr txBox="1"/>
      </xdr:nvSpPr>
      <xdr:spPr>
        <a:xfrm>
          <a:off x="22199600" y="546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577" name="直線コネクタ 576"/>
        <xdr:cNvCxnSpPr/>
      </xdr:nvCxnSpPr>
      <xdr:spPr>
        <a:xfrm>
          <a:off x="22072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578" name="【認定こども園・幼稚園・保育所】&#10;一人当たり面積平均値テキスト"/>
        <xdr:cNvSpPr txBox="1"/>
      </xdr:nvSpPr>
      <xdr:spPr>
        <a:xfrm>
          <a:off x="22199600" y="6598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579" name="フローチャート: 判断 578"/>
        <xdr:cNvSpPr/>
      </xdr:nvSpPr>
      <xdr:spPr>
        <a:xfrm>
          <a:off x="221107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580" name="フローチャート: 判断 579"/>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581" name="フローチャート: 判断 580"/>
        <xdr:cNvSpPr/>
      </xdr:nvSpPr>
      <xdr:spPr>
        <a:xfrm>
          <a:off x="20383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582" name="フローチャート: 判断 581"/>
        <xdr:cNvSpPr/>
      </xdr:nvSpPr>
      <xdr:spPr>
        <a:xfrm>
          <a:off x="19494500" y="660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583" name="フローチャート: 判断 582"/>
        <xdr:cNvSpPr/>
      </xdr:nvSpPr>
      <xdr:spPr>
        <a:xfrm>
          <a:off x="18605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154940</xdr:rowOff>
    </xdr:from>
    <xdr:to>
      <xdr:col>116</xdr:col>
      <xdr:colOff>114300</xdr:colOff>
      <xdr:row>37</xdr:row>
      <xdr:rowOff>85090</xdr:rowOff>
    </xdr:to>
    <xdr:sp macro="" textlink="">
      <xdr:nvSpPr>
        <xdr:cNvPr id="589" name="楕円 588"/>
        <xdr:cNvSpPr/>
      </xdr:nvSpPr>
      <xdr:spPr>
        <a:xfrm>
          <a:off x="221107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6367</xdr:rowOff>
    </xdr:from>
    <xdr:ext cx="469744" cy="259045"/>
    <xdr:sp macro="" textlink="">
      <xdr:nvSpPr>
        <xdr:cNvPr id="590" name="【認定こども園・幼稚園・保育所】&#10;一人当たり面積該当値テキスト"/>
        <xdr:cNvSpPr txBox="1"/>
      </xdr:nvSpPr>
      <xdr:spPr>
        <a:xfrm>
          <a:off x="22199600"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158750</xdr:rowOff>
    </xdr:from>
    <xdr:to>
      <xdr:col>112</xdr:col>
      <xdr:colOff>38100</xdr:colOff>
      <xdr:row>37</xdr:row>
      <xdr:rowOff>88900</xdr:rowOff>
    </xdr:to>
    <xdr:sp macro="" textlink="">
      <xdr:nvSpPr>
        <xdr:cNvPr id="591" name="楕円 590"/>
        <xdr:cNvSpPr/>
      </xdr:nvSpPr>
      <xdr:spPr>
        <a:xfrm>
          <a:off x="21272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34290</xdr:rowOff>
    </xdr:from>
    <xdr:to>
      <xdr:col>116</xdr:col>
      <xdr:colOff>63500</xdr:colOff>
      <xdr:row>37</xdr:row>
      <xdr:rowOff>38100</xdr:rowOff>
    </xdr:to>
    <xdr:cxnSp macro="">
      <xdr:nvCxnSpPr>
        <xdr:cNvPr id="592" name="直線コネクタ 591"/>
        <xdr:cNvCxnSpPr/>
      </xdr:nvCxnSpPr>
      <xdr:spPr>
        <a:xfrm flipV="1">
          <a:off x="21323300" y="63779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166370</xdr:rowOff>
    </xdr:from>
    <xdr:to>
      <xdr:col>107</xdr:col>
      <xdr:colOff>101600</xdr:colOff>
      <xdr:row>37</xdr:row>
      <xdr:rowOff>96520</xdr:rowOff>
    </xdr:to>
    <xdr:sp macro="" textlink="">
      <xdr:nvSpPr>
        <xdr:cNvPr id="593" name="楕円 592"/>
        <xdr:cNvSpPr/>
      </xdr:nvSpPr>
      <xdr:spPr>
        <a:xfrm>
          <a:off x="20383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38100</xdr:rowOff>
    </xdr:from>
    <xdr:to>
      <xdr:col>111</xdr:col>
      <xdr:colOff>177800</xdr:colOff>
      <xdr:row>37</xdr:row>
      <xdr:rowOff>45720</xdr:rowOff>
    </xdr:to>
    <xdr:cxnSp macro="">
      <xdr:nvCxnSpPr>
        <xdr:cNvPr id="594" name="直線コネクタ 593"/>
        <xdr:cNvCxnSpPr/>
      </xdr:nvCxnSpPr>
      <xdr:spPr>
        <a:xfrm flipV="1">
          <a:off x="20434300" y="63817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2540</xdr:rowOff>
    </xdr:from>
    <xdr:to>
      <xdr:col>102</xdr:col>
      <xdr:colOff>165100</xdr:colOff>
      <xdr:row>37</xdr:row>
      <xdr:rowOff>104140</xdr:rowOff>
    </xdr:to>
    <xdr:sp macro="" textlink="">
      <xdr:nvSpPr>
        <xdr:cNvPr id="595" name="楕円 594"/>
        <xdr:cNvSpPr/>
      </xdr:nvSpPr>
      <xdr:spPr>
        <a:xfrm>
          <a:off x="19494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45720</xdr:rowOff>
    </xdr:from>
    <xdr:to>
      <xdr:col>107</xdr:col>
      <xdr:colOff>50800</xdr:colOff>
      <xdr:row>37</xdr:row>
      <xdr:rowOff>53340</xdr:rowOff>
    </xdr:to>
    <xdr:cxnSp macro="">
      <xdr:nvCxnSpPr>
        <xdr:cNvPr id="596" name="直線コネクタ 595"/>
        <xdr:cNvCxnSpPr/>
      </xdr:nvCxnSpPr>
      <xdr:spPr>
        <a:xfrm flipV="1">
          <a:off x="19545300" y="6389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2540</xdr:rowOff>
    </xdr:from>
    <xdr:to>
      <xdr:col>98</xdr:col>
      <xdr:colOff>38100</xdr:colOff>
      <xdr:row>37</xdr:row>
      <xdr:rowOff>104140</xdr:rowOff>
    </xdr:to>
    <xdr:sp macro="" textlink="">
      <xdr:nvSpPr>
        <xdr:cNvPr id="597" name="楕円 596"/>
        <xdr:cNvSpPr/>
      </xdr:nvSpPr>
      <xdr:spPr>
        <a:xfrm>
          <a:off x="18605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53340</xdr:rowOff>
    </xdr:from>
    <xdr:to>
      <xdr:col>102</xdr:col>
      <xdr:colOff>114300</xdr:colOff>
      <xdr:row>37</xdr:row>
      <xdr:rowOff>53340</xdr:rowOff>
    </xdr:to>
    <xdr:cxnSp macro="">
      <xdr:nvCxnSpPr>
        <xdr:cNvPr id="598" name="直線コネクタ 597"/>
        <xdr:cNvCxnSpPr/>
      </xdr:nvCxnSpPr>
      <xdr:spPr>
        <a:xfrm>
          <a:off x="18656300" y="63969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99" name="n_1aveValue【認定こども園・幼稚園・保育所】&#10;一人当たり面積"/>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600" name="n_2aveValue【認定こども園・幼稚園・保育所】&#10;一人当たり面積"/>
        <xdr:cNvSpPr txBox="1"/>
      </xdr:nvSpPr>
      <xdr:spPr>
        <a:xfrm>
          <a:off x="20199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601" name="n_3aveValue【認定こども園・幼稚園・保育所】&#10;一人当たり面積"/>
        <xdr:cNvSpPr txBox="1"/>
      </xdr:nvSpPr>
      <xdr:spPr>
        <a:xfrm>
          <a:off x="19310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602" name="n_4aveValue【認定こども園・幼稚園・保育所】&#10;一人当たり面積"/>
        <xdr:cNvSpPr txBox="1"/>
      </xdr:nvSpPr>
      <xdr:spPr>
        <a:xfrm>
          <a:off x="18421427" y="670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105427</xdr:rowOff>
    </xdr:from>
    <xdr:ext cx="469744" cy="259045"/>
    <xdr:sp macro="" textlink="">
      <xdr:nvSpPr>
        <xdr:cNvPr id="603" name="n_1mainValue【認定こども園・幼稚園・保育所】&#10;一人当たり面積"/>
        <xdr:cNvSpPr txBox="1"/>
      </xdr:nvSpPr>
      <xdr:spPr>
        <a:xfrm>
          <a:off x="21075727" y="61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113047</xdr:rowOff>
    </xdr:from>
    <xdr:ext cx="469744" cy="259045"/>
    <xdr:sp macro="" textlink="">
      <xdr:nvSpPr>
        <xdr:cNvPr id="604" name="n_2mainValue【認定こども園・幼稚園・保育所】&#10;一人当たり面積"/>
        <xdr:cNvSpPr txBox="1"/>
      </xdr:nvSpPr>
      <xdr:spPr>
        <a:xfrm>
          <a:off x="20199427" y="611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120667</xdr:rowOff>
    </xdr:from>
    <xdr:ext cx="469744" cy="259045"/>
    <xdr:sp macro="" textlink="">
      <xdr:nvSpPr>
        <xdr:cNvPr id="605" name="n_3mainValue【認定こども園・幼稚園・保育所】&#10;一人当たり面積"/>
        <xdr:cNvSpPr txBox="1"/>
      </xdr:nvSpPr>
      <xdr:spPr>
        <a:xfrm>
          <a:off x="19310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120667</xdr:rowOff>
    </xdr:from>
    <xdr:ext cx="469744" cy="259045"/>
    <xdr:sp macro="" textlink="">
      <xdr:nvSpPr>
        <xdr:cNvPr id="606" name="n_4mainValue【認定こども園・幼稚園・保育所】&#10;一人当たり面積"/>
        <xdr:cNvSpPr txBox="1"/>
      </xdr:nvSpPr>
      <xdr:spPr>
        <a:xfrm>
          <a:off x="184214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7" name="テキスト ボックス 6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8" name="直線コネクタ 617"/>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619" name="テキスト ボックス 618"/>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0" name="直線コネクタ 619"/>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1" name="テキスト ボックス 620"/>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2" name="直線コネクタ 621"/>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3" name="テキスト ボックス 622"/>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4" name="直線コネクタ 623"/>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5" name="テキスト ボックス 624"/>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629" name="直線コネクタ 628"/>
        <xdr:cNvCxnSpPr/>
      </xdr:nvCxnSpPr>
      <xdr:spPr>
        <a:xfrm flipV="1">
          <a:off x="16318864" y="9624060"/>
          <a:ext cx="0"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630" name="【学校施設】&#10;有形固定資産減価償却率最小値テキスト"/>
        <xdr:cNvSpPr txBox="1"/>
      </xdr:nvSpPr>
      <xdr:spPr>
        <a:xfrm>
          <a:off x="16357600" y="1104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631" name="直線コネクタ 630"/>
        <xdr:cNvCxnSpPr/>
      </xdr:nvCxnSpPr>
      <xdr:spPr>
        <a:xfrm>
          <a:off x="16230600" y="1103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632"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633" name="直線コネクタ 632"/>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26941</xdr:rowOff>
    </xdr:from>
    <xdr:ext cx="405111" cy="259045"/>
    <xdr:sp macro="" textlink="">
      <xdr:nvSpPr>
        <xdr:cNvPr id="634" name="【学校施設】&#10;有形固定資産減価償却率平均値テキスト"/>
        <xdr:cNvSpPr txBox="1"/>
      </xdr:nvSpPr>
      <xdr:spPr>
        <a:xfrm>
          <a:off x="16357600" y="10142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635" name="フローチャート: 判断 634"/>
        <xdr:cNvSpPr/>
      </xdr:nvSpPr>
      <xdr:spPr>
        <a:xfrm>
          <a:off x="16268700" y="102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636" name="フローチャート: 判断 635"/>
        <xdr:cNvSpPr/>
      </xdr:nvSpPr>
      <xdr:spPr>
        <a:xfrm>
          <a:off x="15430500" y="1024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637" name="フローチャート: 判断 636"/>
        <xdr:cNvSpPr/>
      </xdr:nvSpPr>
      <xdr:spPr>
        <a:xfrm>
          <a:off x="14541500" y="102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638" name="フローチャート: 判断 637"/>
        <xdr:cNvSpPr/>
      </xdr:nvSpPr>
      <xdr:spPr>
        <a:xfrm>
          <a:off x="13652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639" name="フローチャート: 判断 638"/>
        <xdr:cNvSpPr/>
      </xdr:nvSpPr>
      <xdr:spPr>
        <a:xfrm>
          <a:off x="127635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4064</xdr:rowOff>
    </xdr:from>
    <xdr:to>
      <xdr:col>85</xdr:col>
      <xdr:colOff>177800</xdr:colOff>
      <xdr:row>62</xdr:row>
      <xdr:rowOff>105664</xdr:rowOff>
    </xdr:to>
    <xdr:sp macro="" textlink="">
      <xdr:nvSpPr>
        <xdr:cNvPr id="645" name="楕円 644"/>
        <xdr:cNvSpPr/>
      </xdr:nvSpPr>
      <xdr:spPr>
        <a:xfrm>
          <a:off x="162687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153941</xdr:rowOff>
    </xdr:from>
    <xdr:ext cx="405111" cy="259045"/>
    <xdr:sp macro="" textlink="">
      <xdr:nvSpPr>
        <xdr:cNvPr id="646" name="【学校施設】&#10;有形固定資産減価償却率該当値テキスト"/>
        <xdr:cNvSpPr txBox="1"/>
      </xdr:nvSpPr>
      <xdr:spPr>
        <a:xfrm>
          <a:off x="16357600"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125222</xdr:rowOff>
    </xdr:from>
    <xdr:to>
      <xdr:col>81</xdr:col>
      <xdr:colOff>101600</xdr:colOff>
      <xdr:row>62</xdr:row>
      <xdr:rowOff>55372</xdr:rowOff>
    </xdr:to>
    <xdr:sp macro="" textlink="">
      <xdr:nvSpPr>
        <xdr:cNvPr id="647" name="楕円 646"/>
        <xdr:cNvSpPr/>
      </xdr:nvSpPr>
      <xdr:spPr>
        <a:xfrm>
          <a:off x="15430500" y="105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4572</xdr:rowOff>
    </xdr:from>
    <xdr:to>
      <xdr:col>85</xdr:col>
      <xdr:colOff>127000</xdr:colOff>
      <xdr:row>62</xdr:row>
      <xdr:rowOff>54864</xdr:rowOff>
    </xdr:to>
    <xdr:cxnSp macro="">
      <xdr:nvCxnSpPr>
        <xdr:cNvPr id="648" name="直線コネクタ 647"/>
        <xdr:cNvCxnSpPr/>
      </xdr:nvCxnSpPr>
      <xdr:spPr>
        <a:xfrm>
          <a:off x="15481300" y="106344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61214</xdr:rowOff>
    </xdr:from>
    <xdr:to>
      <xdr:col>76</xdr:col>
      <xdr:colOff>165100</xdr:colOff>
      <xdr:row>61</xdr:row>
      <xdr:rowOff>162814</xdr:rowOff>
    </xdr:to>
    <xdr:sp macro="" textlink="">
      <xdr:nvSpPr>
        <xdr:cNvPr id="649" name="楕円 648"/>
        <xdr:cNvSpPr/>
      </xdr:nvSpPr>
      <xdr:spPr>
        <a:xfrm>
          <a:off x="14541500" y="10519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112014</xdr:rowOff>
    </xdr:from>
    <xdr:to>
      <xdr:col>81</xdr:col>
      <xdr:colOff>50800</xdr:colOff>
      <xdr:row>62</xdr:row>
      <xdr:rowOff>4572</xdr:rowOff>
    </xdr:to>
    <xdr:cxnSp macro="">
      <xdr:nvCxnSpPr>
        <xdr:cNvPr id="650" name="直線コネクタ 649"/>
        <xdr:cNvCxnSpPr/>
      </xdr:nvCxnSpPr>
      <xdr:spPr>
        <a:xfrm>
          <a:off x="14592300" y="105704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47498</xdr:rowOff>
    </xdr:from>
    <xdr:to>
      <xdr:col>72</xdr:col>
      <xdr:colOff>38100</xdr:colOff>
      <xdr:row>61</xdr:row>
      <xdr:rowOff>149098</xdr:rowOff>
    </xdr:to>
    <xdr:sp macro="" textlink="">
      <xdr:nvSpPr>
        <xdr:cNvPr id="651" name="楕円 650"/>
        <xdr:cNvSpPr/>
      </xdr:nvSpPr>
      <xdr:spPr>
        <a:xfrm>
          <a:off x="13652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98298</xdr:rowOff>
    </xdr:from>
    <xdr:to>
      <xdr:col>76</xdr:col>
      <xdr:colOff>114300</xdr:colOff>
      <xdr:row>61</xdr:row>
      <xdr:rowOff>112014</xdr:rowOff>
    </xdr:to>
    <xdr:cxnSp macro="">
      <xdr:nvCxnSpPr>
        <xdr:cNvPr id="652" name="直線コネクタ 651"/>
        <xdr:cNvCxnSpPr/>
      </xdr:nvCxnSpPr>
      <xdr:spPr>
        <a:xfrm>
          <a:off x="13703300" y="105567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157226</xdr:rowOff>
    </xdr:from>
    <xdr:to>
      <xdr:col>67</xdr:col>
      <xdr:colOff>101600</xdr:colOff>
      <xdr:row>62</xdr:row>
      <xdr:rowOff>87376</xdr:rowOff>
    </xdr:to>
    <xdr:sp macro="" textlink="">
      <xdr:nvSpPr>
        <xdr:cNvPr id="653" name="楕円 652"/>
        <xdr:cNvSpPr/>
      </xdr:nvSpPr>
      <xdr:spPr>
        <a:xfrm>
          <a:off x="12763500" y="1061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98298</xdr:rowOff>
    </xdr:from>
    <xdr:to>
      <xdr:col>71</xdr:col>
      <xdr:colOff>177800</xdr:colOff>
      <xdr:row>62</xdr:row>
      <xdr:rowOff>36576</xdr:rowOff>
    </xdr:to>
    <xdr:cxnSp macro="">
      <xdr:nvCxnSpPr>
        <xdr:cNvPr id="654" name="直線コネクタ 653"/>
        <xdr:cNvCxnSpPr/>
      </xdr:nvCxnSpPr>
      <xdr:spPr>
        <a:xfrm flipV="1">
          <a:off x="12814300" y="1055674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76471</xdr:rowOff>
    </xdr:from>
    <xdr:ext cx="405111" cy="259045"/>
    <xdr:sp macro="" textlink="">
      <xdr:nvSpPr>
        <xdr:cNvPr id="655" name="n_1aveValue【学校施設】&#10;有形固定資産減価償却率"/>
        <xdr:cNvSpPr txBox="1"/>
      </xdr:nvSpPr>
      <xdr:spPr>
        <a:xfrm>
          <a:off x="15266044" y="10020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99331</xdr:rowOff>
    </xdr:from>
    <xdr:ext cx="405111" cy="259045"/>
    <xdr:sp macro="" textlink="">
      <xdr:nvSpPr>
        <xdr:cNvPr id="656" name="n_2aveValue【学校施設】&#10;有形固定資産減価償却率"/>
        <xdr:cNvSpPr txBox="1"/>
      </xdr:nvSpPr>
      <xdr:spPr>
        <a:xfrm>
          <a:off x="14389744" y="1004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49039</xdr:rowOff>
    </xdr:from>
    <xdr:ext cx="405111" cy="259045"/>
    <xdr:sp macro="" textlink="">
      <xdr:nvSpPr>
        <xdr:cNvPr id="657" name="n_3aveValue【学校施設】&#10;有形固定資産減価償却率"/>
        <xdr:cNvSpPr txBox="1"/>
      </xdr:nvSpPr>
      <xdr:spPr>
        <a:xfrm>
          <a:off x="13500744" y="9993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26179</xdr:rowOff>
    </xdr:from>
    <xdr:ext cx="405111" cy="259045"/>
    <xdr:sp macro="" textlink="">
      <xdr:nvSpPr>
        <xdr:cNvPr id="658" name="n_4aveValue【学校施設】&#10;有形固定資産減価償却率"/>
        <xdr:cNvSpPr txBox="1"/>
      </xdr:nvSpPr>
      <xdr:spPr>
        <a:xfrm>
          <a:off x="12611744" y="997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46499</xdr:rowOff>
    </xdr:from>
    <xdr:ext cx="405111" cy="259045"/>
    <xdr:sp macro="" textlink="">
      <xdr:nvSpPr>
        <xdr:cNvPr id="659" name="n_1mainValue【学校施設】&#10;有形固定資産減価償却率"/>
        <xdr:cNvSpPr txBox="1"/>
      </xdr:nvSpPr>
      <xdr:spPr>
        <a:xfrm>
          <a:off x="15266044" y="1067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153941</xdr:rowOff>
    </xdr:from>
    <xdr:ext cx="405111" cy="259045"/>
    <xdr:sp macro="" textlink="">
      <xdr:nvSpPr>
        <xdr:cNvPr id="660" name="n_2mainValue【学校施設】&#10;有形固定資産減価償却率"/>
        <xdr:cNvSpPr txBox="1"/>
      </xdr:nvSpPr>
      <xdr:spPr>
        <a:xfrm>
          <a:off x="14389744" y="1061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140225</xdr:rowOff>
    </xdr:from>
    <xdr:ext cx="405111" cy="259045"/>
    <xdr:sp macro="" textlink="">
      <xdr:nvSpPr>
        <xdr:cNvPr id="661" name="n_3mainValue【学校施設】&#10;有形固定資産減価償却率"/>
        <xdr:cNvSpPr txBox="1"/>
      </xdr:nvSpPr>
      <xdr:spPr>
        <a:xfrm>
          <a:off x="13500744" y="1059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78503</xdr:rowOff>
    </xdr:from>
    <xdr:ext cx="405111" cy="259045"/>
    <xdr:sp macro="" textlink="">
      <xdr:nvSpPr>
        <xdr:cNvPr id="662" name="n_4mainValue【学校施設】&#10;有形固定資産減価償却率"/>
        <xdr:cNvSpPr txBox="1"/>
      </xdr:nvSpPr>
      <xdr:spPr>
        <a:xfrm>
          <a:off x="12611744" y="10708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3" name="テキスト ボックス 67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683" name="直線コネクタ 682"/>
        <xdr:cNvCxnSpPr/>
      </xdr:nvCxnSpPr>
      <xdr:spPr>
        <a:xfrm flipV="1">
          <a:off x="22160864" y="9633204"/>
          <a:ext cx="0" cy="1167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684" name="【学校施設】&#10;一人当たり面積最小値テキスト"/>
        <xdr:cNvSpPr txBox="1"/>
      </xdr:nvSpPr>
      <xdr:spPr>
        <a:xfrm>
          <a:off x="22199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685" name="直線コネクタ 684"/>
        <xdr:cNvCxnSpPr/>
      </xdr:nvCxnSpPr>
      <xdr:spPr>
        <a:xfrm>
          <a:off x="22072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686" name="【学校施設】&#10;一人当たり面積最大値テキスト"/>
        <xdr:cNvSpPr txBox="1"/>
      </xdr:nvSpPr>
      <xdr:spPr>
        <a:xfrm>
          <a:off x="22199600"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687" name="直線コネクタ 686"/>
        <xdr:cNvCxnSpPr/>
      </xdr:nvCxnSpPr>
      <xdr:spPr>
        <a:xfrm>
          <a:off x="22072600" y="963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144670</xdr:rowOff>
    </xdr:from>
    <xdr:ext cx="469744" cy="259045"/>
    <xdr:sp macro="" textlink="">
      <xdr:nvSpPr>
        <xdr:cNvPr id="688" name="【学校施設】&#10;一人当たり面積平均値テキスト"/>
        <xdr:cNvSpPr txBox="1"/>
      </xdr:nvSpPr>
      <xdr:spPr>
        <a:xfrm>
          <a:off x="22199600" y="10260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689" name="フローチャート: 判断 688"/>
        <xdr:cNvSpPr/>
      </xdr:nvSpPr>
      <xdr:spPr>
        <a:xfrm>
          <a:off x="221107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690" name="フローチャート: 判断 689"/>
        <xdr:cNvSpPr/>
      </xdr:nvSpPr>
      <xdr:spPr>
        <a:xfrm>
          <a:off x="2127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691" name="フローチャート: 判断 690"/>
        <xdr:cNvSpPr/>
      </xdr:nvSpPr>
      <xdr:spPr>
        <a:xfrm>
          <a:off x="20383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692" name="フローチャート: 判断 691"/>
        <xdr:cNvSpPr/>
      </xdr:nvSpPr>
      <xdr:spPr>
        <a:xfrm>
          <a:off x="19494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693" name="フローチャート: 判断 692"/>
        <xdr:cNvSpPr/>
      </xdr:nvSpPr>
      <xdr:spPr>
        <a:xfrm>
          <a:off x="18605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168084</xdr:rowOff>
    </xdr:from>
    <xdr:to>
      <xdr:col>116</xdr:col>
      <xdr:colOff>114300</xdr:colOff>
      <xdr:row>61</xdr:row>
      <xdr:rowOff>98234</xdr:rowOff>
    </xdr:to>
    <xdr:sp macro="" textlink="">
      <xdr:nvSpPr>
        <xdr:cNvPr id="699" name="楕円 698"/>
        <xdr:cNvSpPr/>
      </xdr:nvSpPr>
      <xdr:spPr>
        <a:xfrm>
          <a:off x="22110700" y="1045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146511</xdr:rowOff>
    </xdr:from>
    <xdr:ext cx="469744" cy="259045"/>
    <xdr:sp macro="" textlink="">
      <xdr:nvSpPr>
        <xdr:cNvPr id="700" name="【学校施設】&#10;一人当たり面積該当値テキスト"/>
        <xdr:cNvSpPr txBox="1"/>
      </xdr:nvSpPr>
      <xdr:spPr>
        <a:xfrm>
          <a:off x="22199600" y="1043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2921</xdr:rowOff>
    </xdr:from>
    <xdr:to>
      <xdr:col>112</xdr:col>
      <xdr:colOff>38100</xdr:colOff>
      <xdr:row>61</xdr:row>
      <xdr:rowOff>104521</xdr:rowOff>
    </xdr:to>
    <xdr:sp macro="" textlink="">
      <xdr:nvSpPr>
        <xdr:cNvPr id="701" name="楕円 700"/>
        <xdr:cNvSpPr/>
      </xdr:nvSpPr>
      <xdr:spPr>
        <a:xfrm>
          <a:off x="21272500" y="1046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47434</xdr:rowOff>
    </xdr:from>
    <xdr:to>
      <xdr:col>116</xdr:col>
      <xdr:colOff>63500</xdr:colOff>
      <xdr:row>61</xdr:row>
      <xdr:rowOff>53721</xdr:rowOff>
    </xdr:to>
    <xdr:cxnSp macro="">
      <xdr:nvCxnSpPr>
        <xdr:cNvPr id="702" name="直線コネクタ 701"/>
        <xdr:cNvCxnSpPr/>
      </xdr:nvCxnSpPr>
      <xdr:spPr>
        <a:xfrm flipV="1">
          <a:off x="21323300" y="10505884"/>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9207</xdr:rowOff>
    </xdr:from>
    <xdr:to>
      <xdr:col>107</xdr:col>
      <xdr:colOff>101600</xdr:colOff>
      <xdr:row>61</xdr:row>
      <xdr:rowOff>110807</xdr:rowOff>
    </xdr:to>
    <xdr:sp macro="" textlink="">
      <xdr:nvSpPr>
        <xdr:cNvPr id="703" name="楕円 702"/>
        <xdr:cNvSpPr/>
      </xdr:nvSpPr>
      <xdr:spPr>
        <a:xfrm>
          <a:off x="20383500" y="104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53721</xdr:rowOff>
    </xdr:from>
    <xdr:to>
      <xdr:col>111</xdr:col>
      <xdr:colOff>177800</xdr:colOff>
      <xdr:row>61</xdr:row>
      <xdr:rowOff>60007</xdr:rowOff>
    </xdr:to>
    <xdr:cxnSp macro="">
      <xdr:nvCxnSpPr>
        <xdr:cNvPr id="704" name="直線コネクタ 703"/>
        <xdr:cNvCxnSpPr/>
      </xdr:nvCxnSpPr>
      <xdr:spPr>
        <a:xfrm flipV="1">
          <a:off x="20434300" y="10512171"/>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18352</xdr:rowOff>
    </xdr:from>
    <xdr:to>
      <xdr:col>102</xdr:col>
      <xdr:colOff>165100</xdr:colOff>
      <xdr:row>61</xdr:row>
      <xdr:rowOff>119952</xdr:rowOff>
    </xdr:to>
    <xdr:sp macro="" textlink="">
      <xdr:nvSpPr>
        <xdr:cNvPr id="705" name="楕円 704"/>
        <xdr:cNvSpPr/>
      </xdr:nvSpPr>
      <xdr:spPr>
        <a:xfrm>
          <a:off x="19494500" y="1047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60007</xdr:rowOff>
    </xdr:from>
    <xdr:to>
      <xdr:col>107</xdr:col>
      <xdr:colOff>50800</xdr:colOff>
      <xdr:row>61</xdr:row>
      <xdr:rowOff>69152</xdr:rowOff>
    </xdr:to>
    <xdr:cxnSp macro="">
      <xdr:nvCxnSpPr>
        <xdr:cNvPr id="706" name="直線コネクタ 705"/>
        <xdr:cNvCxnSpPr/>
      </xdr:nvCxnSpPr>
      <xdr:spPr>
        <a:xfrm flipV="1">
          <a:off x="19545300" y="1051845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25209</xdr:rowOff>
    </xdr:from>
    <xdr:to>
      <xdr:col>98</xdr:col>
      <xdr:colOff>38100</xdr:colOff>
      <xdr:row>61</xdr:row>
      <xdr:rowOff>126809</xdr:rowOff>
    </xdr:to>
    <xdr:sp macro="" textlink="">
      <xdr:nvSpPr>
        <xdr:cNvPr id="707" name="楕円 706"/>
        <xdr:cNvSpPr/>
      </xdr:nvSpPr>
      <xdr:spPr>
        <a:xfrm>
          <a:off x="18605500" y="1048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69152</xdr:rowOff>
    </xdr:from>
    <xdr:to>
      <xdr:col>102</xdr:col>
      <xdr:colOff>114300</xdr:colOff>
      <xdr:row>61</xdr:row>
      <xdr:rowOff>76009</xdr:rowOff>
    </xdr:to>
    <xdr:cxnSp macro="">
      <xdr:nvCxnSpPr>
        <xdr:cNvPr id="708" name="直線コネクタ 707"/>
        <xdr:cNvCxnSpPr/>
      </xdr:nvCxnSpPr>
      <xdr:spPr>
        <a:xfrm flipV="1">
          <a:off x="18656300" y="1052760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67327</xdr:rowOff>
    </xdr:from>
    <xdr:ext cx="469744" cy="259045"/>
    <xdr:sp macro="" textlink="">
      <xdr:nvSpPr>
        <xdr:cNvPr id="709" name="n_1aveValue【学校施設】&#10;一人当たり面積"/>
        <xdr:cNvSpPr txBox="1"/>
      </xdr:nvSpPr>
      <xdr:spPr>
        <a:xfrm>
          <a:off x="210757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88472</xdr:rowOff>
    </xdr:from>
    <xdr:ext cx="469744" cy="259045"/>
    <xdr:sp macro="" textlink="">
      <xdr:nvSpPr>
        <xdr:cNvPr id="710" name="n_2aveValue【学校施設】&#10;一人当たり面積"/>
        <xdr:cNvSpPr txBox="1"/>
      </xdr:nvSpPr>
      <xdr:spPr>
        <a:xfrm>
          <a:off x="20199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91330</xdr:rowOff>
    </xdr:from>
    <xdr:ext cx="469744" cy="259045"/>
    <xdr:sp macro="" textlink="">
      <xdr:nvSpPr>
        <xdr:cNvPr id="711" name="n_3aveValue【学校施設】&#10;一人当たり面積"/>
        <xdr:cNvSpPr txBox="1"/>
      </xdr:nvSpPr>
      <xdr:spPr>
        <a:xfrm>
          <a:off x="19310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712" name="n_4aveValue【学校施設】&#10;一人当たり面積"/>
        <xdr:cNvSpPr txBox="1"/>
      </xdr:nvSpPr>
      <xdr:spPr>
        <a:xfrm>
          <a:off x="18421427" y="1023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95648</xdr:rowOff>
    </xdr:from>
    <xdr:ext cx="469744" cy="259045"/>
    <xdr:sp macro="" textlink="">
      <xdr:nvSpPr>
        <xdr:cNvPr id="713" name="n_1mainValue【学校施設】&#10;一人当たり面積"/>
        <xdr:cNvSpPr txBox="1"/>
      </xdr:nvSpPr>
      <xdr:spPr>
        <a:xfrm>
          <a:off x="21075727" y="1055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101934</xdr:rowOff>
    </xdr:from>
    <xdr:ext cx="469744" cy="259045"/>
    <xdr:sp macro="" textlink="">
      <xdr:nvSpPr>
        <xdr:cNvPr id="714" name="n_2mainValue【学校施設】&#10;一人当たり面積"/>
        <xdr:cNvSpPr txBox="1"/>
      </xdr:nvSpPr>
      <xdr:spPr>
        <a:xfrm>
          <a:off x="20199427" y="1056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111079</xdr:rowOff>
    </xdr:from>
    <xdr:ext cx="469744" cy="259045"/>
    <xdr:sp macro="" textlink="">
      <xdr:nvSpPr>
        <xdr:cNvPr id="715" name="n_3mainValue【学校施設】&#10;一人当たり面積"/>
        <xdr:cNvSpPr txBox="1"/>
      </xdr:nvSpPr>
      <xdr:spPr>
        <a:xfrm>
          <a:off x="19310427" y="10569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117936</xdr:rowOff>
    </xdr:from>
    <xdr:ext cx="469744" cy="259045"/>
    <xdr:sp macro="" textlink="">
      <xdr:nvSpPr>
        <xdr:cNvPr id="716" name="n_4mainValue【学校施設】&#10;一人当たり面積"/>
        <xdr:cNvSpPr txBox="1"/>
      </xdr:nvSpPr>
      <xdr:spPr>
        <a:xfrm>
          <a:off x="18421427" y="10576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25" name="正方形/長方形 7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6" name="正方形/長方形 7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7" name="正方形/長方形 7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8" name="正方形/長方形 7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9" name="正方形/長方形 7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0" name="正方形/長方形 7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1" name="正方形/長方形 7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2" name="正方形/長方形 7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xdr:cNvCxnSpPr/>
      </xdr:nvCxnSpPr>
      <xdr:spPr>
        <a:xfrm flipV="1">
          <a:off x="16318864" y="17034511"/>
          <a:ext cx="0" cy="1487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xdr:cNvSpPr txBox="1"/>
      </xdr:nvSpPr>
      <xdr:spPr>
        <a:xfrm>
          <a:off x="16357600"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xdr:cNvCxnSpPr/>
      </xdr:nvCxnSpPr>
      <xdr:spPr>
        <a:xfrm>
          <a:off x="16230600" y="185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xdr:cNvSpPr/>
      </xdr:nvSpPr>
      <xdr:spPr>
        <a:xfrm>
          <a:off x="15430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xdr:cNvSpPr/>
      </xdr:nvSpPr>
      <xdr:spPr>
        <a:xfrm>
          <a:off x="13652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xdr:cNvSpPr/>
      </xdr:nvSpPr>
      <xdr:spPr>
        <a:xfrm>
          <a:off x="12763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122555</xdr:rowOff>
    </xdr:from>
    <xdr:to>
      <xdr:col>85</xdr:col>
      <xdr:colOff>177800</xdr:colOff>
      <xdr:row>107</xdr:row>
      <xdr:rowOff>52705</xdr:rowOff>
    </xdr:to>
    <xdr:sp macro="" textlink="">
      <xdr:nvSpPr>
        <xdr:cNvPr id="773" name="楕円 772"/>
        <xdr:cNvSpPr/>
      </xdr:nvSpPr>
      <xdr:spPr>
        <a:xfrm>
          <a:off x="16268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100982</xdr:rowOff>
    </xdr:from>
    <xdr:ext cx="405111" cy="259045"/>
    <xdr:sp macro="" textlink="">
      <xdr:nvSpPr>
        <xdr:cNvPr id="774" name="【公民館】&#10;有形固定資産減価償却率該当値テキスト"/>
        <xdr:cNvSpPr txBox="1"/>
      </xdr:nvSpPr>
      <xdr:spPr>
        <a:xfrm>
          <a:off x="16357600" y="182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82550</xdr:rowOff>
    </xdr:from>
    <xdr:to>
      <xdr:col>81</xdr:col>
      <xdr:colOff>101600</xdr:colOff>
      <xdr:row>107</xdr:row>
      <xdr:rowOff>12700</xdr:rowOff>
    </xdr:to>
    <xdr:sp macro="" textlink="">
      <xdr:nvSpPr>
        <xdr:cNvPr id="775" name="楕円 774"/>
        <xdr:cNvSpPr/>
      </xdr:nvSpPr>
      <xdr:spPr>
        <a:xfrm>
          <a:off x="15430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133350</xdr:rowOff>
    </xdr:from>
    <xdr:to>
      <xdr:col>85</xdr:col>
      <xdr:colOff>127000</xdr:colOff>
      <xdr:row>107</xdr:row>
      <xdr:rowOff>1905</xdr:rowOff>
    </xdr:to>
    <xdr:cxnSp macro="">
      <xdr:nvCxnSpPr>
        <xdr:cNvPr id="776" name="直線コネクタ 775"/>
        <xdr:cNvCxnSpPr/>
      </xdr:nvCxnSpPr>
      <xdr:spPr>
        <a:xfrm>
          <a:off x="15481300" y="183070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7" name="楕円 776"/>
        <xdr:cNvSpPr/>
      </xdr:nvSpPr>
      <xdr:spPr>
        <a:xfrm>
          <a:off x="14541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87630</xdr:rowOff>
    </xdr:from>
    <xdr:to>
      <xdr:col>81</xdr:col>
      <xdr:colOff>50800</xdr:colOff>
      <xdr:row>106</xdr:row>
      <xdr:rowOff>133350</xdr:rowOff>
    </xdr:to>
    <xdr:cxnSp macro="">
      <xdr:nvCxnSpPr>
        <xdr:cNvPr id="778" name="直線コネクタ 777"/>
        <xdr:cNvCxnSpPr/>
      </xdr:nvCxnSpPr>
      <xdr:spPr>
        <a:xfrm>
          <a:off x="14592300" y="182613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162561</xdr:rowOff>
    </xdr:from>
    <xdr:to>
      <xdr:col>72</xdr:col>
      <xdr:colOff>38100</xdr:colOff>
      <xdr:row>106</xdr:row>
      <xdr:rowOff>92711</xdr:rowOff>
    </xdr:to>
    <xdr:sp macro="" textlink="">
      <xdr:nvSpPr>
        <xdr:cNvPr id="779" name="楕円 778"/>
        <xdr:cNvSpPr/>
      </xdr:nvSpPr>
      <xdr:spPr>
        <a:xfrm>
          <a:off x="13652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41911</xdr:rowOff>
    </xdr:from>
    <xdr:to>
      <xdr:col>76</xdr:col>
      <xdr:colOff>114300</xdr:colOff>
      <xdr:row>106</xdr:row>
      <xdr:rowOff>87630</xdr:rowOff>
    </xdr:to>
    <xdr:cxnSp macro="">
      <xdr:nvCxnSpPr>
        <xdr:cNvPr id="780" name="直線コネクタ 779"/>
        <xdr:cNvCxnSpPr/>
      </xdr:nvCxnSpPr>
      <xdr:spPr>
        <a:xfrm>
          <a:off x="13703300" y="182156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114936</xdr:rowOff>
    </xdr:from>
    <xdr:to>
      <xdr:col>67</xdr:col>
      <xdr:colOff>101600</xdr:colOff>
      <xdr:row>106</xdr:row>
      <xdr:rowOff>45086</xdr:rowOff>
    </xdr:to>
    <xdr:sp macro="" textlink="">
      <xdr:nvSpPr>
        <xdr:cNvPr id="781" name="楕円 780"/>
        <xdr:cNvSpPr/>
      </xdr:nvSpPr>
      <xdr:spPr>
        <a:xfrm>
          <a:off x="12763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165736</xdr:rowOff>
    </xdr:from>
    <xdr:to>
      <xdr:col>71</xdr:col>
      <xdr:colOff>177800</xdr:colOff>
      <xdr:row>106</xdr:row>
      <xdr:rowOff>41911</xdr:rowOff>
    </xdr:to>
    <xdr:cxnSp macro="">
      <xdr:nvCxnSpPr>
        <xdr:cNvPr id="782" name="直線コネクタ 781"/>
        <xdr:cNvCxnSpPr/>
      </xdr:nvCxnSpPr>
      <xdr:spPr>
        <a:xfrm>
          <a:off x="12814300" y="1816798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3" name="n_1aveValue【公民館】&#10;有形固定資産減価償却率"/>
        <xdr:cNvSpPr txBox="1"/>
      </xdr:nvSpPr>
      <xdr:spPr>
        <a:xfrm>
          <a:off x="152660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4" name="n_2ave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5" name="n_3aveValue【公民館】&#10;有形固定資産減価償却率"/>
        <xdr:cNvSpPr txBox="1"/>
      </xdr:nvSpPr>
      <xdr:spPr>
        <a:xfrm>
          <a:off x="13500744" y="1761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86" name="n_4aveValue【公民館】&#10;有形固定資産減価償却率"/>
        <xdr:cNvSpPr txBox="1"/>
      </xdr:nvSpPr>
      <xdr:spPr>
        <a:xfrm>
          <a:off x="12611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3827</xdr:rowOff>
    </xdr:from>
    <xdr:ext cx="405111" cy="259045"/>
    <xdr:sp macro="" textlink="">
      <xdr:nvSpPr>
        <xdr:cNvPr id="787" name="n_1mainValue【公民館】&#10;有形固定資産減価償却率"/>
        <xdr:cNvSpPr txBox="1"/>
      </xdr:nvSpPr>
      <xdr:spPr>
        <a:xfrm>
          <a:off x="15266044" y="183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129557</xdr:rowOff>
    </xdr:from>
    <xdr:ext cx="405111" cy="259045"/>
    <xdr:sp macro="" textlink="">
      <xdr:nvSpPr>
        <xdr:cNvPr id="788" name="n_2mainValue【公民館】&#10;有形固定資産減価償却率"/>
        <xdr:cNvSpPr txBox="1"/>
      </xdr:nvSpPr>
      <xdr:spPr>
        <a:xfrm>
          <a:off x="14389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83838</xdr:rowOff>
    </xdr:from>
    <xdr:ext cx="405111" cy="259045"/>
    <xdr:sp macro="" textlink="">
      <xdr:nvSpPr>
        <xdr:cNvPr id="789" name="n_3mainValue【公民館】&#10;有形固定資産減価償却率"/>
        <xdr:cNvSpPr txBox="1"/>
      </xdr:nvSpPr>
      <xdr:spPr>
        <a:xfrm>
          <a:off x="13500744" y="1825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36213</xdr:rowOff>
    </xdr:from>
    <xdr:ext cx="405111" cy="259045"/>
    <xdr:sp macro="" textlink="">
      <xdr:nvSpPr>
        <xdr:cNvPr id="790" name="n_4mainValue【公民館】&#10;有形固定資産減価償却率"/>
        <xdr:cNvSpPr txBox="1"/>
      </xdr:nvSpPr>
      <xdr:spPr>
        <a:xfrm>
          <a:off x="12611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xdr:cNvCxnSpPr/>
      </xdr:nvCxnSpPr>
      <xdr:spPr>
        <a:xfrm flipV="1">
          <a:off x="22160864" y="17175480"/>
          <a:ext cx="0" cy="1403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xdr:cNvSpPr txBox="1"/>
      </xdr:nvSpPr>
      <xdr:spPr>
        <a:xfrm>
          <a:off x="22199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xdr:cNvCxnSpPr/>
      </xdr:nvCxnSpPr>
      <xdr:spPr>
        <a:xfrm>
          <a:off x="22072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29990</xdr:rowOff>
    </xdr:from>
    <xdr:ext cx="469744" cy="259045"/>
    <xdr:sp macro="" textlink="">
      <xdr:nvSpPr>
        <xdr:cNvPr id="817" name="【公民館】&#10;一人当たり面積平均値テキスト"/>
        <xdr:cNvSpPr txBox="1"/>
      </xdr:nvSpPr>
      <xdr:spPr>
        <a:xfrm>
          <a:off x="22199600" y="1803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xdr:cNvSpPr/>
      </xdr:nvSpPr>
      <xdr:spPr>
        <a:xfrm>
          <a:off x="221107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xdr:cNvSpPr/>
      </xdr:nvSpPr>
      <xdr:spPr>
        <a:xfrm>
          <a:off x="21272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xdr:cNvSpPr/>
      </xdr:nvSpPr>
      <xdr:spPr>
        <a:xfrm>
          <a:off x="20383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xdr:cNvSpPr/>
      </xdr:nvSpPr>
      <xdr:spPr>
        <a:xfrm>
          <a:off x="19494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xdr:cNvSpPr/>
      </xdr:nvSpPr>
      <xdr:spPr>
        <a:xfrm>
          <a:off x="18605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828" name="楕円 827"/>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829" name="【公民館】&#10;一人当たり面積該当値テキスト"/>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48261</xdr:rowOff>
    </xdr:from>
    <xdr:to>
      <xdr:col>112</xdr:col>
      <xdr:colOff>38100</xdr:colOff>
      <xdr:row>107</xdr:row>
      <xdr:rowOff>149861</xdr:rowOff>
    </xdr:to>
    <xdr:sp macro="" textlink="">
      <xdr:nvSpPr>
        <xdr:cNvPr id="830" name="楕円 829"/>
        <xdr:cNvSpPr/>
      </xdr:nvSpPr>
      <xdr:spPr>
        <a:xfrm>
          <a:off x="21272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99061</xdr:rowOff>
    </xdr:to>
    <xdr:cxnSp macro="">
      <xdr:nvCxnSpPr>
        <xdr:cNvPr id="831" name="直線コネクタ 830"/>
        <xdr:cNvCxnSpPr/>
      </xdr:nvCxnSpPr>
      <xdr:spPr>
        <a:xfrm>
          <a:off x="21323300" y="1844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48261</xdr:rowOff>
    </xdr:from>
    <xdr:to>
      <xdr:col>107</xdr:col>
      <xdr:colOff>101600</xdr:colOff>
      <xdr:row>107</xdr:row>
      <xdr:rowOff>149861</xdr:rowOff>
    </xdr:to>
    <xdr:sp macro="" textlink="">
      <xdr:nvSpPr>
        <xdr:cNvPr id="832" name="楕円 831"/>
        <xdr:cNvSpPr/>
      </xdr:nvSpPr>
      <xdr:spPr>
        <a:xfrm>
          <a:off x="20383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99061</xdr:rowOff>
    </xdr:from>
    <xdr:to>
      <xdr:col>111</xdr:col>
      <xdr:colOff>177800</xdr:colOff>
      <xdr:row>107</xdr:row>
      <xdr:rowOff>99061</xdr:rowOff>
    </xdr:to>
    <xdr:cxnSp macro="">
      <xdr:nvCxnSpPr>
        <xdr:cNvPr id="833" name="直線コネクタ 832"/>
        <xdr:cNvCxnSpPr/>
      </xdr:nvCxnSpPr>
      <xdr:spPr>
        <a:xfrm>
          <a:off x="20434300" y="184442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50546</xdr:rowOff>
    </xdr:from>
    <xdr:to>
      <xdr:col>102</xdr:col>
      <xdr:colOff>165100</xdr:colOff>
      <xdr:row>107</xdr:row>
      <xdr:rowOff>152146</xdr:rowOff>
    </xdr:to>
    <xdr:sp macro="" textlink="">
      <xdr:nvSpPr>
        <xdr:cNvPr id="834" name="楕円 833"/>
        <xdr:cNvSpPr/>
      </xdr:nvSpPr>
      <xdr:spPr>
        <a:xfrm>
          <a:off x="19494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99061</xdr:rowOff>
    </xdr:from>
    <xdr:to>
      <xdr:col>107</xdr:col>
      <xdr:colOff>50800</xdr:colOff>
      <xdr:row>107</xdr:row>
      <xdr:rowOff>101346</xdr:rowOff>
    </xdr:to>
    <xdr:cxnSp macro="">
      <xdr:nvCxnSpPr>
        <xdr:cNvPr id="835" name="直線コネクタ 834"/>
        <xdr:cNvCxnSpPr/>
      </xdr:nvCxnSpPr>
      <xdr:spPr>
        <a:xfrm flipV="1">
          <a:off x="19545300" y="18444211"/>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836" name="楕円 835"/>
        <xdr:cNvSpPr/>
      </xdr:nvSpPr>
      <xdr:spPr>
        <a:xfrm>
          <a:off x="18605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101346</xdr:rowOff>
    </xdr:from>
    <xdr:to>
      <xdr:col>102</xdr:col>
      <xdr:colOff>114300</xdr:colOff>
      <xdr:row>107</xdr:row>
      <xdr:rowOff>101346</xdr:rowOff>
    </xdr:to>
    <xdr:cxnSp macro="">
      <xdr:nvCxnSpPr>
        <xdr:cNvPr id="837" name="直線コネクタ 836"/>
        <xdr:cNvCxnSpPr/>
      </xdr:nvCxnSpPr>
      <xdr:spPr>
        <a:xfrm>
          <a:off x="18656300" y="184464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129812</xdr:rowOff>
    </xdr:from>
    <xdr:ext cx="469744" cy="259045"/>
    <xdr:sp macro="" textlink="">
      <xdr:nvSpPr>
        <xdr:cNvPr id="838" name="n_1aveValue【公民館】&#10;一人当たり面積"/>
        <xdr:cNvSpPr txBox="1"/>
      </xdr:nvSpPr>
      <xdr:spPr>
        <a:xfrm>
          <a:off x="21075727" y="1796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839" name="n_2aveValue【公民館】&#10;一人当たり面積"/>
        <xdr:cNvSpPr txBox="1"/>
      </xdr:nvSpPr>
      <xdr:spPr>
        <a:xfrm>
          <a:off x="20199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6366</xdr:rowOff>
    </xdr:from>
    <xdr:ext cx="469744" cy="259045"/>
    <xdr:sp macro="" textlink="">
      <xdr:nvSpPr>
        <xdr:cNvPr id="840" name="n_3aveValue【公民館】&#10;一人当たり面積"/>
        <xdr:cNvSpPr txBox="1"/>
      </xdr:nvSpPr>
      <xdr:spPr>
        <a:xfrm>
          <a:off x="19310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8653</xdr:rowOff>
    </xdr:from>
    <xdr:ext cx="469744" cy="259045"/>
    <xdr:sp macro="" textlink="">
      <xdr:nvSpPr>
        <xdr:cNvPr id="841" name="n_4aveValue【公民館】&#10;一人当たり面積"/>
        <xdr:cNvSpPr txBox="1"/>
      </xdr:nvSpPr>
      <xdr:spPr>
        <a:xfrm>
          <a:off x="18421427" y="1801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140988</xdr:rowOff>
    </xdr:from>
    <xdr:ext cx="469744" cy="259045"/>
    <xdr:sp macro="" textlink="">
      <xdr:nvSpPr>
        <xdr:cNvPr id="842" name="n_1mainValue【公民館】&#10;一人当たり面積"/>
        <xdr:cNvSpPr txBox="1"/>
      </xdr:nvSpPr>
      <xdr:spPr>
        <a:xfrm>
          <a:off x="21075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140988</xdr:rowOff>
    </xdr:from>
    <xdr:ext cx="469744" cy="259045"/>
    <xdr:sp macro="" textlink="">
      <xdr:nvSpPr>
        <xdr:cNvPr id="843" name="n_2mainValue【公民館】&#10;一人当たり面積"/>
        <xdr:cNvSpPr txBox="1"/>
      </xdr:nvSpPr>
      <xdr:spPr>
        <a:xfrm>
          <a:off x="20199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143273</xdr:rowOff>
    </xdr:from>
    <xdr:ext cx="469744" cy="259045"/>
    <xdr:sp macro="" textlink="">
      <xdr:nvSpPr>
        <xdr:cNvPr id="844" name="n_3mainValue【公民館】&#10;一人当たり面積"/>
        <xdr:cNvSpPr txBox="1"/>
      </xdr:nvSpPr>
      <xdr:spPr>
        <a:xfrm>
          <a:off x="19310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845" name="n_4mainValue【公民館】&#10;一人当たり面積"/>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及び</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の有形固定資産減価償却率が高く、老朽化が進んでいると判断される。</a:t>
          </a:r>
          <a:endParaRPr lang="ja-JP" altLang="ja-JP">
            <a:effectLst/>
          </a:endParaRPr>
        </a:p>
        <a:p>
          <a:r>
            <a:rPr kumimoji="1" lang="ja-JP" altLang="ja-JP" sz="1100">
              <a:solidFill>
                <a:schemeClr val="dk1"/>
              </a:solidFill>
              <a:effectLst/>
              <a:latin typeface="+mn-lt"/>
              <a:ea typeface="+mn-ea"/>
              <a:cs typeface="+mn-cs"/>
            </a:rPr>
            <a:t>合併前に建設された築年数が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年以上の施設が多いためであり、今後の入園（就学）前児童（生徒）数の減少や、保護者の要望にあわせ、施設の計画的な整理・統廃合を進めていく必要がある。</a:t>
          </a:r>
          <a:endParaRPr lang="ja-JP" altLang="ja-JP">
            <a:effectLst/>
          </a:endParaRPr>
        </a:p>
        <a:p>
          <a:pPr eaLnBrk="1" fontAlgn="auto" latinLnBrk="0" hangingPunct="1"/>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については有形固定資産減価償却率が高い一方、一人当たり面積は低いことから、施設が老朽化かつ不足していると判断されるため、地域の要望等に応じ、計画的な整備・改修を検討していく。</a:t>
          </a:r>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橋りょう・トンネル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港湾・漁港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についても類似団体と比較し有形固定資産減価償却率が高く、緊急性や重要性等を勘案して計画的な整備を検討していく。</a:t>
          </a:r>
          <a:endParaRPr lang="ja-JP" altLang="ja-JP">
            <a:effectLst/>
          </a:endParaRPr>
        </a:p>
        <a:p>
          <a:r>
            <a:rPr kumimoji="1" lang="ja-JP" altLang="ja-JP" sz="1100">
              <a:solidFill>
                <a:schemeClr val="dk1"/>
              </a:solidFill>
              <a:effectLst/>
              <a:latin typeface="+mn-lt"/>
              <a:ea typeface="+mn-ea"/>
              <a:cs typeface="+mn-cs"/>
            </a:rPr>
            <a:t>一方、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については類似団体と比較し有形固定資産減価償却率が低いが、老朽化した住宅については将来の人口動態等もふまえて、統廃合・整理を検討していく。</a:t>
          </a:r>
          <a:endParaRPr lang="ja-JP" altLang="ja-JP">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静岡県湖西市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58,400
54,634
86.56
28,025,828
25,718,967
1,962,514
13,274,818
17,955,688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xdr:cNvCxnSpPr/>
      </xdr:nvCxnSpPr>
      <xdr:spPr>
        <a:xfrm flipV="1">
          <a:off x="4634865" y="5640705"/>
          <a:ext cx="0" cy="15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xdr:cNvSpPr txBox="1"/>
      </xdr:nvSpPr>
      <xdr:spPr>
        <a:xfrm>
          <a:off x="4673600"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xdr:cNvCxnSpPr/>
      </xdr:nvCxnSpPr>
      <xdr:spPr>
        <a:xfrm>
          <a:off x="4546600" y="715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xdr:cNvSpPr txBox="1"/>
      </xdr:nvSpPr>
      <xdr:spPr>
        <a:xfrm>
          <a:off x="4673600" y="5415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xdr:cNvCxnSpPr/>
      </xdr:nvCxnSpPr>
      <xdr:spPr>
        <a:xfrm>
          <a:off x="4546600" y="564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xdr:cNvSpPr txBox="1"/>
      </xdr:nvSpPr>
      <xdr:spPr>
        <a:xfrm>
          <a:off x="4673600" y="606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xdr:cNvSpPr/>
      </xdr:nvSpPr>
      <xdr:spPr>
        <a:xfrm>
          <a:off x="3746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xdr:cNvSpPr/>
      </xdr:nvSpPr>
      <xdr:spPr>
        <a:xfrm>
          <a:off x="2857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xdr:cNvSpPr/>
      </xdr:nvSpPr>
      <xdr:spPr>
        <a:xfrm>
          <a:off x="19685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xdr:cNvSpPr/>
      </xdr:nvSpPr>
      <xdr:spPr>
        <a:xfrm>
          <a:off x="1079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97790</xdr:rowOff>
    </xdr:from>
    <xdr:to>
      <xdr:col>24</xdr:col>
      <xdr:colOff>114300</xdr:colOff>
      <xdr:row>39</xdr:row>
      <xdr:rowOff>27940</xdr:rowOff>
    </xdr:to>
    <xdr:sp macro="" textlink="">
      <xdr:nvSpPr>
        <xdr:cNvPr id="73" name="楕円 72"/>
        <xdr:cNvSpPr/>
      </xdr:nvSpPr>
      <xdr:spPr>
        <a:xfrm>
          <a:off x="45847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76217</xdr:rowOff>
    </xdr:from>
    <xdr:ext cx="405111" cy="259045"/>
    <xdr:sp macro="" textlink="">
      <xdr:nvSpPr>
        <xdr:cNvPr id="74" name="【図書館】&#10;有形固定資産減価償却率該当値テキスト"/>
        <xdr:cNvSpPr txBox="1"/>
      </xdr:nvSpPr>
      <xdr:spPr>
        <a:xfrm>
          <a:off x="4673600"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5" name="楕円 74"/>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110490</xdr:rowOff>
    </xdr:from>
    <xdr:to>
      <xdr:col>24</xdr:col>
      <xdr:colOff>63500</xdr:colOff>
      <xdr:row>38</xdr:row>
      <xdr:rowOff>148590</xdr:rowOff>
    </xdr:to>
    <xdr:cxnSp macro="">
      <xdr:nvCxnSpPr>
        <xdr:cNvPr id="76" name="直線コネクタ 75"/>
        <xdr:cNvCxnSpPr/>
      </xdr:nvCxnSpPr>
      <xdr:spPr>
        <a:xfrm>
          <a:off x="3797300" y="66255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7" name="楕円 76"/>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110490</xdr:rowOff>
    </xdr:to>
    <xdr:cxnSp macro="">
      <xdr:nvCxnSpPr>
        <xdr:cNvPr id="78" name="直線コネクタ 77"/>
        <xdr:cNvCxnSpPr/>
      </xdr:nvCxnSpPr>
      <xdr:spPr>
        <a:xfrm>
          <a:off x="2908300" y="65913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9" name="楕円 78"/>
        <xdr:cNvSpPr/>
      </xdr:nvSpPr>
      <xdr:spPr>
        <a:xfrm>
          <a:off x="196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40005</xdr:rowOff>
    </xdr:from>
    <xdr:to>
      <xdr:col>15</xdr:col>
      <xdr:colOff>50800</xdr:colOff>
      <xdr:row>38</xdr:row>
      <xdr:rowOff>76200</xdr:rowOff>
    </xdr:to>
    <xdr:cxnSp macro="">
      <xdr:nvCxnSpPr>
        <xdr:cNvPr id="80" name="直線コネクタ 79"/>
        <xdr:cNvCxnSpPr/>
      </xdr:nvCxnSpPr>
      <xdr:spPr>
        <a:xfrm>
          <a:off x="2019300" y="6555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120650</xdr:rowOff>
    </xdr:from>
    <xdr:to>
      <xdr:col>6</xdr:col>
      <xdr:colOff>38100</xdr:colOff>
      <xdr:row>38</xdr:row>
      <xdr:rowOff>50800</xdr:rowOff>
    </xdr:to>
    <xdr:sp macro="" textlink="">
      <xdr:nvSpPr>
        <xdr:cNvPr id="81" name="楕円 80"/>
        <xdr:cNvSpPr/>
      </xdr:nvSpPr>
      <xdr:spPr>
        <a:xfrm>
          <a:off x="10795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0</xdr:rowOff>
    </xdr:from>
    <xdr:to>
      <xdr:col>10</xdr:col>
      <xdr:colOff>114300</xdr:colOff>
      <xdr:row>38</xdr:row>
      <xdr:rowOff>40005</xdr:rowOff>
    </xdr:to>
    <xdr:cxnSp macro="">
      <xdr:nvCxnSpPr>
        <xdr:cNvPr id="82" name="直線コネクタ 81"/>
        <xdr:cNvCxnSpPr/>
      </xdr:nvCxnSpPr>
      <xdr:spPr>
        <a:xfrm>
          <a:off x="1130300" y="65151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xdr:cNvSpPr txBox="1"/>
      </xdr:nvSpPr>
      <xdr:spPr>
        <a:xfrm>
          <a:off x="3582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xdr:cNvSpPr txBox="1"/>
      </xdr:nvSpPr>
      <xdr:spPr>
        <a:xfrm>
          <a:off x="1816744" y="593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xdr:cNvSpPr txBox="1"/>
      </xdr:nvSpPr>
      <xdr:spPr>
        <a:xfrm>
          <a:off x="927744"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87" name="n_1mainValue【図書館】&#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118127</xdr:rowOff>
    </xdr:from>
    <xdr:ext cx="405111" cy="259045"/>
    <xdr:sp macro="" textlink="">
      <xdr:nvSpPr>
        <xdr:cNvPr id="88" name="n_2mainValue【図書館】&#10;有形固定資産減価償却率"/>
        <xdr:cNvSpPr txBox="1"/>
      </xdr:nvSpPr>
      <xdr:spPr>
        <a:xfrm>
          <a:off x="2705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81932</xdr:rowOff>
    </xdr:from>
    <xdr:ext cx="405111" cy="259045"/>
    <xdr:sp macro="" textlink="">
      <xdr:nvSpPr>
        <xdr:cNvPr id="89" name="n_3mainValue【図書館】&#10;有形固定資産減価償却率"/>
        <xdr:cNvSpPr txBox="1"/>
      </xdr:nvSpPr>
      <xdr:spPr>
        <a:xfrm>
          <a:off x="1816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41927</xdr:rowOff>
    </xdr:from>
    <xdr:ext cx="405111" cy="259045"/>
    <xdr:sp macro="" textlink="">
      <xdr:nvSpPr>
        <xdr:cNvPr id="90" name="n_4mainValue【図書館】&#10;有形固定資産減価償却率"/>
        <xdr:cNvSpPr txBox="1"/>
      </xdr:nvSpPr>
      <xdr:spPr>
        <a:xfrm>
          <a:off x="927744"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xdr:cNvCxnSpPr/>
      </xdr:nvCxnSpPr>
      <xdr:spPr>
        <a:xfrm flipV="1">
          <a:off x="10476865" y="5765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xdr:cNvSpPr txBox="1"/>
      </xdr:nvSpPr>
      <xdr:spPr>
        <a:xfrm>
          <a:off x="105156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xdr:cNvCxnSpPr/>
      </xdr:nvCxnSpPr>
      <xdr:spPr>
        <a:xfrm>
          <a:off x="103886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9" name="【図書館】&#10;一人当たり面積平均値テキスト"/>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165100</xdr:rowOff>
    </xdr:from>
    <xdr:to>
      <xdr:col>55</xdr:col>
      <xdr:colOff>50800</xdr:colOff>
      <xdr:row>37</xdr:row>
      <xdr:rowOff>95250</xdr:rowOff>
    </xdr:to>
    <xdr:sp macro="" textlink="">
      <xdr:nvSpPr>
        <xdr:cNvPr id="130" name="楕円 129"/>
        <xdr:cNvSpPr/>
      </xdr:nvSpPr>
      <xdr:spPr>
        <a:xfrm>
          <a:off x="10426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16527</xdr:rowOff>
    </xdr:from>
    <xdr:ext cx="469744" cy="259045"/>
    <xdr:sp macro="" textlink="">
      <xdr:nvSpPr>
        <xdr:cNvPr id="131" name="【図書館】&#10;一人当たり面積該当値テキスト"/>
        <xdr:cNvSpPr txBox="1"/>
      </xdr:nvSpPr>
      <xdr:spPr>
        <a:xfrm>
          <a:off x="10515600" y="618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165100</xdr:rowOff>
    </xdr:from>
    <xdr:to>
      <xdr:col>50</xdr:col>
      <xdr:colOff>165100</xdr:colOff>
      <xdr:row>37</xdr:row>
      <xdr:rowOff>95250</xdr:rowOff>
    </xdr:to>
    <xdr:sp macro="" textlink="">
      <xdr:nvSpPr>
        <xdr:cNvPr id="132" name="楕円 131"/>
        <xdr:cNvSpPr/>
      </xdr:nvSpPr>
      <xdr:spPr>
        <a:xfrm>
          <a:off x="9588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44450</xdr:rowOff>
    </xdr:from>
    <xdr:to>
      <xdr:col>55</xdr:col>
      <xdr:colOff>0</xdr:colOff>
      <xdr:row>37</xdr:row>
      <xdr:rowOff>44450</xdr:rowOff>
    </xdr:to>
    <xdr:cxnSp macro="">
      <xdr:nvCxnSpPr>
        <xdr:cNvPr id="133" name="直線コネクタ 132"/>
        <xdr:cNvCxnSpPr/>
      </xdr:nvCxnSpPr>
      <xdr:spPr>
        <a:xfrm>
          <a:off x="9639300" y="6388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34" name="楕円 133"/>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44450</xdr:rowOff>
    </xdr:from>
    <xdr:to>
      <xdr:col>50</xdr:col>
      <xdr:colOff>114300</xdr:colOff>
      <xdr:row>37</xdr:row>
      <xdr:rowOff>57150</xdr:rowOff>
    </xdr:to>
    <xdr:cxnSp macro="">
      <xdr:nvCxnSpPr>
        <xdr:cNvPr id="135" name="直線コネクタ 134"/>
        <xdr:cNvCxnSpPr/>
      </xdr:nvCxnSpPr>
      <xdr:spPr>
        <a:xfrm flipV="1">
          <a:off x="8750300" y="638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6" name="楕円 135"/>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57150</xdr:rowOff>
    </xdr:to>
    <xdr:cxnSp macro="">
      <xdr:nvCxnSpPr>
        <xdr:cNvPr id="137" name="直線コネクタ 136"/>
        <xdr:cNvCxnSpPr/>
      </xdr:nvCxnSpPr>
      <xdr:spPr>
        <a:xfrm>
          <a:off x="7861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6350</xdr:rowOff>
    </xdr:from>
    <xdr:to>
      <xdr:col>36</xdr:col>
      <xdr:colOff>165100</xdr:colOff>
      <xdr:row>37</xdr:row>
      <xdr:rowOff>107950</xdr:rowOff>
    </xdr:to>
    <xdr:sp macro="" textlink="">
      <xdr:nvSpPr>
        <xdr:cNvPr id="138" name="楕円 137"/>
        <xdr:cNvSpPr/>
      </xdr:nvSpPr>
      <xdr:spPr>
        <a:xfrm>
          <a:off x="6921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57150</xdr:rowOff>
    </xdr:from>
    <xdr:to>
      <xdr:col>41</xdr:col>
      <xdr:colOff>50800</xdr:colOff>
      <xdr:row>37</xdr:row>
      <xdr:rowOff>57150</xdr:rowOff>
    </xdr:to>
    <xdr:cxnSp macro="">
      <xdr:nvCxnSpPr>
        <xdr:cNvPr id="139" name="直線コネクタ 138"/>
        <xdr:cNvCxnSpPr/>
      </xdr:nvCxnSpPr>
      <xdr:spPr>
        <a:xfrm>
          <a:off x="6972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0"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1"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156227</xdr:rowOff>
    </xdr:from>
    <xdr:ext cx="469744" cy="259045"/>
    <xdr:sp macro="" textlink="">
      <xdr:nvSpPr>
        <xdr:cNvPr id="142" name="n_3aveValue【図書館】&#10;一人当たり面積"/>
        <xdr:cNvSpPr txBox="1"/>
      </xdr:nvSpPr>
      <xdr:spPr>
        <a:xfrm>
          <a:off x="7626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3"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111777</xdr:rowOff>
    </xdr:from>
    <xdr:ext cx="469744" cy="259045"/>
    <xdr:sp macro="" textlink="">
      <xdr:nvSpPr>
        <xdr:cNvPr id="144" name="n_1mainValue【図書館】&#10;一人当たり面積"/>
        <xdr:cNvSpPr txBox="1"/>
      </xdr:nvSpPr>
      <xdr:spPr>
        <a:xfrm>
          <a:off x="939172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5" name="n_2main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6" name="n_3mainValue【図書館】&#10;一人当たり面積"/>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124477</xdr:rowOff>
    </xdr:from>
    <xdr:ext cx="469744" cy="259045"/>
    <xdr:sp macro="" textlink="">
      <xdr:nvSpPr>
        <xdr:cNvPr id="147" name="n_4mainValue【図書館】&#10;一人当たり面積"/>
        <xdr:cNvSpPr txBox="1"/>
      </xdr:nvSpPr>
      <xdr:spPr>
        <a:xfrm>
          <a:off x="6737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xdr:cNvCxnSpPr/>
      </xdr:nvCxnSpPr>
      <xdr:spPr>
        <a:xfrm flipV="1">
          <a:off x="4634865" y="9458325"/>
          <a:ext cx="0" cy="1564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xdr:cNvSpPr txBox="1"/>
      </xdr:nvSpPr>
      <xdr:spPr>
        <a:xfrm>
          <a:off x="4673600" y="1102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xdr:cNvCxnSpPr/>
      </xdr:nvCxnSpPr>
      <xdr:spPr>
        <a:xfrm>
          <a:off x="4546600" y="1102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xdr:cNvSpPr txBox="1"/>
      </xdr:nvSpPr>
      <xdr:spPr>
        <a:xfrm>
          <a:off x="4673600" y="923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xdr:cNvCxnSpPr/>
      </xdr:nvCxnSpPr>
      <xdr:spPr>
        <a:xfrm>
          <a:off x="4546600" y="945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xdr:cNvSpPr txBox="1"/>
      </xdr:nvSpPr>
      <xdr:spPr>
        <a:xfrm>
          <a:off x="4673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xdr:cNvSpPr/>
      </xdr:nvSpPr>
      <xdr:spPr>
        <a:xfrm>
          <a:off x="4584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xdr:cNvSpPr/>
      </xdr:nvSpPr>
      <xdr:spPr>
        <a:xfrm>
          <a:off x="3746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xdr:cNvSpPr/>
      </xdr:nvSpPr>
      <xdr:spPr>
        <a:xfrm>
          <a:off x="1079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69215</xdr:rowOff>
    </xdr:from>
    <xdr:to>
      <xdr:col>24</xdr:col>
      <xdr:colOff>114300</xdr:colOff>
      <xdr:row>58</xdr:row>
      <xdr:rowOff>170815</xdr:rowOff>
    </xdr:to>
    <xdr:sp macro="" textlink="">
      <xdr:nvSpPr>
        <xdr:cNvPr id="188" name="楕円 187"/>
        <xdr:cNvSpPr/>
      </xdr:nvSpPr>
      <xdr:spPr>
        <a:xfrm>
          <a:off x="45847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92092</xdr:rowOff>
    </xdr:from>
    <xdr:ext cx="405111" cy="259045"/>
    <xdr:sp macro="" textlink="">
      <xdr:nvSpPr>
        <xdr:cNvPr id="189" name="【体育館・プール】&#10;有形固定資産減価償却率該当値テキスト"/>
        <xdr:cNvSpPr txBox="1"/>
      </xdr:nvSpPr>
      <xdr:spPr>
        <a:xfrm>
          <a:off x="4673600" y="986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27305</xdr:rowOff>
    </xdr:from>
    <xdr:to>
      <xdr:col>20</xdr:col>
      <xdr:colOff>38100</xdr:colOff>
      <xdr:row>58</xdr:row>
      <xdr:rowOff>128905</xdr:rowOff>
    </xdr:to>
    <xdr:sp macro="" textlink="">
      <xdr:nvSpPr>
        <xdr:cNvPr id="190" name="楕円 189"/>
        <xdr:cNvSpPr/>
      </xdr:nvSpPr>
      <xdr:spPr>
        <a:xfrm>
          <a:off x="3746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78105</xdr:rowOff>
    </xdr:from>
    <xdr:to>
      <xdr:col>24</xdr:col>
      <xdr:colOff>63500</xdr:colOff>
      <xdr:row>58</xdr:row>
      <xdr:rowOff>120015</xdr:rowOff>
    </xdr:to>
    <xdr:cxnSp macro="">
      <xdr:nvCxnSpPr>
        <xdr:cNvPr id="191" name="直線コネクタ 190"/>
        <xdr:cNvCxnSpPr/>
      </xdr:nvCxnSpPr>
      <xdr:spPr>
        <a:xfrm>
          <a:off x="3797300" y="1002220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156845</xdr:rowOff>
    </xdr:from>
    <xdr:to>
      <xdr:col>15</xdr:col>
      <xdr:colOff>101600</xdr:colOff>
      <xdr:row>58</xdr:row>
      <xdr:rowOff>86995</xdr:rowOff>
    </xdr:to>
    <xdr:sp macro="" textlink="">
      <xdr:nvSpPr>
        <xdr:cNvPr id="192" name="楕円 191"/>
        <xdr:cNvSpPr/>
      </xdr:nvSpPr>
      <xdr:spPr>
        <a:xfrm>
          <a:off x="2857500" y="992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36195</xdr:rowOff>
    </xdr:from>
    <xdr:to>
      <xdr:col>19</xdr:col>
      <xdr:colOff>177800</xdr:colOff>
      <xdr:row>58</xdr:row>
      <xdr:rowOff>78105</xdr:rowOff>
    </xdr:to>
    <xdr:cxnSp macro="">
      <xdr:nvCxnSpPr>
        <xdr:cNvPr id="193" name="直線コネクタ 192"/>
        <xdr:cNvCxnSpPr/>
      </xdr:nvCxnSpPr>
      <xdr:spPr>
        <a:xfrm>
          <a:off x="2908300" y="99802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114935</xdr:rowOff>
    </xdr:from>
    <xdr:to>
      <xdr:col>10</xdr:col>
      <xdr:colOff>165100</xdr:colOff>
      <xdr:row>58</xdr:row>
      <xdr:rowOff>45085</xdr:rowOff>
    </xdr:to>
    <xdr:sp macro="" textlink="">
      <xdr:nvSpPr>
        <xdr:cNvPr id="194" name="楕円 193"/>
        <xdr:cNvSpPr/>
      </xdr:nvSpPr>
      <xdr:spPr>
        <a:xfrm>
          <a:off x="1968500" y="988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165735</xdr:rowOff>
    </xdr:from>
    <xdr:to>
      <xdr:col>15</xdr:col>
      <xdr:colOff>50800</xdr:colOff>
      <xdr:row>58</xdr:row>
      <xdr:rowOff>36195</xdr:rowOff>
    </xdr:to>
    <xdr:cxnSp macro="">
      <xdr:nvCxnSpPr>
        <xdr:cNvPr id="195" name="直線コネクタ 194"/>
        <xdr:cNvCxnSpPr/>
      </xdr:nvCxnSpPr>
      <xdr:spPr>
        <a:xfrm>
          <a:off x="2019300" y="99383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73025</xdr:rowOff>
    </xdr:from>
    <xdr:to>
      <xdr:col>6</xdr:col>
      <xdr:colOff>38100</xdr:colOff>
      <xdr:row>58</xdr:row>
      <xdr:rowOff>3175</xdr:rowOff>
    </xdr:to>
    <xdr:sp macro="" textlink="">
      <xdr:nvSpPr>
        <xdr:cNvPr id="196" name="楕円 195"/>
        <xdr:cNvSpPr/>
      </xdr:nvSpPr>
      <xdr:spPr>
        <a:xfrm>
          <a:off x="1079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123825</xdr:rowOff>
    </xdr:from>
    <xdr:to>
      <xdr:col>10</xdr:col>
      <xdr:colOff>114300</xdr:colOff>
      <xdr:row>57</xdr:row>
      <xdr:rowOff>165735</xdr:rowOff>
    </xdr:to>
    <xdr:cxnSp macro="">
      <xdr:nvCxnSpPr>
        <xdr:cNvPr id="197" name="直線コネクタ 196"/>
        <xdr:cNvCxnSpPr/>
      </xdr:nvCxnSpPr>
      <xdr:spPr>
        <a:xfrm>
          <a:off x="1130300" y="989647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xdr:cNvSpPr txBox="1"/>
      </xdr:nvSpPr>
      <xdr:spPr>
        <a:xfrm>
          <a:off x="35820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9" name="n_2aveValue【体育館・プール】&#10;有形固定資産減価償却率"/>
        <xdr:cNvSpPr txBox="1"/>
      </xdr:nvSpPr>
      <xdr:spPr>
        <a:xfrm>
          <a:off x="2705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1" name="n_4aveValue【体育館・プール】&#10;有形固定資産減価償却率"/>
        <xdr:cNvSpPr txBox="1"/>
      </xdr:nvSpPr>
      <xdr:spPr>
        <a:xfrm>
          <a:off x="927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145432</xdr:rowOff>
    </xdr:from>
    <xdr:ext cx="405111" cy="259045"/>
    <xdr:sp macro="" textlink="">
      <xdr:nvSpPr>
        <xdr:cNvPr id="202" name="n_1mainValue【体育館・プール】&#10;有形固定資産減価償却率"/>
        <xdr:cNvSpPr txBox="1"/>
      </xdr:nvSpPr>
      <xdr:spPr>
        <a:xfrm>
          <a:off x="35820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203" name="n_2mainValue【体育館・プール】&#10;有形固定資産減価償却率"/>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61612</xdr:rowOff>
    </xdr:from>
    <xdr:ext cx="405111" cy="259045"/>
    <xdr:sp macro="" textlink="">
      <xdr:nvSpPr>
        <xdr:cNvPr id="204" name="n_3mainValue【体育館・プール】&#10;有形固定資産減価償却率"/>
        <xdr:cNvSpPr txBox="1"/>
      </xdr:nvSpPr>
      <xdr:spPr>
        <a:xfrm>
          <a:off x="1816744" y="9662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19702</xdr:rowOff>
    </xdr:from>
    <xdr:ext cx="405111" cy="259045"/>
    <xdr:sp macro="" textlink="">
      <xdr:nvSpPr>
        <xdr:cNvPr id="205" name="n_4mainValue【体育館・プール】&#10;有形固定資産減価償却率"/>
        <xdr:cNvSpPr txBox="1"/>
      </xdr:nvSpPr>
      <xdr:spPr>
        <a:xfrm>
          <a:off x="927744"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xdr:cNvCxnSpPr/>
      </xdr:nvCxnSpPr>
      <xdr:spPr>
        <a:xfrm flipV="1">
          <a:off x="10476865" y="95783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133367</xdr:rowOff>
    </xdr:from>
    <xdr:ext cx="469744" cy="259045"/>
    <xdr:sp macro="" textlink="">
      <xdr:nvSpPr>
        <xdr:cNvPr id="234" name="【体育館・プール】&#10;一人当たり面積平均値テキスト"/>
        <xdr:cNvSpPr txBox="1"/>
      </xdr:nvSpPr>
      <xdr:spPr>
        <a:xfrm>
          <a:off x="10515600" y="10591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xdr:cNvSpPr/>
      </xdr:nvSpPr>
      <xdr:spPr>
        <a:xfrm>
          <a:off x="9588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xdr:cNvSpPr/>
      </xdr:nvSpPr>
      <xdr:spPr>
        <a:xfrm>
          <a:off x="8699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xdr:cNvSpPr/>
      </xdr:nvSpPr>
      <xdr:spPr>
        <a:xfrm>
          <a:off x="7810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xdr:cNvSpPr/>
      </xdr:nvSpPr>
      <xdr:spPr>
        <a:xfrm>
          <a:off x="6921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156845</xdr:rowOff>
    </xdr:from>
    <xdr:to>
      <xdr:col>55</xdr:col>
      <xdr:colOff>50800</xdr:colOff>
      <xdr:row>61</xdr:row>
      <xdr:rowOff>86995</xdr:rowOff>
    </xdr:to>
    <xdr:sp macro="" textlink="">
      <xdr:nvSpPr>
        <xdr:cNvPr id="245" name="楕円 244"/>
        <xdr:cNvSpPr/>
      </xdr:nvSpPr>
      <xdr:spPr>
        <a:xfrm>
          <a:off x="10426700" y="1044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8272</xdr:rowOff>
    </xdr:from>
    <xdr:ext cx="469744" cy="259045"/>
    <xdr:sp macro="" textlink="">
      <xdr:nvSpPr>
        <xdr:cNvPr id="246" name="【体育館・プール】&#10;一人当たり面積該当値テキスト"/>
        <xdr:cNvSpPr txBox="1"/>
      </xdr:nvSpPr>
      <xdr:spPr>
        <a:xfrm>
          <a:off x="10515600" y="1029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158750</xdr:rowOff>
    </xdr:from>
    <xdr:to>
      <xdr:col>50</xdr:col>
      <xdr:colOff>165100</xdr:colOff>
      <xdr:row>61</xdr:row>
      <xdr:rowOff>88900</xdr:rowOff>
    </xdr:to>
    <xdr:sp macro="" textlink="">
      <xdr:nvSpPr>
        <xdr:cNvPr id="247" name="楕円 246"/>
        <xdr:cNvSpPr/>
      </xdr:nvSpPr>
      <xdr:spPr>
        <a:xfrm>
          <a:off x="9588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36195</xdr:rowOff>
    </xdr:from>
    <xdr:to>
      <xdr:col>55</xdr:col>
      <xdr:colOff>0</xdr:colOff>
      <xdr:row>61</xdr:row>
      <xdr:rowOff>38100</xdr:rowOff>
    </xdr:to>
    <xdr:cxnSp macro="">
      <xdr:nvCxnSpPr>
        <xdr:cNvPr id="248" name="直線コネクタ 247"/>
        <xdr:cNvCxnSpPr/>
      </xdr:nvCxnSpPr>
      <xdr:spPr>
        <a:xfrm flipV="1">
          <a:off x="9639300" y="104946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162560</xdr:rowOff>
    </xdr:from>
    <xdr:to>
      <xdr:col>46</xdr:col>
      <xdr:colOff>38100</xdr:colOff>
      <xdr:row>61</xdr:row>
      <xdr:rowOff>92710</xdr:rowOff>
    </xdr:to>
    <xdr:sp macro="" textlink="">
      <xdr:nvSpPr>
        <xdr:cNvPr id="249" name="楕円 248"/>
        <xdr:cNvSpPr/>
      </xdr:nvSpPr>
      <xdr:spPr>
        <a:xfrm>
          <a:off x="8699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38100</xdr:rowOff>
    </xdr:from>
    <xdr:to>
      <xdr:col>50</xdr:col>
      <xdr:colOff>114300</xdr:colOff>
      <xdr:row>61</xdr:row>
      <xdr:rowOff>41910</xdr:rowOff>
    </xdr:to>
    <xdr:cxnSp macro="">
      <xdr:nvCxnSpPr>
        <xdr:cNvPr id="250" name="直線コネクタ 249"/>
        <xdr:cNvCxnSpPr/>
      </xdr:nvCxnSpPr>
      <xdr:spPr>
        <a:xfrm flipV="1">
          <a:off x="8750300" y="10496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168275</xdr:rowOff>
    </xdr:from>
    <xdr:to>
      <xdr:col>41</xdr:col>
      <xdr:colOff>101600</xdr:colOff>
      <xdr:row>61</xdr:row>
      <xdr:rowOff>98425</xdr:rowOff>
    </xdr:to>
    <xdr:sp macro="" textlink="">
      <xdr:nvSpPr>
        <xdr:cNvPr id="251" name="楕円 250"/>
        <xdr:cNvSpPr/>
      </xdr:nvSpPr>
      <xdr:spPr>
        <a:xfrm>
          <a:off x="7810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41910</xdr:rowOff>
    </xdr:from>
    <xdr:to>
      <xdr:col>45</xdr:col>
      <xdr:colOff>177800</xdr:colOff>
      <xdr:row>61</xdr:row>
      <xdr:rowOff>47625</xdr:rowOff>
    </xdr:to>
    <xdr:cxnSp macro="">
      <xdr:nvCxnSpPr>
        <xdr:cNvPr id="252" name="直線コネクタ 251"/>
        <xdr:cNvCxnSpPr/>
      </xdr:nvCxnSpPr>
      <xdr:spPr>
        <a:xfrm flipV="1">
          <a:off x="7861300" y="105003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168275</xdr:rowOff>
    </xdr:from>
    <xdr:to>
      <xdr:col>36</xdr:col>
      <xdr:colOff>165100</xdr:colOff>
      <xdr:row>61</xdr:row>
      <xdr:rowOff>98425</xdr:rowOff>
    </xdr:to>
    <xdr:sp macro="" textlink="">
      <xdr:nvSpPr>
        <xdr:cNvPr id="253" name="楕円 252"/>
        <xdr:cNvSpPr/>
      </xdr:nvSpPr>
      <xdr:spPr>
        <a:xfrm>
          <a:off x="6921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47625</xdr:rowOff>
    </xdr:from>
    <xdr:to>
      <xdr:col>41</xdr:col>
      <xdr:colOff>50800</xdr:colOff>
      <xdr:row>61</xdr:row>
      <xdr:rowOff>47625</xdr:rowOff>
    </xdr:to>
    <xdr:cxnSp macro="">
      <xdr:nvCxnSpPr>
        <xdr:cNvPr id="254" name="直線コネクタ 253"/>
        <xdr:cNvCxnSpPr/>
      </xdr:nvCxnSpPr>
      <xdr:spPr>
        <a:xfrm>
          <a:off x="6972300" y="105060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72407</xdr:rowOff>
    </xdr:from>
    <xdr:ext cx="469744" cy="259045"/>
    <xdr:sp macro="" textlink="">
      <xdr:nvSpPr>
        <xdr:cNvPr id="255" name="n_1aveValue【体育館・プール】&#10;一人当たり面積"/>
        <xdr:cNvSpPr txBox="1"/>
      </xdr:nvSpPr>
      <xdr:spPr>
        <a:xfrm>
          <a:off x="9391727" y="1070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116222</xdr:rowOff>
    </xdr:from>
    <xdr:ext cx="469744" cy="259045"/>
    <xdr:sp macro="" textlink="">
      <xdr:nvSpPr>
        <xdr:cNvPr id="256" name="n_2aveValue【体育館・プール】&#10;一人当たり面積"/>
        <xdr:cNvSpPr txBox="1"/>
      </xdr:nvSpPr>
      <xdr:spPr>
        <a:xfrm>
          <a:off x="8515427" y="1074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104792</xdr:rowOff>
    </xdr:from>
    <xdr:ext cx="469744" cy="259045"/>
    <xdr:sp macro="" textlink="">
      <xdr:nvSpPr>
        <xdr:cNvPr id="257" name="n_3aveValue【体育館・プール】&#10;一人当たり面積"/>
        <xdr:cNvSpPr txBox="1"/>
      </xdr:nvSpPr>
      <xdr:spPr>
        <a:xfrm>
          <a:off x="7626427" y="10734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28592</xdr:rowOff>
    </xdr:from>
    <xdr:ext cx="469744" cy="259045"/>
    <xdr:sp macro="" textlink="">
      <xdr:nvSpPr>
        <xdr:cNvPr id="258" name="n_4aveValue【体育館・プール】&#10;一人当たり面積"/>
        <xdr:cNvSpPr txBox="1"/>
      </xdr:nvSpPr>
      <xdr:spPr>
        <a:xfrm>
          <a:off x="6737427" y="1065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105427</xdr:rowOff>
    </xdr:from>
    <xdr:ext cx="469744" cy="259045"/>
    <xdr:sp macro="" textlink="">
      <xdr:nvSpPr>
        <xdr:cNvPr id="259" name="n_1main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109237</xdr:rowOff>
    </xdr:from>
    <xdr:ext cx="469744" cy="259045"/>
    <xdr:sp macro="" textlink="">
      <xdr:nvSpPr>
        <xdr:cNvPr id="260" name="n_2mainValue【体育館・プール】&#10;一人当たり面積"/>
        <xdr:cNvSpPr txBox="1"/>
      </xdr:nvSpPr>
      <xdr:spPr>
        <a:xfrm>
          <a:off x="8515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114952</xdr:rowOff>
    </xdr:from>
    <xdr:ext cx="469744" cy="259045"/>
    <xdr:sp macro="" textlink="">
      <xdr:nvSpPr>
        <xdr:cNvPr id="261" name="n_3mainValue【体育館・プール】&#10;一人当たり面積"/>
        <xdr:cNvSpPr txBox="1"/>
      </xdr:nvSpPr>
      <xdr:spPr>
        <a:xfrm>
          <a:off x="76264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114952</xdr:rowOff>
    </xdr:from>
    <xdr:ext cx="469744" cy="259045"/>
    <xdr:sp macro="" textlink="">
      <xdr:nvSpPr>
        <xdr:cNvPr id="262" name="n_4mainValue【体育館・プール】&#10;一人当たり面積"/>
        <xdr:cNvSpPr txBox="1"/>
      </xdr:nvSpPr>
      <xdr:spPr>
        <a:xfrm>
          <a:off x="6737427" y="1023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xdr:cNvCxnSpPr/>
      </xdr:nvCxnSpPr>
      <xdr:spPr>
        <a:xfrm flipV="1">
          <a:off x="4634865" y="13594080"/>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xdr:cNvSpPr txBox="1"/>
      </xdr:nvSpPr>
      <xdr:spPr>
        <a:xfrm>
          <a:off x="4673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xdr:cNvCxnSpPr/>
      </xdr:nvCxnSpPr>
      <xdr:spPr>
        <a:xfrm>
          <a:off x="4546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xdr:cNvSpPr txBox="1"/>
      </xdr:nvSpPr>
      <xdr:spPr>
        <a:xfrm>
          <a:off x="4673600"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xdr:cNvCxnSpPr/>
      </xdr:nvCxnSpPr>
      <xdr:spPr>
        <a:xfrm>
          <a:off x="4546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82566</xdr:rowOff>
    </xdr:from>
    <xdr:ext cx="405111" cy="259045"/>
    <xdr:sp macro="" textlink="">
      <xdr:nvSpPr>
        <xdr:cNvPr id="292" name="【福祉施設】&#10;有形固定資産減価償却率平均値テキスト"/>
        <xdr:cNvSpPr txBox="1"/>
      </xdr:nvSpPr>
      <xdr:spPr>
        <a:xfrm>
          <a:off x="4673600" y="13970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xdr:cNvSpPr/>
      </xdr:nvSpPr>
      <xdr:spPr>
        <a:xfrm>
          <a:off x="45847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xdr:cNvSpPr/>
      </xdr:nvSpPr>
      <xdr:spPr>
        <a:xfrm>
          <a:off x="3746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xdr:cNvSpPr/>
      </xdr:nvSpPr>
      <xdr:spPr>
        <a:xfrm>
          <a:off x="2857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xdr:cNvSpPr/>
      </xdr:nvSpPr>
      <xdr:spPr>
        <a:xfrm>
          <a:off x="1968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303" name="楕円 302"/>
        <xdr:cNvSpPr/>
      </xdr:nvSpPr>
      <xdr:spPr>
        <a:xfrm>
          <a:off x="4584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55263</xdr:rowOff>
    </xdr:from>
    <xdr:ext cx="405111" cy="259045"/>
    <xdr:sp macro="" textlink="">
      <xdr:nvSpPr>
        <xdr:cNvPr id="304" name="【福祉施設】&#10;有形固定資産減価償却率該当値テキスト"/>
        <xdr:cNvSpPr txBox="1"/>
      </xdr:nvSpPr>
      <xdr:spPr>
        <a:xfrm>
          <a:off x="4673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48261</xdr:rowOff>
    </xdr:from>
    <xdr:to>
      <xdr:col>20</xdr:col>
      <xdr:colOff>38100</xdr:colOff>
      <xdr:row>83</xdr:row>
      <xdr:rowOff>149861</xdr:rowOff>
    </xdr:to>
    <xdr:sp macro="" textlink="">
      <xdr:nvSpPr>
        <xdr:cNvPr id="305" name="楕円 304"/>
        <xdr:cNvSpPr/>
      </xdr:nvSpPr>
      <xdr:spPr>
        <a:xfrm>
          <a:off x="3746500" y="142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99061</xdr:rowOff>
    </xdr:from>
    <xdr:to>
      <xdr:col>24</xdr:col>
      <xdr:colOff>63500</xdr:colOff>
      <xdr:row>83</xdr:row>
      <xdr:rowOff>127636</xdr:rowOff>
    </xdr:to>
    <xdr:cxnSp macro="">
      <xdr:nvCxnSpPr>
        <xdr:cNvPr id="306" name="直線コネクタ 305"/>
        <xdr:cNvCxnSpPr/>
      </xdr:nvCxnSpPr>
      <xdr:spPr>
        <a:xfrm>
          <a:off x="3797300" y="1432941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8255</xdr:rowOff>
    </xdr:from>
    <xdr:to>
      <xdr:col>15</xdr:col>
      <xdr:colOff>101600</xdr:colOff>
      <xdr:row>83</xdr:row>
      <xdr:rowOff>109855</xdr:rowOff>
    </xdr:to>
    <xdr:sp macro="" textlink="">
      <xdr:nvSpPr>
        <xdr:cNvPr id="307" name="楕円 306"/>
        <xdr:cNvSpPr/>
      </xdr:nvSpPr>
      <xdr:spPr>
        <a:xfrm>
          <a:off x="2857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59055</xdr:rowOff>
    </xdr:from>
    <xdr:to>
      <xdr:col>19</xdr:col>
      <xdr:colOff>177800</xdr:colOff>
      <xdr:row>83</xdr:row>
      <xdr:rowOff>99061</xdr:rowOff>
    </xdr:to>
    <xdr:cxnSp macro="">
      <xdr:nvCxnSpPr>
        <xdr:cNvPr id="308" name="直線コネクタ 307"/>
        <xdr:cNvCxnSpPr/>
      </xdr:nvCxnSpPr>
      <xdr:spPr>
        <a:xfrm>
          <a:off x="2908300" y="142894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309" name="楕円 308"/>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59055</xdr:rowOff>
    </xdr:to>
    <xdr:cxnSp macro="">
      <xdr:nvCxnSpPr>
        <xdr:cNvPr id="310" name="直線コネクタ 309"/>
        <xdr:cNvCxnSpPr/>
      </xdr:nvCxnSpPr>
      <xdr:spPr>
        <a:xfrm>
          <a:off x="2019300" y="142455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93980</xdr:rowOff>
    </xdr:from>
    <xdr:to>
      <xdr:col>6</xdr:col>
      <xdr:colOff>38100</xdr:colOff>
      <xdr:row>83</xdr:row>
      <xdr:rowOff>24130</xdr:rowOff>
    </xdr:to>
    <xdr:sp macro="" textlink="">
      <xdr:nvSpPr>
        <xdr:cNvPr id="311" name="楕円 310"/>
        <xdr:cNvSpPr/>
      </xdr:nvSpPr>
      <xdr:spPr>
        <a:xfrm>
          <a:off x="1079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144780</xdr:rowOff>
    </xdr:from>
    <xdr:to>
      <xdr:col>10</xdr:col>
      <xdr:colOff>114300</xdr:colOff>
      <xdr:row>83</xdr:row>
      <xdr:rowOff>15239</xdr:rowOff>
    </xdr:to>
    <xdr:cxnSp macro="">
      <xdr:nvCxnSpPr>
        <xdr:cNvPr id="312" name="直線コネクタ 311"/>
        <xdr:cNvCxnSpPr/>
      </xdr:nvCxnSpPr>
      <xdr:spPr>
        <a:xfrm>
          <a:off x="1130300" y="142036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313" name="n_1aveValue【福祉施設】&#10;有形固定資産減価償却率"/>
        <xdr:cNvSpPr txBox="1"/>
      </xdr:nvSpPr>
      <xdr:spPr>
        <a:xfrm>
          <a:off x="3582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130191</xdr:rowOff>
    </xdr:from>
    <xdr:ext cx="405111" cy="259045"/>
    <xdr:sp macro="" textlink="">
      <xdr:nvSpPr>
        <xdr:cNvPr id="314" name="n_2aveValue【福祉施設】&#10;有形固定資産減価償却率"/>
        <xdr:cNvSpPr txBox="1"/>
      </xdr:nvSpPr>
      <xdr:spPr>
        <a:xfrm>
          <a:off x="27057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67327</xdr:rowOff>
    </xdr:from>
    <xdr:ext cx="405111" cy="259045"/>
    <xdr:sp macro="" textlink="">
      <xdr:nvSpPr>
        <xdr:cNvPr id="315" name="n_3aveValue【福祉施設】&#10;有形固定資産減価償却率"/>
        <xdr:cNvSpPr txBox="1"/>
      </xdr:nvSpPr>
      <xdr:spPr>
        <a:xfrm>
          <a:off x="1816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6" name="n_4aveValue【福祉施設】&#10;有形固定資産減価償却率"/>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140988</xdr:rowOff>
    </xdr:from>
    <xdr:ext cx="405111" cy="259045"/>
    <xdr:sp macro="" textlink="">
      <xdr:nvSpPr>
        <xdr:cNvPr id="317" name="n_1mainValue【福祉施設】&#10;有形固定資産減価償却率"/>
        <xdr:cNvSpPr txBox="1"/>
      </xdr:nvSpPr>
      <xdr:spPr>
        <a:xfrm>
          <a:off x="3582044"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100982</xdr:rowOff>
    </xdr:from>
    <xdr:ext cx="405111" cy="259045"/>
    <xdr:sp macro="" textlink="">
      <xdr:nvSpPr>
        <xdr:cNvPr id="318" name="n_2mainValue【福祉施設】&#10;有形固定資産減価償却率"/>
        <xdr:cNvSpPr txBox="1"/>
      </xdr:nvSpPr>
      <xdr:spPr>
        <a:xfrm>
          <a:off x="2705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19" name="n_3mainValue【福祉施設】&#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15257</xdr:rowOff>
    </xdr:from>
    <xdr:ext cx="405111" cy="259045"/>
    <xdr:sp macro="" textlink="">
      <xdr:nvSpPr>
        <xdr:cNvPr id="320" name="n_4mainValue【福祉施設】&#10;有形固定資産減価償却率"/>
        <xdr:cNvSpPr txBox="1"/>
      </xdr:nvSpPr>
      <xdr:spPr>
        <a:xfrm>
          <a:off x="927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xdr:cNvCxnSpPr/>
      </xdr:nvCxnSpPr>
      <xdr:spPr>
        <a:xfrm flipV="1">
          <a:off x="10476865" y="13586461"/>
          <a:ext cx="0" cy="1261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xdr:cNvSpPr txBox="1"/>
      </xdr:nvSpPr>
      <xdr:spPr>
        <a:xfrm>
          <a:off x="105156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xdr:cNvCxnSpPr/>
      </xdr:nvCxnSpPr>
      <xdr:spPr>
        <a:xfrm>
          <a:off x="10388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116857</xdr:rowOff>
    </xdr:from>
    <xdr:ext cx="469744" cy="259045"/>
    <xdr:sp macro="" textlink="">
      <xdr:nvSpPr>
        <xdr:cNvPr id="349" name="【福祉施設】&#10;一人当たり面積平均値テキスト"/>
        <xdr:cNvSpPr txBox="1"/>
      </xdr:nvSpPr>
      <xdr:spPr>
        <a:xfrm>
          <a:off x="10515600" y="14347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xdr:cNvSpPr/>
      </xdr:nvSpPr>
      <xdr:spPr>
        <a:xfrm>
          <a:off x="104267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xdr:cNvSpPr/>
      </xdr:nvSpPr>
      <xdr:spPr>
        <a:xfrm>
          <a:off x="958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xdr:cNvSpPr/>
      </xdr:nvSpPr>
      <xdr:spPr>
        <a:xfrm>
          <a:off x="8699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xdr:cNvSpPr/>
      </xdr:nvSpPr>
      <xdr:spPr>
        <a:xfrm>
          <a:off x="7810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xdr:cNvSpPr/>
      </xdr:nvSpPr>
      <xdr:spPr>
        <a:xfrm>
          <a:off x="6921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97789</xdr:rowOff>
    </xdr:from>
    <xdr:to>
      <xdr:col>55</xdr:col>
      <xdr:colOff>50800</xdr:colOff>
      <xdr:row>86</xdr:row>
      <xdr:rowOff>27939</xdr:rowOff>
    </xdr:to>
    <xdr:sp macro="" textlink="">
      <xdr:nvSpPr>
        <xdr:cNvPr id="360" name="楕円 359"/>
        <xdr:cNvSpPr/>
      </xdr:nvSpPr>
      <xdr:spPr>
        <a:xfrm>
          <a:off x="10426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12716</xdr:rowOff>
    </xdr:from>
    <xdr:ext cx="469744" cy="259045"/>
    <xdr:sp macro="" textlink="">
      <xdr:nvSpPr>
        <xdr:cNvPr id="361" name="【福祉施設】&#10;一人当たり面積該当値テキスト"/>
        <xdr:cNvSpPr txBox="1"/>
      </xdr:nvSpPr>
      <xdr:spPr>
        <a:xfrm>
          <a:off x="10515600" y="1458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97789</xdr:rowOff>
    </xdr:from>
    <xdr:to>
      <xdr:col>50</xdr:col>
      <xdr:colOff>165100</xdr:colOff>
      <xdr:row>86</xdr:row>
      <xdr:rowOff>27939</xdr:rowOff>
    </xdr:to>
    <xdr:sp macro="" textlink="">
      <xdr:nvSpPr>
        <xdr:cNvPr id="362" name="楕円 361"/>
        <xdr:cNvSpPr/>
      </xdr:nvSpPr>
      <xdr:spPr>
        <a:xfrm>
          <a:off x="9588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148589</xdr:rowOff>
    </xdr:from>
    <xdr:to>
      <xdr:col>55</xdr:col>
      <xdr:colOff>0</xdr:colOff>
      <xdr:row>85</xdr:row>
      <xdr:rowOff>148589</xdr:rowOff>
    </xdr:to>
    <xdr:cxnSp macro="">
      <xdr:nvCxnSpPr>
        <xdr:cNvPr id="363" name="直線コネクタ 362"/>
        <xdr:cNvCxnSpPr/>
      </xdr:nvCxnSpPr>
      <xdr:spPr>
        <a:xfrm>
          <a:off x="9639300" y="14721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97789</xdr:rowOff>
    </xdr:from>
    <xdr:to>
      <xdr:col>46</xdr:col>
      <xdr:colOff>38100</xdr:colOff>
      <xdr:row>86</xdr:row>
      <xdr:rowOff>27939</xdr:rowOff>
    </xdr:to>
    <xdr:sp macro="" textlink="">
      <xdr:nvSpPr>
        <xdr:cNvPr id="364" name="楕円 363"/>
        <xdr:cNvSpPr/>
      </xdr:nvSpPr>
      <xdr:spPr>
        <a:xfrm>
          <a:off x="8699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148589</xdr:rowOff>
    </xdr:from>
    <xdr:to>
      <xdr:col>50</xdr:col>
      <xdr:colOff>114300</xdr:colOff>
      <xdr:row>85</xdr:row>
      <xdr:rowOff>148589</xdr:rowOff>
    </xdr:to>
    <xdr:cxnSp macro="">
      <xdr:nvCxnSpPr>
        <xdr:cNvPr id="365" name="直線コネクタ 364"/>
        <xdr:cNvCxnSpPr/>
      </xdr:nvCxnSpPr>
      <xdr:spPr>
        <a:xfrm>
          <a:off x="8750300" y="14721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101600</xdr:rowOff>
    </xdr:from>
    <xdr:to>
      <xdr:col>41</xdr:col>
      <xdr:colOff>101600</xdr:colOff>
      <xdr:row>86</xdr:row>
      <xdr:rowOff>31750</xdr:rowOff>
    </xdr:to>
    <xdr:sp macro="" textlink="">
      <xdr:nvSpPr>
        <xdr:cNvPr id="366" name="楕円 365"/>
        <xdr:cNvSpPr/>
      </xdr:nvSpPr>
      <xdr:spPr>
        <a:xfrm>
          <a:off x="7810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148589</xdr:rowOff>
    </xdr:from>
    <xdr:to>
      <xdr:col>45</xdr:col>
      <xdr:colOff>177800</xdr:colOff>
      <xdr:row>85</xdr:row>
      <xdr:rowOff>152400</xdr:rowOff>
    </xdr:to>
    <xdr:cxnSp macro="">
      <xdr:nvCxnSpPr>
        <xdr:cNvPr id="367" name="直線コネクタ 366"/>
        <xdr:cNvCxnSpPr/>
      </xdr:nvCxnSpPr>
      <xdr:spPr>
        <a:xfrm flipV="1">
          <a:off x="7861300" y="147218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101600</xdr:rowOff>
    </xdr:from>
    <xdr:to>
      <xdr:col>36</xdr:col>
      <xdr:colOff>165100</xdr:colOff>
      <xdr:row>86</xdr:row>
      <xdr:rowOff>31750</xdr:rowOff>
    </xdr:to>
    <xdr:sp macro="" textlink="">
      <xdr:nvSpPr>
        <xdr:cNvPr id="368" name="楕円 367"/>
        <xdr:cNvSpPr/>
      </xdr:nvSpPr>
      <xdr:spPr>
        <a:xfrm>
          <a:off x="6921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152400</xdr:rowOff>
    </xdr:from>
    <xdr:to>
      <xdr:col>41</xdr:col>
      <xdr:colOff>50800</xdr:colOff>
      <xdr:row>85</xdr:row>
      <xdr:rowOff>152400</xdr:rowOff>
    </xdr:to>
    <xdr:cxnSp macro="">
      <xdr:nvCxnSpPr>
        <xdr:cNvPr id="369" name="直線コネクタ 368"/>
        <xdr:cNvCxnSpPr/>
      </xdr:nvCxnSpPr>
      <xdr:spPr>
        <a:xfrm>
          <a:off x="69723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36847</xdr:rowOff>
    </xdr:from>
    <xdr:ext cx="469744" cy="259045"/>
    <xdr:sp macro="" textlink="">
      <xdr:nvSpPr>
        <xdr:cNvPr id="370" name="n_1aveValue【福祉施設】&#10;一人当たり面積"/>
        <xdr:cNvSpPr txBox="1"/>
      </xdr:nvSpPr>
      <xdr:spPr>
        <a:xfrm>
          <a:off x="93917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55897</xdr:rowOff>
    </xdr:from>
    <xdr:ext cx="469744" cy="259045"/>
    <xdr:sp macro="" textlink="">
      <xdr:nvSpPr>
        <xdr:cNvPr id="371" name="n_2aveValue【福祉施設】&#10;一人当たり面積"/>
        <xdr:cNvSpPr txBox="1"/>
      </xdr:nvSpPr>
      <xdr:spPr>
        <a:xfrm>
          <a:off x="8515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21607</xdr:rowOff>
    </xdr:from>
    <xdr:ext cx="469744" cy="259045"/>
    <xdr:sp macro="" textlink="">
      <xdr:nvSpPr>
        <xdr:cNvPr id="372" name="n_3aveValue【福祉施設】&#10;一人当たり面積"/>
        <xdr:cNvSpPr txBox="1"/>
      </xdr:nvSpPr>
      <xdr:spPr>
        <a:xfrm>
          <a:off x="7626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29227</xdr:rowOff>
    </xdr:from>
    <xdr:ext cx="469744" cy="259045"/>
    <xdr:sp macro="" textlink="">
      <xdr:nvSpPr>
        <xdr:cNvPr id="373" name="n_4aveValue【福祉施設】&#10;一人当たり面積"/>
        <xdr:cNvSpPr txBox="1"/>
      </xdr:nvSpPr>
      <xdr:spPr>
        <a:xfrm>
          <a:off x="6737427" y="1425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19066</xdr:rowOff>
    </xdr:from>
    <xdr:ext cx="469744" cy="259045"/>
    <xdr:sp macro="" textlink="">
      <xdr:nvSpPr>
        <xdr:cNvPr id="374" name="n_1mainValue【福祉施設】&#10;一人当たり面積"/>
        <xdr:cNvSpPr txBox="1"/>
      </xdr:nvSpPr>
      <xdr:spPr>
        <a:xfrm>
          <a:off x="93917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19066</xdr:rowOff>
    </xdr:from>
    <xdr:ext cx="469744" cy="259045"/>
    <xdr:sp macro="" textlink="">
      <xdr:nvSpPr>
        <xdr:cNvPr id="375" name="n_2mainValue【福祉施設】&#10;一人当たり面積"/>
        <xdr:cNvSpPr txBox="1"/>
      </xdr:nvSpPr>
      <xdr:spPr>
        <a:xfrm>
          <a:off x="8515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22877</xdr:rowOff>
    </xdr:from>
    <xdr:ext cx="469744" cy="259045"/>
    <xdr:sp macro="" textlink="">
      <xdr:nvSpPr>
        <xdr:cNvPr id="376" name="n_3mainValue【福祉施設】&#10;一人当たり面積"/>
        <xdr:cNvSpPr txBox="1"/>
      </xdr:nvSpPr>
      <xdr:spPr>
        <a:xfrm>
          <a:off x="7626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22877</xdr:rowOff>
    </xdr:from>
    <xdr:ext cx="469744" cy="259045"/>
    <xdr:sp macro="" textlink="">
      <xdr:nvSpPr>
        <xdr:cNvPr id="377" name="n_4mainValue【福祉施設】&#10;一人当たり面積"/>
        <xdr:cNvSpPr txBox="1"/>
      </xdr:nvSpPr>
      <xdr:spPr>
        <a:xfrm>
          <a:off x="6737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419" name="直線コネクタ 418"/>
        <xdr:cNvCxnSpPr/>
      </xdr:nvCxnSpPr>
      <xdr:spPr>
        <a:xfrm flipV="1">
          <a:off x="16318864" y="5800997"/>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420" name="【一般廃棄物処理施設】&#10;有形固定資産減価償却率最小値テキスト"/>
        <xdr:cNvSpPr txBox="1"/>
      </xdr:nvSpPr>
      <xdr:spPr>
        <a:xfrm>
          <a:off x="16357600" y="7156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421" name="直線コネクタ 420"/>
        <xdr:cNvCxnSpPr/>
      </xdr:nvCxnSpPr>
      <xdr:spPr>
        <a:xfrm>
          <a:off x="16230600" y="7153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422" name="【一般廃棄物処理施設】&#10;有形固定資産減価償却率最大値テキスト"/>
        <xdr:cNvSpPr txBox="1"/>
      </xdr:nvSpPr>
      <xdr:spPr>
        <a:xfrm>
          <a:off x="16357600" y="557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423" name="直線コネクタ 422"/>
        <xdr:cNvCxnSpPr/>
      </xdr:nvCxnSpPr>
      <xdr:spPr>
        <a:xfrm>
          <a:off x="16230600" y="580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424" name="【一般廃棄物処理施設】&#10;有形固定資産減価償却率平均値テキスト"/>
        <xdr:cNvSpPr txBox="1"/>
      </xdr:nvSpPr>
      <xdr:spPr>
        <a:xfrm>
          <a:off x="16357600" y="644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425" name="フローチャート: 判断 424"/>
        <xdr:cNvSpPr/>
      </xdr:nvSpPr>
      <xdr:spPr>
        <a:xfrm>
          <a:off x="162687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426" name="フローチャート: 判断 425"/>
        <xdr:cNvSpPr/>
      </xdr:nvSpPr>
      <xdr:spPr>
        <a:xfrm>
          <a:off x="15430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27" name="フローチャート: 判断 426"/>
        <xdr:cNvSpPr/>
      </xdr:nvSpPr>
      <xdr:spPr>
        <a:xfrm>
          <a:off x="1454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428" name="フローチャート: 判断 427"/>
        <xdr:cNvSpPr/>
      </xdr:nvSpPr>
      <xdr:spPr>
        <a:xfrm>
          <a:off x="13652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429" name="フローチャート: 判断 428"/>
        <xdr:cNvSpPr/>
      </xdr:nvSpPr>
      <xdr:spPr>
        <a:xfrm>
          <a:off x="12763500" y="667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154396</xdr:rowOff>
    </xdr:from>
    <xdr:to>
      <xdr:col>85</xdr:col>
      <xdr:colOff>177800</xdr:colOff>
      <xdr:row>39</xdr:row>
      <xdr:rowOff>84546</xdr:rowOff>
    </xdr:to>
    <xdr:sp macro="" textlink="">
      <xdr:nvSpPr>
        <xdr:cNvPr id="435" name="楕円 434"/>
        <xdr:cNvSpPr/>
      </xdr:nvSpPr>
      <xdr:spPr>
        <a:xfrm>
          <a:off x="162687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132823</xdr:rowOff>
    </xdr:from>
    <xdr:ext cx="405111" cy="259045"/>
    <xdr:sp macro="" textlink="">
      <xdr:nvSpPr>
        <xdr:cNvPr id="436" name="【一般廃棄物処理施設】&#10;有形固定資産減価償却率該当値テキスト"/>
        <xdr:cNvSpPr txBox="1"/>
      </xdr:nvSpPr>
      <xdr:spPr>
        <a:xfrm>
          <a:off x="16357600"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437" name="楕円 436"/>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33746</xdr:rowOff>
    </xdr:to>
    <xdr:cxnSp macro="">
      <xdr:nvCxnSpPr>
        <xdr:cNvPr id="438" name="直線コネクタ 437"/>
        <xdr:cNvCxnSpPr/>
      </xdr:nvCxnSpPr>
      <xdr:spPr>
        <a:xfrm>
          <a:off x="15481300" y="668274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107043</xdr:rowOff>
    </xdr:from>
    <xdr:to>
      <xdr:col>76</xdr:col>
      <xdr:colOff>165100</xdr:colOff>
      <xdr:row>39</xdr:row>
      <xdr:rowOff>37193</xdr:rowOff>
    </xdr:to>
    <xdr:sp macro="" textlink="">
      <xdr:nvSpPr>
        <xdr:cNvPr id="439" name="楕円 438"/>
        <xdr:cNvSpPr/>
      </xdr:nvSpPr>
      <xdr:spPr>
        <a:xfrm>
          <a:off x="14541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157843</xdr:rowOff>
    </xdr:from>
    <xdr:to>
      <xdr:col>81</xdr:col>
      <xdr:colOff>50800</xdr:colOff>
      <xdr:row>38</xdr:row>
      <xdr:rowOff>167640</xdr:rowOff>
    </xdr:to>
    <xdr:cxnSp macro="">
      <xdr:nvCxnSpPr>
        <xdr:cNvPr id="440" name="直線コネクタ 439"/>
        <xdr:cNvCxnSpPr/>
      </xdr:nvCxnSpPr>
      <xdr:spPr>
        <a:xfrm>
          <a:off x="14592300" y="667294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72753</xdr:rowOff>
    </xdr:from>
    <xdr:to>
      <xdr:col>72</xdr:col>
      <xdr:colOff>38100</xdr:colOff>
      <xdr:row>39</xdr:row>
      <xdr:rowOff>2903</xdr:rowOff>
    </xdr:to>
    <xdr:sp macro="" textlink="">
      <xdr:nvSpPr>
        <xdr:cNvPr id="441" name="楕円 440"/>
        <xdr:cNvSpPr/>
      </xdr:nvSpPr>
      <xdr:spPr>
        <a:xfrm>
          <a:off x="136525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123553</xdr:rowOff>
    </xdr:from>
    <xdr:to>
      <xdr:col>76</xdr:col>
      <xdr:colOff>114300</xdr:colOff>
      <xdr:row>38</xdr:row>
      <xdr:rowOff>157843</xdr:rowOff>
    </xdr:to>
    <xdr:cxnSp macro="">
      <xdr:nvCxnSpPr>
        <xdr:cNvPr id="442" name="直線コネクタ 441"/>
        <xdr:cNvCxnSpPr/>
      </xdr:nvCxnSpPr>
      <xdr:spPr>
        <a:xfrm>
          <a:off x="13703300" y="663865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35197</xdr:rowOff>
    </xdr:from>
    <xdr:to>
      <xdr:col>67</xdr:col>
      <xdr:colOff>101600</xdr:colOff>
      <xdr:row>38</xdr:row>
      <xdr:rowOff>136797</xdr:rowOff>
    </xdr:to>
    <xdr:sp macro="" textlink="">
      <xdr:nvSpPr>
        <xdr:cNvPr id="443" name="楕円 442"/>
        <xdr:cNvSpPr/>
      </xdr:nvSpPr>
      <xdr:spPr>
        <a:xfrm>
          <a:off x="12763500" y="655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85997</xdr:rowOff>
    </xdr:from>
    <xdr:to>
      <xdr:col>71</xdr:col>
      <xdr:colOff>177800</xdr:colOff>
      <xdr:row>38</xdr:row>
      <xdr:rowOff>123553</xdr:rowOff>
    </xdr:to>
    <xdr:cxnSp macro="">
      <xdr:nvCxnSpPr>
        <xdr:cNvPr id="444" name="直線コネクタ 443"/>
        <xdr:cNvCxnSpPr/>
      </xdr:nvCxnSpPr>
      <xdr:spPr>
        <a:xfrm>
          <a:off x="12814300" y="66010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445" name="n_1aveValue【一般廃棄物処理施設】&#10;有形固定資産減価償却率"/>
        <xdr:cNvSpPr txBox="1"/>
      </xdr:nvSpPr>
      <xdr:spPr>
        <a:xfrm>
          <a:off x="15266044" y="640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38117</xdr:rowOff>
    </xdr:from>
    <xdr:ext cx="405111" cy="259045"/>
    <xdr:sp macro="" textlink="">
      <xdr:nvSpPr>
        <xdr:cNvPr id="446" name="n_2aveValue【一般廃棄物処理施設】&#10;有形固定資産減価償却率"/>
        <xdr:cNvSpPr txBox="1"/>
      </xdr:nvSpPr>
      <xdr:spPr>
        <a:xfrm>
          <a:off x="14389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447" name="n_3aveValue【一般廃棄物処理施設】&#10;有形固定資産減価償却率"/>
        <xdr:cNvSpPr txBox="1"/>
      </xdr:nvSpPr>
      <xdr:spPr>
        <a:xfrm>
          <a:off x="13500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448" name="n_4aveValue【一般廃棄物処理施設】&#10;有形固定資産減価償却率"/>
        <xdr:cNvSpPr txBox="1"/>
      </xdr:nvSpPr>
      <xdr:spPr>
        <a:xfrm>
          <a:off x="12611744" y="676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449" name="n_1mainValue【一般廃棄物処理施設】&#10;有形固定資産減価償却率"/>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53720</xdr:rowOff>
    </xdr:from>
    <xdr:ext cx="405111" cy="259045"/>
    <xdr:sp macro="" textlink="">
      <xdr:nvSpPr>
        <xdr:cNvPr id="450" name="n_2mainValue【一般廃棄物処理施設】&#10;有形固定資産減価償却率"/>
        <xdr:cNvSpPr txBox="1"/>
      </xdr:nvSpPr>
      <xdr:spPr>
        <a:xfrm>
          <a:off x="14389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19430</xdr:rowOff>
    </xdr:from>
    <xdr:ext cx="405111" cy="259045"/>
    <xdr:sp macro="" textlink="">
      <xdr:nvSpPr>
        <xdr:cNvPr id="451" name="n_3mainValue【一般廃棄物処理施設】&#10;有形固定資産減価償却率"/>
        <xdr:cNvSpPr txBox="1"/>
      </xdr:nvSpPr>
      <xdr:spPr>
        <a:xfrm>
          <a:off x="13500744" y="636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153324</xdr:rowOff>
    </xdr:from>
    <xdr:ext cx="405111" cy="259045"/>
    <xdr:sp macro="" textlink="">
      <xdr:nvSpPr>
        <xdr:cNvPr id="452" name="n_4mainValue【一般廃棄物処理施設】&#10;有形固定資産減価償却率"/>
        <xdr:cNvSpPr txBox="1"/>
      </xdr:nvSpPr>
      <xdr:spPr>
        <a:xfrm>
          <a:off x="12611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476" name="直線コネクタ 475"/>
        <xdr:cNvCxnSpPr/>
      </xdr:nvCxnSpPr>
      <xdr:spPr>
        <a:xfrm flipV="1">
          <a:off x="22160864" y="5957084"/>
          <a:ext cx="0" cy="1280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477" name="【一般廃棄物処理施設】&#10;一人当たり有形固定資産（償却資産）額最小値テキスト"/>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478" name="直線コネクタ 477"/>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479" name="【一般廃棄物処理施設】&#10;一人当たり有形固定資産（償却資産）額最大値テキスト"/>
        <xdr:cNvSpPr txBox="1"/>
      </xdr:nvSpPr>
      <xdr:spPr>
        <a:xfrm>
          <a:off x="22199600"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480" name="直線コネクタ 479"/>
        <xdr:cNvCxnSpPr/>
      </xdr:nvCxnSpPr>
      <xdr:spPr>
        <a:xfrm>
          <a:off x="22072600" y="595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168372</xdr:rowOff>
    </xdr:from>
    <xdr:ext cx="534377" cy="259045"/>
    <xdr:sp macro="" textlink="">
      <xdr:nvSpPr>
        <xdr:cNvPr id="481" name="【一般廃棄物処理施設】&#10;一人当たり有形固定資産（償却資産）額平均値テキスト"/>
        <xdr:cNvSpPr txBox="1"/>
      </xdr:nvSpPr>
      <xdr:spPr>
        <a:xfrm>
          <a:off x="22199600" y="6683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482" name="フローチャート: 判断 481"/>
        <xdr:cNvSpPr/>
      </xdr:nvSpPr>
      <xdr:spPr>
        <a:xfrm>
          <a:off x="221107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483" name="フローチャート: 判断 482"/>
        <xdr:cNvSpPr/>
      </xdr:nvSpPr>
      <xdr:spPr>
        <a:xfrm>
          <a:off x="21272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484" name="フローチャート: 判断 483"/>
        <xdr:cNvSpPr/>
      </xdr:nvSpPr>
      <xdr:spPr>
        <a:xfrm>
          <a:off x="20383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485" name="フローチャート: 判断 484"/>
        <xdr:cNvSpPr/>
      </xdr:nvSpPr>
      <xdr:spPr>
        <a:xfrm>
          <a:off x="19494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486" name="フローチャート: 判断 485"/>
        <xdr:cNvSpPr/>
      </xdr:nvSpPr>
      <xdr:spPr>
        <a:xfrm>
          <a:off x="18605500" y="6836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31808</xdr:rowOff>
    </xdr:from>
    <xdr:to>
      <xdr:col>116</xdr:col>
      <xdr:colOff>114300</xdr:colOff>
      <xdr:row>40</xdr:row>
      <xdr:rowOff>133408</xdr:rowOff>
    </xdr:to>
    <xdr:sp macro="" textlink="">
      <xdr:nvSpPr>
        <xdr:cNvPr id="492" name="楕円 491"/>
        <xdr:cNvSpPr/>
      </xdr:nvSpPr>
      <xdr:spPr>
        <a:xfrm>
          <a:off x="22110700" y="688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10235</xdr:rowOff>
    </xdr:from>
    <xdr:ext cx="534377" cy="259045"/>
    <xdr:sp macro="" textlink="">
      <xdr:nvSpPr>
        <xdr:cNvPr id="493" name="【一般廃棄物処理施設】&#10;一人当たり有形固定資産（償却資産）額該当値テキスト"/>
        <xdr:cNvSpPr txBox="1"/>
      </xdr:nvSpPr>
      <xdr:spPr>
        <a:xfrm>
          <a:off x="22199600" y="686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33047</xdr:rowOff>
    </xdr:from>
    <xdr:to>
      <xdr:col>112</xdr:col>
      <xdr:colOff>38100</xdr:colOff>
      <xdr:row>40</xdr:row>
      <xdr:rowOff>134647</xdr:rowOff>
    </xdr:to>
    <xdr:sp macro="" textlink="">
      <xdr:nvSpPr>
        <xdr:cNvPr id="494" name="楕円 493"/>
        <xdr:cNvSpPr/>
      </xdr:nvSpPr>
      <xdr:spPr>
        <a:xfrm>
          <a:off x="21272500" y="689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82608</xdr:rowOff>
    </xdr:from>
    <xdr:to>
      <xdr:col>116</xdr:col>
      <xdr:colOff>63500</xdr:colOff>
      <xdr:row>40</xdr:row>
      <xdr:rowOff>83847</xdr:rowOff>
    </xdr:to>
    <xdr:cxnSp macro="">
      <xdr:nvCxnSpPr>
        <xdr:cNvPr id="495" name="直線コネクタ 494"/>
        <xdr:cNvCxnSpPr/>
      </xdr:nvCxnSpPr>
      <xdr:spPr>
        <a:xfrm flipV="1">
          <a:off x="21323300" y="6940608"/>
          <a:ext cx="8382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21517</xdr:rowOff>
    </xdr:from>
    <xdr:to>
      <xdr:col>107</xdr:col>
      <xdr:colOff>101600</xdr:colOff>
      <xdr:row>40</xdr:row>
      <xdr:rowOff>123117</xdr:rowOff>
    </xdr:to>
    <xdr:sp macro="" textlink="">
      <xdr:nvSpPr>
        <xdr:cNvPr id="496" name="楕円 495"/>
        <xdr:cNvSpPr/>
      </xdr:nvSpPr>
      <xdr:spPr>
        <a:xfrm>
          <a:off x="20383500" y="687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72317</xdr:rowOff>
    </xdr:from>
    <xdr:to>
      <xdr:col>111</xdr:col>
      <xdr:colOff>177800</xdr:colOff>
      <xdr:row>40</xdr:row>
      <xdr:rowOff>83847</xdr:rowOff>
    </xdr:to>
    <xdr:cxnSp macro="">
      <xdr:nvCxnSpPr>
        <xdr:cNvPr id="497" name="直線コネクタ 496"/>
        <xdr:cNvCxnSpPr/>
      </xdr:nvCxnSpPr>
      <xdr:spPr>
        <a:xfrm>
          <a:off x="20434300" y="6930317"/>
          <a:ext cx="889000" cy="1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23834</xdr:rowOff>
    </xdr:from>
    <xdr:to>
      <xdr:col>102</xdr:col>
      <xdr:colOff>165100</xdr:colOff>
      <xdr:row>40</xdr:row>
      <xdr:rowOff>125434</xdr:rowOff>
    </xdr:to>
    <xdr:sp macro="" textlink="">
      <xdr:nvSpPr>
        <xdr:cNvPr id="498" name="楕円 497"/>
        <xdr:cNvSpPr/>
      </xdr:nvSpPr>
      <xdr:spPr>
        <a:xfrm>
          <a:off x="19494500" y="6881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72317</xdr:rowOff>
    </xdr:from>
    <xdr:to>
      <xdr:col>107</xdr:col>
      <xdr:colOff>50800</xdr:colOff>
      <xdr:row>40</xdr:row>
      <xdr:rowOff>74634</xdr:rowOff>
    </xdr:to>
    <xdr:cxnSp macro="">
      <xdr:nvCxnSpPr>
        <xdr:cNvPr id="499" name="直線コネクタ 498"/>
        <xdr:cNvCxnSpPr/>
      </xdr:nvCxnSpPr>
      <xdr:spPr>
        <a:xfrm flipV="1">
          <a:off x="19545300" y="6930317"/>
          <a:ext cx="889000" cy="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23944</xdr:rowOff>
    </xdr:from>
    <xdr:to>
      <xdr:col>98</xdr:col>
      <xdr:colOff>38100</xdr:colOff>
      <xdr:row>40</xdr:row>
      <xdr:rowOff>125544</xdr:rowOff>
    </xdr:to>
    <xdr:sp macro="" textlink="">
      <xdr:nvSpPr>
        <xdr:cNvPr id="500" name="楕円 499"/>
        <xdr:cNvSpPr/>
      </xdr:nvSpPr>
      <xdr:spPr>
        <a:xfrm>
          <a:off x="18605500" y="688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74634</xdr:rowOff>
    </xdr:from>
    <xdr:to>
      <xdr:col>102</xdr:col>
      <xdr:colOff>114300</xdr:colOff>
      <xdr:row>40</xdr:row>
      <xdr:rowOff>74744</xdr:rowOff>
    </xdr:to>
    <xdr:cxnSp macro="">
      <xdr:nvCxnSpPr>
        <xdr:cNvPr id="501" name="直線コネクタ 500"/>
        <xdr:cNvCxnSpPr/>
      </xdr:nvCxnSpPr>
      <xdr:spPr>
        <a:xfrm flipV="1">
          <a:off x="18656300" y="6932634"/>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120580</xdr:rowOff>
    </xdr:from>
    <xdr:ext cx="534377" cy="259045"/>
    <xdr:sp macro="" textlink="">
      <xdr:nvSpPr>
        <xdr:cNvPr id="502" name="n_1aveValue【一般廃棄物処理施設】&#10;一人当たり有形固定資産（償却資産）額"/>
        <xdr:cNvSpPr txBox="1"/>
      </xdr:nvSpPr>
      <xdr:spPr>
        <a:xfrm>
          <a:off x="210434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99529</xdr:rowOff>
    </xdr:from>
    <xdr:ext cx="534377" cy="259045"/>
    <xdr:sp macro="" textlink="">
      <xdr:nvSpPr>
        <xdr:cNvPr id="503" name="n_2aveValue【一般廃棄物処理施設】&#10;一人当たり有形固定資産（償却資産）額"/>
        <xdr:cNvSpPr txBox="1"/>
      </xdr:nvSpPr>
      <xdr:spPr>
        <a:xfrm>
          <a:off x="20167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504" name="n_3aveValue【一般廃棄物処理施設】&#10;一人当たり有形固定資産（償却資産）額"/>
        <xdr:cNvSpPr txBox="1"/>
      </xdr:nvSpPr>
      <xdr:spPr>
        <a:xfrm>
          <a:off x="19278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505" name="n_4aveValue【一般廃棄物処理施設】&#10;一人当たり有形固定資産（償却資産）額"/>
        <xdr:cNvSpPr txBox="1"/>
      </xdr:nvSpPr>
      <xdr:spPr>
        <a:xfrm>
          <a:off x="18389111" y="661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125774</xdr:rowOff>
    </xdr:from>
    <xdr:ext cx="534377" cy="259045"/>
    <xdr:sp macro="" textlink="">
      <xdr:nvSpPr>
        <xdr:cNvPr id="506" name="n_1mainValue【一般廃棄物処理施設】&#10;一人当たり有形固定資産（償却資産）額"/>
        <xdr:cNvSpPr txBox="1"/>
      </xdr:nvSpPr>
      <xdr:spPr>
        <a:xfrm>
          <a:off x="21043411" y="6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114244</xdr:rowOff>
    </xdr:from>
    <xdr:ext cx="534377" cy="259045"/>
    <xdr:sp macro="" textlink="">
      <xdr:nvSpPr>
        <xdr:cNvPr id="507" name="n_2mainValue【一般廃棄物処理施設】&#10;一人当たり有形固定資産（償却資産）額"/>
        <xdr:cNvSpPr txBox="1"/>
      </xdr:nvSpPr>
      <xdr:spPr>
        <a:xfrm>
          <a:off x="20167111" y="697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116561</xdr:rowOff>
    </xdr:from>
    <xdr:ext cx="534377" cy="259045"/>
    <xdr:sp macro="" textlink="">
      <xdr:nvSpPr>
        <xdr:cNvPr id="508" name="n_3mainValue【一般廃棄物処理施設】&#10;一人当たり有形固定資産（償却資産）額"/>
        <xdr:cNvSpPr txBox="1"/>
      </xdr:nvSpPr>
      <xdr:spPr>
        <a:xfrm>
          <a:off x="19278111" y="6974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116671</xdr:rowOff>
    </xdr:from>
    <xdr:ext cx="534377" cy="259045"/>
    <xdr:sp macro="" textlink="">
      <xdr:nvSpPr>
        <xdr:cNvPr id="509" name="n_4mainValue【一般廃棄物処理施設】&#10;一人当たり有形固定資産（償却資産）額"/>
        <xdr:cNvSpPr txBox="1"/>
      </xdr:nvSpPr>
      <xdr:spPr>
        <a:xfrm>
          <a:off x="18389111" y="69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535" name="直線コネクタ 534"/>
        <xdr:cNvCxnSpPr/>
      </xdr:nvCxnSpPr>
      <xdr:spPr>
        <a:xfrm flipV="1">
          <a:off x="16318864" y="9508127"/>
          <a:ext cx="0" cy="159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538" name="【保健センター・保健所】&#10;有形固定資産減価償却率最大値テキスト"/>
        <xdr:cNvSpPr txBox="1"/>
      </xdr:nvSpPr>
      <xdr:spPr>
        <a:xfrm>
          <a:off x="16357600" y="928335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539" name="直線コネクタ 538"/>
        <xdr:cNvCxnSpPr/>
      </xdr:nvCxnSpPr>
      <xdr:spPr>
        <a:xfrm>
          <a:off x="16230600" y="950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540" name="【保健センター・保健所】&#10;有形固定資産減価償却率平均値テキスト"/>
        <xdr:cNvSpPr txBox="1"/>
      </xdr:nvSpPr>
      <xdr:spPr>
        <a:xfrm>
          <a:off x="16357600" y="10291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541" name="フローチャート: 判断 540"/>
        <xdr:cNvSpPr/>
      </xdr:nvSpPr>
      <xdr:spPr>
        <a:xfrm>
          <a:off x="162687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542" name="フローチャート: 判断 541"/>
        <xdr:cNvSpPr/>
      </xdr:nvSpPr>
      <xdr:spPr>
        <a:xfrm>
          <a:off x="15430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3" name="フローチャート: 判断 542"/>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44" name="フローチャート: 判断 543"/>
        <xdr:cNvSpPr/>
      </xdr:nvSpPr>
      <xdr:spPr>
        <a:xfrm>
          <a:off x="13652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545" name="フローチャート: 判断 544"/>
        <xdr:cNvSpPr/>
      </xdr:nvSpPr>
      <xdr:spPr>
        <a:xfrm>
          <a:off x="12763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19413</xdr:rowOff>
    </xdr:from>
    <xdr:to>
      <xdr:col>85</xdr:col>
      <xdr:colOff>177800</xdr:colOff>
      <xdr:row>59</xdr:row>
      <xdr:rowOff>121013</xdr:rowOff>
    </xdr:to>
    <xdr:sp macro="" textlink="">
      <xdr:nvSpPr>
        <xdr:cNvPr id="551" name="楕円 550"/>
        <xdr:cNvSpPr/>
      </xdr:nvSpPr>
      <xdr:spPr>
        <a:xfrm>
          <a:off x="16268700" y="1013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42290</xdr:rowOff>
    </xdr:from>
    <xdr:ext cx="405111" cy="259045"/>
    <xdr:sp macro="" textlink="">
      <xdr:nvSpPr>
        <xdr:cNvPr id="552" name="【保健センター・保健所】&#10;有形固定資産減価償却率該当値テキスト"/>
        <xdr:cNvSpPr txBox="1"/>
      </xdr:nvSpPr>
      <xdr:spPr>
        <a:xfrm>
          <a:off x="16357600" y="998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163104</xdr:rowOff>
    </xdr:from>
    <xdr:to>
      <xdr:col>81</xdr:col>
      <xdr:colOff>101600</xdr:colOff>
      <xdr:row>59</xdr:row>
      <xdr:rowOff>93254</xdr:rowOff>
    </xdr:to>
    <xdr:sp macro="" textlink="">
      <xdr:nvSpPr>
        <xdr:cNvPr id="553" name="楕円 552"/>
        <xdr:cNvSpPr/>
      </xdr:nvSpPr>
      <xdr:spPr>
        <a:xfrm>
          <a:off x="15430500" y="1010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42454</xdr:rowOff>
    </xdr:from>
    <xdr:to>
      <xdr:col>85</xdr:col>
      <xdr:colOff>127000</xdr:colOff>
      <xdr:row>59</xdr:row>
      <xdr:rowOff>70213</xdr:rowOff>
    </xdr:to>
    <xdr:cxnSp macro="">
      <xdr:nvCxnSpPr>
        <xdr:cNvPr id="554" name="直線コネクタ 553"/>
        <xdr:cNvCxnSpPr/>
      </xdr:nvCxnSpPr>
      <xdr:spPr>
        <a:xfrm>
          <a:off x="15481300" y="1015800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143510</xdr:rowOff>
    </xdr:from>
    <xdr:to>
      <xdr:col>76</xdr:col>
      <xdr:colOff>165100</xdr:colOff>
      <xdr:row>59</xdr:row>
      <xdr:rowOff>73660</xdr:rowOff>
    </xdr:to>
    <xdr:sp macro="" textlink="">
      <xdr:nvSpPr>
        <xdr:cNvPr id="555" name="楕円 554"/>
        <xdr:cNvSpPr/>
      </xdr:nvSpPr>
      <xdr:spPr>
        <a:xfrm>
          <a:off x="14541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22860</xdr:rowOff>
    </xdr:from>
    <xdr:to>
      <xdr:col>81</xdr:col>
      <xdr:colOff>50800</xdr:colOff>
      <xdr:row>59</xdr:row>
      <xdr:rowOff>42454</xdr:rowOff>
    </xdr:to>
    <xdr:cxnSp macro="">
      <xdr:nvCxnSpPr>
        <xdr:cNvPr id="556" name="直線コネクタ 555"/>
        <xdr:cNvCxnSpPr/>
      </xdr:nvCxnSpPr>
      <xdr:spPr>
        <a:xfrm>
          <a:off x="14592300" y="1013841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112485</xdr:rowOff>
    </xdr:from>
    <xdr:to>
      <xdr:col>72</xdr:col>
      <xdr:colOff>38100</xdr:colOff>
      <xdr:row>59</xdr:row>
      <xdr:rowOff>42635</xdr:rowOff>
    </xdr:to>
    <xdr:sp macro="" textlink="">
      <xdr:nvSpPr>
        <xdr:cNvPr id="557" name="楕円 556"/>
        <xdr:cNvSpPr/>
      </xdr:nvSpPr>
      <xdr:spPr>
        <a:xfrm>
          <a:off x="13652500" y="1005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163285</xdr:rowOff>
    </xdr:from>
    <xdr:to>
      <xdr:col>76</xdr:col>
      <xdr:colOff>114300</xdr:colOff>
      <xdr:row>59</xdr:row>
      <xdr:rowOff>22860</xdr:rowOff>
    </xdr:to>
    <xdr:cxnSp macro="">
      <xdr:nvCxnSpPr>
        <xdr:cNvPr id="558" name="直線コネクタ 557"/>
        <xdr:cNvCxnSpPr/>
      </xdr:nvCxnSpPr>
      <xdr:spPr>
        <a:xfrm>
          <a:off x="13703300" y="10107385"/>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79828</xdr:rowOff>
    </xdr:from>
    <xdr:to>
      <xdr:col>67</xdr:col>
      <xdr:colOff>101600</xdr:colOff>
      <xdr:row>59</xdr:row>
      <xdr:rowOff>9978</xdr:rowOff>
    </xdr:to>
    <xdr:sp macro="" textlink="">
      <xdr:nvSpPr>
        <xdr:cNvPr id="559" name="楕円 558"/>
        <xdr:cNvSpPr/>
      </xdr:nvSpPr>
      <xdr:spPr>
        <a:xfrm>
          <a:off x="12763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130628</xdr:rowOff>
    </xdr:from>
    <xdr:to>
      <xdr:col>71</xdr:col>
      <xdr:colOff>177800</xdr:colOff>
      <xdr:row>58</xdr:row>
      <xdr:rowOff>163285</xdr:rowOff>
    </xdr:to>
    <xdr:cxnSp macro="">
      <xdr:nvCxnSpPr>
        <xdr:cNvPr id="560" name="直線コネクタ 559"/>
        <xdr:cNvCxnSpPr/>
      </xdr:nvCxnSpPr>
      <xdr:spPr>
        <a:xfrm>
          <a:off x="12814300" y="10074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561" name="n_1aveValue【保健センター・保健所】&#10;有形固定資産減価償却率"/>
        <xdr:cNvSpPr txBox="1"/>
      </xdr:nvSpPr>
      <xdr:spPr>
        <a:xfrm>
          <a:off x="152660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62"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563" name="n_3aveValue【保健センター・保健所】&#10;有形固定資産減価償却率"/>
        <xdr:cNvSpPr txBox="1"/>
      </xdr:nvSpPr>
      <xdr:spPr>
        <a:xfrm>
          <a:off x="13500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564" name="n_4aveValue【保健センター・保健所】&#10;有形固定資産減価償却率"/>
        <xdr:cNvSpPr txBox="1"/>
      </xdr:nvSpPr>
      <xdr:spPr>
        <a:xfrm>
          <a:off x="12611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109781</xdr:rowOff>
    </xdr:from>
    <xdr:ext cx="405111" cy="259045"/>
    <xdr:sp macro="" textlink="">
      <xdr:nvSpPr>
        <xdr:cNvPr id="565" name="n_1mainValue【保健センター・保健所】&#10;有形固定資産減価償却率"/>
        <xdr:cNvSpPr txBox="1"/>
      </xdr:nvSpPr>
      <xdr:spPr>
        <a:xfrm>
          <a:off x="15266044" y="988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90187</xdr:rowOff>
    </xdr:from>
    <xdr:ext cx="405111" cy="259045"/>
    <xdr:sp macro="" textlink="">
      <xdr:nvSpPr>
        <xdr:cNvPr id="566" name="n_2mainValue【保健センター・保健所】&#10;有形固定資産減価償却率"/>
        <xdr:cNvSpPr txBox="1"/>
      </xdr:nvSpPr>
      <xdr:spPr>
        <a:xfrm>
          <a:off x="14389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59162</xdr:rowOff>
    </xdr:from>
    <xdr:ext cx="405111" cy="259045"/>
    <xdr:sp macro="" textlink="">
      <xdr:nvSpPr>
        <xdr:cNvPr id="567" name="n_3mainValue【保健センター・保健所】&#10;有形固定資産減価償却率"/>
        <xdr:cNvSpPr txBox="1"/>
      </xdr:nvSpPr>
      <xdr:spPr>
        <a:xfrm>
          <a:off x="13500744" y="983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26505</xdr:rowOff>
    </xdr:from>
    <xdr:ext cx="405111" cy="259045"/>
    <xdr:sp macro="" textlink="">
      <xdr:nvSpPr>
        <xdr:cNvPr id="568" name="n_4mainValue【保健センター・保健所】&#10;有形固定資産減価償却率"/>
        <xdr:cNvSpPr txBox="1"/>
      </xdr:nvSpPr>
      <xdr:spPr>
        <a:xfrm>
          <a:off x="12611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594" name="直線コネクタ 593"/>
        <xdr:cNvCxnSpPr/>
      </xdr:nvCxnSpPr>
      <xdr:spPr>
        <a:xfrm flipV="1">
          <a:off x="22160864" y="9633857"/>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5"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6" name="直線コネクタ 595"/>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97" name="【保健センター・保健所】&#10;一人当たり面積最大値テキスト"/>
        <xdr:cNvSpPr txBox="1"/>
      </xdr:nvSpPr>
      <xdr:spPr>
        <a:xfrm>
          <a:off x="22199600"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98" name="直線コネクタ 597"/>
        <xdr:cNvCxnSpPr/>
      </xdr:nvCxnSpPr>
      <xdr:spPr>
        <a:xfrm>
          <a:off x="22072600" y="963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126292</xdr:rowOff>
    </xdr:from>
    <xdr:ext cx="469744" cy="259045"/>
    <xdr:sp macro="" textlink="">
      <xdr:nvSpPr>
        <xdr:cNvPr id="599" name="【保健センター・保健所】&#10;一人当たり面積平均値テキスト"/>
        <xdr:cNvSpPr txBox="1"/>
      </xdr:nvSpPr>
      <xdr:spPr>
        <a:xfrm>
          <a:off x="22199600" y="1058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600" name="フローチャート: 判断 599"/>
        <xdr:cNvSpPr/>
      </xdr:nvSpPr>
      <xdr:spPr>
        <a:xfrm>
          <a:off x="221107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01" name="フローチャート: 判断 600"/>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2" name="フローチャート: 判断 601"/>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3" name="フローチャート: 判断 602"/>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4" name="フローチャート: 判断 603"/>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610" name="楕円 609"/>
        <xdr:cNvSpPr/>
      </xdr:nvSpPr>
      <xdr:spPr>
        <a:xfrm>
          <a:off x="221107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611" name="【保健センター・保健所】&#10;一人当たり面積該当値テキスト"/>
        <xdr:cNvSpPr txBox="1"/>
      </xdr:nvSpPr>
      <xdr:spPr>
        <a:xfrm>
          <a:off x="22199600"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14515</xdr:rowOff>
    </xdr:from>
    <xdr:to>
      <xdr:col>112</xdr:col>
      <xdr:colOff>38100</xdr:colOff>
      <xdr:row>60</xdr:row>
      <xdr:rowOff>116115</xdr:rowOff>
    </xdr:to>
    <xdr:sp macro="" textlink="">
      <xdr:nvSpPr>
        <xdr:cNvPr id="612" name="楕円 611"/>
        <xdr:cNvSpPr/>
      </xdr:nvSpPr>
      <xdr:spPr>
        <a:xfrm>
          <a:off x="21272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60</xdr:row>
      <xdr:rowOff>65315</xdr:rowOff>
    </xdr:to>
    <xdr:cxnSp macro="">
      <xdr:nvCxnSpPr>
        <xdr:cNvPr id="613" name="直線コネクタ 612"/>
        <xdr:cNvCxnSpPr/>
      </xdr:nvCxnSpPr>
      <xdr:spPr>
        <a:xfrm flipV="1">
          <a:off x="21323300" y="102108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14515</xdr:rowOff>
    </xdr:from>
    <xdr:to>
      <xdr:col>107</xdr:col>
      <xdr:colOff>101600</xdr:colOff>
      <xdr:row>60</xdr:row>
      <xdr:rowOff>116115</xdr:rowOff>
    </xdr:to>
    <xdr:sp macro="" textlink="">
      <xdr:nvSpPr>
        <xdr:cNvPr id="614" name="楕円 613"/>
        <xdr:cNvSpPr/>
      </xdr:nvSpPr>
      <xdr:spPr>
        <a:xfrm>
          <a:off x="20383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65315</xdr:rowOff>
    </xdr:from>
    <xdr:to>
      <xdr:col>111</xdr:col>
      <xdr:colOff>177800</xdr:colOff>
      <xdr:row>60</xdr:row>
      <xdr:rowOff>65315</xdr:rowOff>
    </xdr:to>
    <xdr:cxnSp macro="">
      <xdr:nvCxnSpPr>
        <xdr:cNvPr id="615" name="直線コネクタ 614"/>
        <xdr:cNvCxnSpPr/>
      </xdr:nvCxnSpPr>
      <xdr:spPr>
        <a:xfrm>
          <a:off x="20434300" y="103523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25400</xdr:rowOff>
    </xdr:from>
    <xdr:to>
      <xdr:col>102</xdr:col>
      <xdr:colOff>165100</xdr:colOff>
      <xdr:row>60</xdr:row>
      <xdr:rowOff>127000</xdr:rowOff>
    </xdr:to>
    <xdr:sp macro="" textlink="">
      <xdr:nvSpPr>
        <xdr:cNvPr id="616" name="楕円 615"/>
        <xdr:cNvSpPr/>
      </xdr:nvSpPr>
      <xdr:spPr>
        <a:xfrm>
          <a:off x="19494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65315</xdr:rowOff>
    </xdr:from>
    <xdr:to>
      <xdr:col>107</xdr:col>
      <xdr:colOff>50800</xdr:colOff>
      <xdr:row>60</xdr:row>
      <xdr:rowOff>76200</xdr:rowOff>
    </xdr:to>
    <xdr:cxnSp macro="">
      <xdr:nvCxnSpPr>
        <xdr:cNvPr id="617" name="直線コネクタ 616"/>
        <xdr:cNvCxnSpPr/>
      </xdr:nvCxnSpPr>
      <xdr:spPr>
        <a:xfrm flipV="1">
          <a:off x="19545300" y="103523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25400</xdr:rowOff>
    </xdr:from>
    <xdr:to>
      <xdr:col>98</xdr:col>
      <xdr:colOff>38100</xdr:colOff>
      <xdr:row>60</xdr:row>
      <xdr:rowOff>127000</xdr:rowOff>
    </xdr:to>
    <xdr:sp macro="" textlink="">
      <xdr:nvSpPr>
        <xdr:cNvPr id="618" name="楕円 617"/>
        <xdr:cNvSpPr/>
      </xdr:nvSpPr>
      <xdr:spPr>
        <a:xfrm>
          <a:off x="18605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76200</xdr:rowOff>
    </xdr:from>
    <xdr:to>
      <xdr:col>102</xdr:col>
      <xdr:colOff>114300</xdr:colOff>
      <xdr:row>60</xdr:row>
      <xdr:rowOff>76200</xdr:rowOff>
    </xdr:to>
    <xdr:cxnSp macro="">
      <xdr:nvCxnSpPr>
        <xdr:cNvPr id="619" name="直線コネクタ 618"/>
        <xdr:cNvCxnSpPr/>
      </xdr:nvCxnSpPr>
      <xdr:spPr>
        <a:xfrm>
          <a:off x="18656300" y="10363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20"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21" name="n_2aveValue【保健センター・保健所】&#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622" name="n_3aveValue【保健センター・保健所】&#10;一人当たり面積"/>
        <xdr:cNvSpPr txBox="1"/>
      </xdr:nvSpPr>
      <xdr:spPr>
        <a:xfrm>
          <a:off x="19310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623" name="n_4aveValue【保健センター・保健所】&#10;一人当たり面積"/>
        <xdr:cNvSpPr txBox="1"/>
      </xdr:nvSpPr>
      <xdr:spPr>
        <a:xfrm>
          <a:off x="18421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132642</xdr:rowOff>
    </xdr:from>
    <xdr:ext cx="469744" cy="259045"/>
    <xdr:sp macro="" textlink="">
      <xdr:nvSpPr>
        <xdr:cNvPr id="624" name="n_1mainValue【保健センター・保健所】&#10;一人当たり面積"/>
        <xdr:cNvSpPr txBox="1"/>
      </xdr:nvSpPr>
      <xdr:spPr>
        <a:xfrm>
          <a:off x="210757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132642</xdr:rowOff>
    </xdr:from>
    <xdr:ext cx="469744" cy="259045"/>
    <xdr:sp macro="" textlink="">
      <xdr:nvSpPr>
        <xdr:cNvPr id="625" name="n_2mainValue【保健センター・保健所】&#10;一人当たり面積"/>
        <xdr:cNvSpPr txBox="1"/>
      </xdr:nvSpPr>
      <xdr:spPr>
        <a:xfrm>
          <a:off x="2019942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143527</xdr:rowOff>
    </xdr:from>
    <xdr:ext cx="469744" cy="259045"/>
    <xdr:sp macro="" textlink="">
      <xdr:nvSpPr>
        <xdr:cNvPr id="626" name="n_3mainValue【保健センター・保健所】&#10;一人当たり面積"/>
        <xdr:cNvSpPr txBox="1"/>
      </xdr:nvSpPr>
      <xdr:spPr>
        <a:xfrm>
          <a:off x="19310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143527</xdr:rowOff>
    </xdr:from>
    <xdr:ext cx="469744" cy="259045"/>
    <xdr:sp macro="" textlink="">
      <xdr:nvSpPr>
        <xdr:cNvPr id="627" name="n_4mainValue【保健センター・保健所】&#10;一人当たり面積"/>
        <xdr:cNvSpPr txBox="1"/>
      </xdr:nvSpPr>
      <xdr:spPr>
        <a:xfrm>
          <a:off x="18421427"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652" name="直線コネクタ 651"/>
        <xdr:cNvCxnSpPr/>
      </xdr:nvCxnSpPr>
      <xdr:spPr>
        <a:xfrm flipV="1">
          <a:off x="16318864" y="13272136"/>
          <a:ext cx="0" cy="1550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653" name="【消防施設】&#10;有形固定資産減価償却率最小値テキスト"/>
        <xdr:cNvSpPr txBox="1"/>
      </xdr:nvSpPr>
      <xdr:spPr>
        <a:xfrm>
          <a:off x="16357600" y="1482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654" name="直線コネクタ 653"/>
        <xdr:cNvCxnSpPr/>
      </xdr:nvCxnSpPr>
      <xdr:spPr>
        <a:xfrm>
          <a:off x="16230600" y="1482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655" name="【消防施設】&#10;有形固定資産減価償却率最大値テキスト"/>
        <xdr:cNvSpPr txBox="1"/>
      </xdr:nvSpPr>
      <xdr:spPr>
        <a:xfrm>
          <a:off x="16357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656" name="直線コネクタ 655"/>
        <xdr:cNvCxnSpPr/>
      </xdr:nvCxnSpPr>
      <xdr:spPr>
        <a:xfrm>
          <a:off x="16230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40657</xdr:rowOff>
    </xdr:from>
    <xdr:ext cx="405111" cy="259045"/>
    <xdr:sp macro="" textlink="">
      <xdr:nvSpPr>
        <xdr:cNvPr id="657" name="【消防施設】&#10;有形固定資産減価償却率平均値テキスト"/>
        <xdr:cNvSpPr txBox="1"/>
      </xdr:nvSpPr>
      <xdr:spPr>
        <a:xfrm>
          <a:off x="16357600" y="1392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58" name="フローチャート: 判断 657"/>
        <xdr:cNvSpPr/>
      </xdr:nvSpPr>
      <xdr:spPr>
        <a:xfrm>
          <a:off x="162687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59" name="フローチャート: 判断 658"/>
        <xdr:cNvSpPr/>
      </xdr:nvSpPr>
      <xdr:spPr>
        <a:xfrm>
          <a:off x="15430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60" name="フローチャート: 判断 659"/>
        <xdr:cNvSpPr/>
      </xdr:nvSpPr>
      <xdr:spPr>
        <a:xfrm>
          <a:off x="14541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61" name="フローチャート: 判断 660"/>
        <xdr:cNvSpPr/>
      </xdr:nvSpPr>
      <xdr:spPr>
        <a:xfrm>
          <a:off x="13652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62" name="フローチャート: 判断 661"/>
        <xdr:cNvSpPr/>
      </xdr:nvSpPr>
      <xdr:spPr>
        <a:xfrm>
          <a:off x="12763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109220</xdr:rowOff>
    </xdr:from>
    <xdr:to>
      <xdr:col>85</xdr:col>
      <xdr:colOff>177800</xdr:colOff>
      <xdr:row>84</xdr:row>
      <xdr:rowOff>39370</xdr:rowOff>
    </xdr:to>
    <xdr:sp macro="" textlink="">
      <xdr:nvSpPr>
        <xdr:cNvPr id="668" name="楕円 667"/>
        <xdr:cNvSpPr/>
      </xdr:nvSpPr>
      <xdr:spPr>
        <a:xfrm>
          <a:off x="16268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87647</xdr:rowOff>
    </xdr:from>
    <xdr:ext cx="405111" cy="259045"/>
    <xdr:sp macro="" textlink="">
      <xdr:nvSpPr>
        <xdr:cNvPr id="669" name="【消防施設】&#10;有形固定資産減価償却率該当値テキスト"/>
        <xdr:cNvSpPr txBox="1"/>
      </xdr:nvSpPr>
      <xdr:spPr>
        <a:xfrm>
          <a:off x="16357600"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67311</xdr:rowOff>
    </xdr:from>
    <xdr:to>
      <xdr:col>81</xdr:col>
      <xdr:colOff>101600</xdr:colOff>
      <xdr:row>83</xdr:row>
      <xdr:rowOff>168911</xdr:rowOff>
    </xdr:to>
    <xdr:sp macro="" textlink="">
      <xdr:nvSpPr>
        <xdr:cNvPr id="670" name="楕円 669"/>
        <xdr:cNvSpPr/>
      </xdr:nvSpPr>
      <xdr:spPr>
        <a:xfrm>
          <a:off x="15430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118111</xdr:rowOff>
    </xdr:from>
    <xdr:to>
      <xdr:col>85</xdr:col>
      <xdr:colOff>127000</xdr:colOff>
      <xdr:row>83</xdr:row>
      <xdr:rowOff>160020</xdr:rowOff>
    </xdr:to>
    <xdr:cxnSp macro="">
      <xdr:nvCxnSpPr>
        <xdr:cNvPr id="671" name="直線コネクタ 670"/>
        <xdr:cNvCxnSpPr/>
      </xdr:nvCxnSpPr>
      <xdr:spPr>
        <a:xfrm>
          <a:off x="15481300" y="143484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23495</xdr:rowOff>
    </xdr:from>
    <xdr:to>
      <xdr:col>76</xdr:col>
      <xdr:colOff>165100</xdr:colOff>
      <xdr:row>83</xdr:row>
      <xdr:rowOff>125095</xdr:rowOff>
    </xdr:to>
    <xdr:sp macro="" textlink="">
      <xdr:nvSpPr>
        <xdr:cNvPr id="672" name="楕円 671"/>
        <xdr:cNvSpPr/>
      </xdr:nvSpPr>
      <xdr:spPr>
        <a:xfrm>
          <a:off x="14541500" y="1425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74295</xdr:rowOff>
    </xdr:from>
    <xdr:to>
      <xdr:col>81</xdr:col>
      <xdr:colOff>50800</xdr:colOff>
      <xdr:row>83</xdr:row>
      <xdr:rowOff>118111</xdr:rowOff>
    </xdr:to>
    <xdr:cxnSp macro="">
      <xdr:nvCxnSpPr>
        <xdr:cNvPr id="673" name="直線コネクタ 672"/>
        <xdr:cNvCxnSpPr/>
      </xdr:nvCxnSpPr>
      <xdr:spPr>
        <a:xfrm>
          <a:off x="14592300" y="14304645"/>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154939</xdr:rowOff>
    </xdr:from>
    <xdr:to>
      <xdr:col>72</xdr:col>
      <xdr:colOff>38100</xdr:colOff>
      <xdr:row>83</xdr:row>
      <xdr:rowOff>85089</xdr:rowOff>
    </xdr:to>
    <xdr:sp macro="" textlink="">
      <xdr:nvSpPr>
        <xdr:cNvPr id="674" name="楕円 673"/>
        <xdr:cNvSpPr/>
      </xdr:nvSpPr>
      <xdr:spPr>
        <a:xfrm>
          <a:off x="13652500" y="142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34289</xdr:rowOff>
    </xdr:from>
    <xdr:to>
      <xdr:col>76</xdr:col>
      <xdr:colOff>114300</xdr:colOff>
      <xdr:row>83</xdr:row>
      <xdr:rowOff>74295</xdr:rowOff>
    </xdr:to>
    <xdr:cxnSp macro="">
      <xdr:nvCxnSpPr>
        <xdr:cNvPr id="675" name="直線コネクタ 674"/>
        <xdr:cNvCxnSpPr/>
      </xdr:nvCxnSpPr>
      <xdr:spPr>
        <a:xfrm>
          <a:off x="13703300" y="142646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128270</xdr:rowOff>
    </xdr:from>
    <xdr:to>
      <xdr:col>67</xdr:col>
      <xdr:colOff>101600</xdr:colOff>
      <xdr:row>83</xdr:row>
      <xdr:rowOff>58420</xdr:rowOff>
    </xdr:to>
    <xdr:sp macro="" textlink="">
      <xdr:nvSpPr>
        <xdr:cNvPr id="676" name="楕円 675"/>
        <xdr:cNvSpPr/>
      </xdr:nvSpPr>
      <xdr:spPr>
        <a:xfrm>
          <a:off x="12763500"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7620</xdr:rowOff>
    </xdr:from>
    <xdr:to>
      <xdr:col>71</xdr:col>
      <xdr:colOff>177800</xdr:colOff>
      <xdr:row>83</xdr:row>
      <xdr:rowOff>34289</xdr:rowOff>
    </xdr:to>
    <xdr:cxnSp macro="">
      <xdr:nvCxnSpPr>
        <xdr:cNvPr id="677" name="直線コネクタ 676"/>
        <xdr:cNvCxnSpPr/>
      </xdr:nvCxnSpPr>
      <xdr:spPr>
        <a:xfrm>
          <a:off x="12814300" y="1423797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95902</xdr:rowOff>
    </xdr:from>
    <xdr:ext cx="405111" cy="259045"/>
    <xdr:sp macro="" textlink="">
      <xdr:nvSpPr>
        <xdr:cNvPr id="678" name="n_1aveValue【消防施設】&#10;有形固定資産減価償却率"/>
        <xdr:cNvSpPr txBox="1"/>
      </xdr:nvSpPr>
      <xdr:spPr>
        <a:xfrm>
          <a:off x="15266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69232</xdr:rowOff>
    </xdr:from>
    <xdr:ext cx="405111" cy="259045"/>
    <xdr:sp macro="" textlink="">
      <xdr:nvSpPr>
        <xdr:cNvPr id="679" name="n_2aveValue【消防施設】&#10;有形固定資産減価償却率"/>
        <xdr:cNvSpPr txBox="1"/>
      </xdr:nvSpPr>
      <xdr:spPr>
        <a:xfrm>
          <a:off x="14389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107332</xdr:rowOff>
    </xdr:from>
    <xdr:ext cx="405111" cy="259045"/>
    <xdr:sp macro="" textlink="">
      <xdr:nvSpPr>
        <xdr:cNvPr id="680" name="n_3aveValue【消防施設】&#10;有形固定資産減価償却率"/>
        <xdr:cNvSpPr txBox="1"/>
      </xdr:nvSpPr>
      <xdr:spPr>
        <a:xfrm>
          <a:off x="13500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97807</xdr:rowOff>
    </xdr:from>
    <xdr:ext cx="405111" cy="259045"/>
    <xdr:sp macro="" textlink="">
      <xdr:nvSpPr>
        <xdr:cNvPr id="681" name="n_4aveValue【消防施設】&#10;有形固定資産減価償却率"/>
        <xdr:cNvSpPr txBox="1"/>
      </xdr:nvSpPr>
      <xdr:spPr>
        <a:xfrm>
          <a:off x="12611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160038</xdr:rowOff>
    </xdr:from>
    <xdr:ext cx="405111" cy="259045"/>
    <xdr:sp macro="" textlink="">
      <xdr:nvSpPr>
        <xdr:cNvPr id="682" name="n_1mainValue【消防施設】&#10;有形固定資産減価償却率"/>
        <xdr:cNvSpPr txBox="1"/>
      </xdr:nvSpPr>
      <xdr:spPr>
        <a:xfrm>
          <a:off x="152660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116222</xdr:rowOff>
    </xdr:from>
    <xdr:ext cx="405111" cy="259045"/>
    <xdr:sp macro="" textlink="">
      <xdr:nvSpPr>
        <xdr:cNvPr id="683" name="n_2mainValue【消防施設】&#10;有形固定資産減価償却率"/>
        <xdr:cNvSpPr txBox="1"/>
      </xdr:nvSpPr>
      <xdr:spPr>
        <a:xfrm>
          <a:off x="14389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76216</xdr:rowOff>
    </xdr:from>
    <xdr:ext cx="405111" cy="259045"/>
    <xdr:sp macro="" textlink="">
      <xdr:nvSpPr>
        <xdr:cNvPr id="684" name="n_3mainValue【消防施設】&#10;有形固定資産減価償却率"/>
        <xdr:cNvSpPr txBox="1"/>
      </xdr:nvSpPr>
      <xdr:spPr>
        <a:xfrm>
          <a:off x="13500744" y="1430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49547</xdr:rowOff>
    </xdr:from>
    <xdr:ext cx="405111" cy="259045"/>
    <xdr:sp macro="" textlink="">
      <xdr:nvSpPr>
        <xdr:cNvPr id="685" name="n_4mainValue【消防施設】&#10;有形固定資産減価償却率"/>
        <xdr:cNvSpPr txBox="1"/>
      </xdr:nvSpPr>
      <xdr:spPr>
        <a:xfrm>
          <a:off x="126117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6" name="直線コネクタ 695"/>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7" name="テキスト ボックス 696"/>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0" name="直線コネクタ 699"/>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1" name="テキスト ボックス 700"/>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705" name="直線コネクタ 704"/>
        <xdr:cNvCxnSpPr/>
      </xdr:nvCxnSpPr>
      <xdr:spPr>
        <a:xfrm flipV="1">
          <a:off x="22160864" y="13405486"/>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6" name="【消防施設】&#10;一人当たり面積最小値テキスト"/>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7" name="直線コネクタ 706"/>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708" name="【消防施設】&#10;一人当たり面積最大値テキスト"/>
        <xdr:cNvSpPr txBox="1"/>
      </xdr:nvSpPr>
      <xdr:spPr>
        <a:xfrm>
          <a:off x="22199600"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709" name="直線コネクタ 708"/>
        <xdr:cNvCxnSpPr/>
      </xdr:nvCxnSpPr>
      <xdr:spPr>
        <a:xfrm>
          <a:off x="22072600" y="1340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78757</xdr:rowOff>
    </xdr:from>
    <xdr:ext cx="469744" cy="259045"/>
    <xdr:sp macro="" textlink="">
      <xdr:nvSpPr>
        <xdr:cNvPr id="710" name="【消防施設】&#10;一人当たり面積平均値テキスト"/>
        <xdr:cNvSpPr txBox="1"/>
      </xdr:nvSpPr>
      <xdr:spPr>
        <a:xfrm>
          <a:off x="22199600" y="1396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11" name="フローチャート: 判断 710"/>
        <xdr:cNvSpPr/>
      </xdr:nvSpPr>
      <xdr:spPr>
        <a:xfrm>
          <a:off x="221107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712" name="フローチャート: 判断 711"/>
        <xdr:cNvSpPr/>
      </xdr:nvSpPr>
      <xdr:spPr>
        <a:xfrm>
          <a:off x="21272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713" name="フローチャート: 判断 712"/>
        <xdr:cNvSpPr/>
      </xdr:nvSpPr>
      <xdr:spPr>
        <a:xfrm>
          <a:off x="20383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14" name="フローチャート: 判断 713"/>
        <xdr:cNvSpPr/>
      </xdr:nvSpPr>
      <xdr:spPr>
        <a:xfrm>
          <a:off x="19494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715" name="フローチャート: 判断 714"/>
        <xdr:cNvSpPr/>
      </xdr:nvSpPr>
      <xdr:spPr>
        <a:xfrm>
          <a:off x="18605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170180</xdr:rowOff>
    </xdr:from>
    <xdr:to>
      <xdr:col>116</xdr:col>
      <xdr:colOff>114300</xdr:colOff>
      <xdr:row>83</xdr:row>
      <xdr:rowOff>100330</xdr:rowOff>
    </xdr:to>
    <xdr:sp macro="" textlink="">
      <xdr:nvSpPr>
        <xdr:cNvPr id="721" name="楕円 720"/>
        <xdr:cNvSpPr/>
      </xdr:nvSpPr>
      <xdr:spPr>
        <a:xfrm>
          <a:off x="221107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148607</xdr:rowOff>
    </xdr:from>
    <xdr:ext cx="469744" cy="259045"/>
    <xdr:sp macro="" textlink="">
      <xdr:nvSpPr>
        <xdr:cNvPr id="722" name="【消防施設】&#10;一人当たり面積該当値テキスト"/>
        <xdr:cNvSpPr txBox="1"/>
      </xdr:nvSpPr>
      <xdr:spPr>
        <a:xfrm>
          <a:off x="22199600"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xdr:rowOff>
    </xdr:from>
    <xdr:to>
      <xdr:col>112</xdr:col>
      <xdr:colOff>38100</xdr:colOff>
      <xdr:row>83</xdr:row>
      <xdr:rowOff>106045</xdr:rowOff>
    </xdr:to>
    <xdr:sp macro="" textlink="">
      <xdr:nvSpPr>
        <xdr:cNvPr id="723" name="楕円 722"/>
        <xdr:cNvSpPr/>
      </xdr:nvSpPr>
      <xdr:spPr>
        <a:xfrm>
          <a:off x="21272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49530</xdr:rowOff>
    </xdr:from>
    <xdr:to>
      <xdr:col>116</xdr:col>
      <xdr:colOff>63500</xdr:colOff>
      <xdr:row>83</xdr:row>
      <xdr:rowOff>55245</xdr:rowOff>
    </xdr:to>
    <xdr:cxnSp macro="">
      <xdr:nvCxnSpPr>
        <xdr:cNvPr id="724" name="直線コネクタ 723"/>
        <xdr:cNvCxnSpPr/>
      </xdr:nvCxnSpPr>
      <xdr:spPr>
        <a:xfrm flipV="1">
          <a:off x="21323300" y="142798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xdr:rowOff>
    </xdr:from>
    <xdr:to>
      <xdr:col>107</xdr:col>
      <xdr:colOff>101600</xdr:colOff>
      <xdr:row>83</xdr:row>
      <xdr:rowOff>106045</xdr:rowOff>
    </xdr:to>
    <xdr:sp macro="" textlink="">
      <xdr:nvSpPr>
        <xdr:cNvPr id="725" name="楕円 724"/>
        <xdr:cNvSpPr/>
      </xdr:nvSpPr>
      <xdr:spPr>
        <a:xfrm>
          <a:off x="20383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55245</xdr:rowOff>
    </xdr:from>
    <xdr:to>
      <xdr:col>111</xdr:col>
      <xdr:colOff>177800</xdr:colOff>
      <xdr:row>83</xdr:row>
      <xdr:rowOff>55245</xdr:rowOff>
    </xdr:to>
    <xdr:cxnSp macro="">
      <xdr:nvCxnSpPr>
        <xdr:cNvPr id="726" name="直線コネクタ 725"/>
        <xdr:cNvCxnSpPr/>
      </xdr:nvCxnSpPr>
      <xdr:spPr>
        <a:xfrm>
          <a:off x="20434300" y="14285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10161</xdr:rowOff>
    </xdr:from>
    <xdr:to>
      <xdr:col>102</xdr:col>
      <xdr:colOff>165100</xdr:colOff>
      <xdr:row>83</xdr:row>
      <xdr:rowOff>111761</xdr:rowOff>
    </xdr:to>
    <xdr:sp macro="" textlink="">
      <xdr:nvSpPr>
        <xdr:cNvPr id="727" name="楕円 726"/>
        <xdr:cNvSpPr/>
      </xdr:nvSpPr>
      <xdr:spPr>
        <a:xfrm>
          <a:off x="19494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55245</xdr:rowOff>
    </xdr:from>
    <xdr:to>
      <xdr:col>107</xdr:col>
      <xdr:colOff>50800</xdr:colOff>
      <xdr:row>83</xdr:row>
      <xdr:rowOff>60961</xdr:rowOff>
    </xdr:to>
    <xdr:cxnSp macro="">
      <xdr:nvCxnSpPr>
        <xdr:cNvPr id="728" name="直線コネクタ 727"/>
        <xdr:cNvCxnSpPr/>
      </xdr:nvCxnSpPr>
      <xdr:spPr>
        <a:xfrm flipV="1">
          <a:off x="19545300" y="142855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10161</xdr:rowOff>
    </xdr:from>
    <xdr:to>
      <xdr:col>98</xdr:col>
      <xdr:colOff>38100</xdr:colOff>
      <xdr:row>83</xdr:row>
      <xdr:rowOff>111761</xdr:rowOff>
    </xdr:to>
    <xdr:sp macro="" textlink="">
      <xdr:nvSpPr>
        <xdr:cNvPr id="729" name="楕円 728"/>
        <xdr:cNvSpPr/>
      </xdr:nvSpPr>
      <xdr:spPr>
        <a:xfrm>
          <a:off x="186055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60961</xdr:rowOff>
    </xdr:from>
    <xdr:to>
      <xdr:col>102</xdr:col>
      <xdr:colOff>114300</xdr:colOff>
      <xdr:row>83</xdr:row>
      <xdr:rowOff>60961</xdr:rowOff>
    </xdr:to>
    <xdr:cxnSp macro="">
      <xdr:nvCxnSpPr>
        <xdr:cNvPr id="730" name="直線コネクタ 729"/>
        <xdr:cNvCxnSpPr/>
      </xdr:nvCxnSpPr>
      <xdr:spPr>
        <a:xfrm>
          <a:off x="18656300" y="142913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156863</xdr:rowOff>
    </xdr:from>
    <xdr:ext cx="469744" cy="259045"/>
    <xdr:sp macro="" textlink="">
      <xdr:nvSpPr>
        <xdr:cNvPr id="731" name="n_1aveValue【消防施設】&#10;一人当たり面積"/>
        <xdr:cNvSpPr txBox="1"/>
      </xdr:nvSpPr>
      <xdr:spPr>
        <a:xfrm>
          <a:off x="210757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36847</xdr:rowOff>
    </xdr:from>
    <xdr:ext cx="469744" cy="259045"/>
    <xdr:sp macro="" textlink="">
      <xdr:nvSpPr>
        <xdr:cNvPr id="732" name="n_2aveValue【消防施設】&#10;一人当たり面積"/>
        <xdr:cNvSpPr txBox="1"/>
      </xdr:nvSpPr>
      <xdr:spPr>
        <a:xfrm>
          <a:off x="20199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162577</xdr:rowOff>
    </xdr:from>
    <xdr:ext cx="469744" cy="259045"/>
    <xdr:sp macro="" textlink="">
      <xdr:nvSpPr>
        <xdr:cNvPr id="733" name="n_3aveValue【消防施設】&#10;一人当たり面積"/>
        <xdr:cNvSpPr txBox="1"/>
      </xdr:nvSpPr>
      <xdr:spPr>
        <a:xfrm>
          <a:off x="19310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139716</xdr:rowOff>
    </xdr:from>
    <xdr:ext cx="469744" cy="259045"/>
    <xdr:sp macro="" textlink="">
      <xdr:nvSpPr>
        <xdr:cNvPr id="734" name="n_4aveValue【消防施設】&#10;一人当たり面積"/>
        <xdr:cNvSpPr txBox="1"/>
      </xdr:nvSpPr>
      <xdr:spPr>
        <a:xfrm>
          <a:off x="18421427" y="1385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97172</xdr:rowOff>
    </xdr:from>
    <xdr:ext cx="469744" cy="259045"/>
    <xdr:sp macro="" textlink="">
      <xdr:nvSpPr>
        <xdr:cNvPr id="735" name="n_1mainValue【消防施設】&#10;一人当たり面積"/>
        <xdr:cNvSpPr txBox="1"/>
      </xdr:nvSpPr>
      <xdr:spPr>
        <a:xfrm>
          <a:off x="21075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97172</xdr:rowOff>
    </xdr:from>
    <xdr:ext cx="469744" cy="259045"/>
    <xdr:sp macro="" textlink="">
      <xdr:nvSpPr>
        <xdr:cNvPr id="736" name="n_2mainValue【消防施設】&#10;一人当たり面積"/>
        <xdr:cNvSpPr txBox="1"/>
      </xdr:nvSpPr>
      <xdr:spPr>
        <a:xfrm>
          <a:off x="201994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102888</xdr:rowOff>
    </xdr:from>
    <xdr:ext cx="469744" cy="259045"/>
    <xdr:sp macro="" textlink="">
      <xdr:nvSpPr>
        <xdr:cNvPr id="737" name="n_3mainValue【消防施設】&#10;一人当たり面積"/>
        <xdr:cNvSpPr txBox="1"/>
      </xdr:nvSpPr>
      <xdr:spPr>
        <a:xfrm>
          <a:off x="19310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102888</xdr:rowOff>
    </xdr:from>
    <xdr:ext cx="469744" cy="259045"/>
    <xdr:sp macro="" textlink="">
      <xdr:nvSpPr>
        <xdr:cNvPr id="738" name="n_4mainValue【消防施設】&#10;一人当たり面積"/>
        <xdr:cNvSpPr txBox="1"/>
      </xdr:nvSpPr>
      <xdr:spPr>
        <a:xfrm>
          <a:off x="18421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764" name="直線コネクタ 763"/>
        <xdr:cNvCxnSpPr/>
      </xdr:nvCxnSpPr>
      <xdr:spPr>
        <a:xfrm flipV="1">
          <a:off x="16318864" y="17213036"/>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5"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6" name="直線コネクタ 765"/>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7" name="【庁舎】&#10;有形固定資産減価償却率最大値テキスト"/>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8" name="直線コネクタ 767"/>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40113</xdr:rowOff>
    </xdr:from>
    <xdr:ext cx="405111" cy="259045"/>
    <xdr:sp macro="" textlink="">
      <xdr:nvSpPr>
        <xdr:cNvPr id="769" name="【庁舎】&#10;有形固定資産減価償却率平均値テキスト"/>
        <xdr:cNvSpPr txBox="1"/>
      </xdr:nvSpPr>
      <xdr:spPr>
        <a:xfrm>
          <a:off x="16357600" y="176994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70" name="フローチャート: 判断 769"/>
        <xdr:cNvSpPr/>
      </xdr:nvSpPr>
      <xdr:spPr>
        <a:xfrm>
          <a:off x="162687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1" name="フローチャート: 判断 770"/>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2" name="フローチャート: 判断 771"/>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74" name="フローチャート: 判断 773"/>
        <xdr:cNvSpPr/>
      </xdr:nvSpPr>
      <xdr:spPr>
        <a:xfrm>
          <a:off x="12763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64588</xdr:rowOff>
    </xdr:from>
    <xdr:to>
      <xdr:col>85</xdr:col>
      <xdr:colOff>177800</xdr:colOff>
      <xdr:row>108</xdr:row>
      <xdr:rowOff>166188</xdr:rowOff>
    </xdr:to>
    <xdr:sp macro="" textlink="">
      <xdr:nvSpPr>
        <xdr:cNvPr id="780" name="楕円 779"/>
        <xdr:cNvSpPr/>
      </xdr:nvSpPr>
      <xdr:spPr>
        <a:xfrm>
          <a:off x="162687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150965</xdr:rowOff>
    </xdr:from>
    <xdr:ext cx="405111" cy="259045"/>
    <xdr:sp macro="" textlink="">
      <xdr:nvSpPr>
        <xdr:cNvPr id="781" name="【庁舎】&#10;有形固定資産減価償却率該当値テキスト"/>
        <xdr:cNvSpPr txBox="1"/>
      </xdr:nvSpPr>
      <xdr:spPr>
        <a:xfrm>
          <a:off x="16357600" y="1849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31931</xdr:rowOff>
    </xdr:from>
    <xdr:to>
      <xdr:col>81</xdr:col>
      <xdr:colOff>101600</xdr:colOff>
      <xdr:row>108</xdr:row>
      <xdr:rowOff>133531</xdr:rowOff>
    </xdr:to>
    <xdr:sp macro="" textlink="">
      <xdr:nvSpPr>
        <xdr:cNvPr id="782" name="楕円 781"/>
        <xdr:cNvSpPr/>
      </xdr:nvSpPr>
      <xdr:spPr>
        <a:xfrm>
          <a:off x="15430500" y="1854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82731</xdr:rowOff>
    </xdr:from>
    <xdr:to>
      <xdr:col>85</xdr:col>
      <xdr:colOff>127000</xdr:colOff>
      <xdr:row>108</xdr:row>
      <xdr:rowOff>115388</xdr:rowOff>
    </xdr:to>
    <xdr:cxnSp macro="">
      <xdr:nvCxnSpPr>
        <xdr:cNvPr id="783" name="直線コネクタ 782"/>
        <xdr:cNvCxnSpPr/>
      </xdr:nvCxnSpPr>
      <xdr:spPr>
        <a:xfrm>
          <a:off x="15481300" y="1859933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27032</xdr:rowOff>
    </xdr:from>
    <xdr:to>
      <xdr:col>76</xdr:col>
      <xdr:colOff>165100</xdr:colOff>
      <xdr:row>108</xdr:row>
      <xdr:rowOff>128632</xdr:rowOff>
    </xdr:to>
    <xdr:sp macro="" textlink="">
      <xdr:nvSpPr>
        <xdr:cNvPr id="784" name="楕円 783"/>
        <xdr:cNvSpPr/>
      </xdr:nvSpPr>
      <xdr:spPr>
        <a:xfrm>
          <a:off x="14541500" y="1854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77832</xdr:rowOff>
    </xdr:from>
    <xdr:to>
      <xdr:col>81</xdr:col>
      <xdr:colOff>50800</xdr:colOff>
      <xdr:row>108</xdr:row>
      <xdr:rowOff>82731</xdr:rowOff>
    </xdr:to>
    <xdr:cxnSp macro="">
      <xdr:nvCxnSpPr>
        <xdr:cNvPr id="785" name="直線コネクタ 784"/>
        <xdr:cNvCxnSpPr/>
      </xdr:nvCxnSpPr>
      <xdr:spPr>
        <a:xfrm>
          <a:off x="14592300" y="18594432"/>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169092</xdr:rowOff>
    </xdr:from>
    <xdr:to>
      <xdr:col>72</xdr:col>
      <xdr:colOff>38100</xdr:colOff>
      <xdr:row>108</xdr:row>
      <xdr:rowOff>99242</xdr:rowOff>
    </xdr:to>
    <xdr:sp macro="" textlink="">
      <xdr:nvSpPr>
        <xdr:cNvPr id="786" name="楕円 785"/>
        <xdr:cNvSpPr/>
      </xdr:nvSpPr>
      <xdr:spPr>
        <a:xfrm>
          <a:off x="136525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48442</xdr:rowOff>
    </xdr:from>
    <xdr:to>
      <xdr:col>76</xdr:col>
      <xdr:colOff>114300</xdr:colOff>
      <xdr:row>108</xdr:row>
      <xdr:rowOff>77832</xdr:rowOff>
    </xdr:to>
    <xdr:cxnSp macro="">
      <xdr:nvCxnSpPr>
        <xdr:cNvPr id="787" name="直線コネクタ 786"/>
        <xdr:cNvCxnSpPr/>
      </xdr:nvCxnSpPr>
      <xdr:spPr>
        <a:xfrm>
          <a:off x="13703300" y="185650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138068</xdr:rowOff>
    </xdr:from>
    <xdr:to>
      <xdr:col>67</xdr:col>
      <xdr:colOff>101600</xdr:colOff>
      <xdr:row>108</xdr:row>
      <xdr:rowOff>68218</xdr:rowOff>
    </xdr:to>
    <xdr:sp macro="" textlink="">
      <xdr:nvSpPr>
        <xdr:cNvPr id="788" name="楕円 787"/>
        <xdr:cNvSpPr/>
      </xdr:nvSpPr>
      <xdr:spPr>
        <a:xfrm>
          <a:off x="127635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17418</xdr:rowOff>
    </xdr:from>
    <xdr:to>
      <xdr:col>71</xdr:col>
      <xdr:colOff>177800</xdr:colOff>
      <xdr:row>108</xdr:row>
      <xdr:rowOff>48442</xdr:rowOff>
    </xdr:to>
    <xdr:cxnSp macro="">
      <xdr:nvCxnSpPr>
        <xdr:cNvPr id="789" name="直線コネクタ 788"/>
        <xdr:cNvCxnSpPr/>
      </xdr:nvCxnSpPr>
      <xdr:spPr>
        <a:xfrm>
          <a:off x="12814300" y="18534018"/>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132097</xdr:rowOff>
    </xdr:from>
    <xdr:ext cx="405111" cy="259045"/>
    <xdr:sp macro="" textlink="">
      <xdr:nvSpPr>
        <xdr:cNvPr id="790" name="n_1aveValue【庁舎】&#10;有形固定資産減価償却率"/>
        <xdr:cNvSpPr txBox="1"/>
      </xdr:nvSpPr>
      <xdr:spPr>
        <a:xfrm>
          <a:off x="152660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791" name="n_2aveValue【庁舎】&#10;有形固定資産減価償却率"/>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37391</xdr:rowOff>
    </xdr:from>
    <xdr:ext cx="405111" cy="259045"/>
    <xdr:sp macro="" textlink="">
      <xdr:nvSpPr>
        <xdr:cNvPr id="792" name="n_3aveValue【庁舎】&#10;有形固定資産減価償却率"/>
        <xdr:cNvSpPr txBox="1"/>
      </xdr:nvSpPr>
      <xdr:spPr>
        <a:xfrm>
          <a:off x="13500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793" name="n_4aveValue【庁舎】&#10;有形固定資産減価償却率"/>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124658</xdr:rowOff>
    </xdr:from>
    <xdr:ext cx="405111" cy="259045"/>
    <xdr:sp macro="" textlink="">
      <xdr:nvSpPr>
        <xdr:cNvPr id="794" name="n_1mainValue【庁舎】&#10;有形固定資産減価償却率"/>
        <xdr:cNvSpPr txBox="1"/>
      </xdr:nvSpPr>
      <xdr:spPr>
        <a:xfrm>
          <a:off x="15266044" y="1864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119759</xdr:rowOff>
    </xdr:from>
    <xdr:ext cx="405111" cy="259045"/>
    <xdr:sp macro="" textlink="">
      <xdr:nvSpPr>
        <xdr:cNvPr id="795" name="n_2mainValue【庁舎】&#10;有形固定資産減価償却率"/>
        <xdr:cNvSpPr txBox="1"/>
      </xdr:nvSpPr>
      <xdr:spPr>
        <a:xfrm>
          <a:off x="14389744" y="18636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90369</xdr:rowOff>
    </xdr:from>
    <xdr:ext cx="405111" cy="259045"/>
    <xdr:sp macro="" textlink="">
      <xdr:nvSpPr>
        <xdr:cNvPr id="796" name="n_3mainValue【庁舎】&#10;有形固定資産減価償却率"/>
        <xdr:cNvSpPr txBox="1"/>
      </xdr:nvSpPr>
      <xdr:spPr>
        <a:xfrm>
          <a:off x="13500744" y="1860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59345</xdr:rowOff>
    </xdr:from>
    <xdr:ext cx="405111" cy="259045"/>
    <xdr:sp macro="" textlink="">
      <xdr:nvSpPr>
        <xdr:cNvPr id="797" name="n_4mainValue【庁舎】&#10;有形固定資産減価償却率"/>
        <xdr:cNvSpPr txBox="1"/>
      </xdr:nvSpPr>
      <xdr:spPr>
        <a:xfrm>
          <a:off x="12611744" y="1857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25" name="直線コネクタ 824"/>
        <xdr:cNvCxnSpPr/>
      </xdr:nvCxnSpPr>
      <xdr:spPr>
        <a:xfrm flipV="1">
          <a:off x="22160864" y="17144048"/>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6" name="【庁舎】&#10;一人当たり面積最小値テキスト"/>
        <xdr:cNvSpPr txBox="1"/>
      </xdr:nvSpPr>
      <xdr:spPr>
        <a:xfrm>
          <a:off x="22199600" y="1857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7" name="直線コネクタ 826"/>
        <xdr:cNvCxnSpPr/>
      </xdr:nvCxnSpPr>
      <xdr:spPr>
        <a:xfrm>
          <a:off x="22072600" y="185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28" name="【庁舎】&#10;一人当たり面積最大値テキスト"/>
        <xdr:cNvSpPr txBox="1"/>
      </xdr:nvSpPr>
      <xdr:spPr>
        <a:xfrm>
          <a:off x="22199600" y="1691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29" name="直線コネクタ 828"/>
        <xdr:cNvCxnSpPr/>
      </xdr:nvCxnSpPr>
      <xdr:spPr>
        <a:xfrm>
          <a:off x="22072600" y="171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76852</xdr:rowOff>
    </xdr:from>
    <xdr:ext cx="469744" cy="259045"/>
    <xdr:sp macro="" textlink="">
      <xdr:nvSpPr>
        <xdr:cNvPr id="830" name="【庁舎】&#10;一人当たり面積平均値テキスト"/>
        <xdr:cNvSpPr txBox="1"/>
      </xdr:nvSpPr>
      <xdr:spPr>
        <a:xfrm>
          <a:off x="22199600" y="17907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31" name="フローチャート: 判断 830"/>
        <xdr:cNvSpPr/>
      </xdr:nvSpPr>
      <xdr:spPr>
        <a:xfrm>
          <a:off x="22110700" y="1805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32" name="フローチャート: 判断 831"/>
        <xdr:cNvSpPr/>
      </xdr:nvSpPr>
      <xdr:spPr>
        <a:xfrm>
          <a:off x="21272500" y="1805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33" name="フローチャート: 判断 832"/>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834" name="フローチャート: 判断 833"/>
        <xdr:cNvSpPr/>
      </xdr:nvSpPr>
      <xdr:spPr>
        <a:xfrm>
          <a:off x="194945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835" name="フローチャート: 判断 834"/>
        <xdr:cNvSpPr/>
      </xdr:nvSpPr>
      <xdr:spPr>
        <a:xfrm>
          <a:off x="18605500" y="1810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48261</xdr:rowOff>
    </xdr:from>
    <xdr:to>
      <xdr:col>116</xdr:col>
      <xdr:colOff>114300</xdr:colOff>
      <xdr:row>107</xdr:row>
      <xdr:rowOff>149861</xdr:rowOff>
    </xdr:to>
    <xdr:sp macro="" textlink="">
      <xdr:nvSpPr>
        <xdr:cNvPr id="841" name="楕円 840"/>
        <xdr:cNvSpPr/>
      </xdr:nvSpPr>
      <xdr:spPr>
        <a:xfrm>
          <a:off x="22110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26688</xdr:rowOff>
    </xdr:from>
    <xdr:ext cx="469744" cy="259045"/>
    <xdr:sp macro="" textlink="">
      <xdr:nvSpPr>
        <xdr:cNvPr id="842" name="【庁舎】&#10;一人当たり面積該当値テキスト"/>
        <xdr:cNvSpPr txBox="1"/>
      </xdr:nvSpPr>
      <xdr:spPr>
        <a:xfrm>
          <a:off x="22199600"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51118</xdr:rowOff>
    </xdr:from>
    <xdr:to>
      <xdr:col>112</xdr:col>
      <xdr:colOff>38100</xdr:colOff>
      <xdr:row>107</xdr:row>
      <xdr:rowOff>152718</xdr:rowOff>
    </xdr:to>
    <xdr:sp macro="" textlink="">
      <xdr:nvSpPr>
        <xdr:cNvPr id="843" name="楕円 842"/>
        <xdr:cNvSpPr/>
      </xdr:nvSpPr>
      <xdr:spPr>
        <a:xfrm>
          <a:off x="21272500" y="183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99061</xdr:rowOff>
    </xdr:from>
    <xdr:to>
      <xdr:col>116</xdr:col>
      <xdr:colOff>63500</xdr:colOff>
      <xdr:row>107</xdr:row>
      <xdr:rowOff>101918</xdr:rowOff>
    </xdr:to>
    <xdr:cxnSp macro="">
      <xdr:nvCxnSpPr>
        <xdr:cNvPr id="844" name="直線コネクタ 843"/>
        <xdr:cNvCxnSpPr/>
      </xdr:nvCxnSpPr>
      <xdr:spPr>
        <a:xfrm flipV="1">
          <a:off x="21323300" y="18444211"/>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51118</xdr:rowOff>
    </xdr:from>
    <xdr:to>
      <xdr:col>107</xdr:col>
      <xdr:colOff>101600</xdr:colOff>
      <xdr:row>107</xdr:row>
      <xdr:rowOff>152718</xdr:rowOff>
    </xdr:to>
    <xdr:sp macro="" textlink="">
      <xdr:nvSpPr>
        <xdr:cNvPr id="845" name="楕円 844"/>
        <xdr:cNvSpPr/>
      </xdr:nvSpPr>
      <xdr:spPr>
        <a:xfrm>
          <a:off x="20383500" y="1839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101918</xdr:rowOff>
    </xdr:from>
    <xdr:to>
      <xdr:col>111</xdr:col>
      <xdr:colOff>177800</xdr:colOff>
      <xdr:row>107</xdr:row>
      <xdr:rowOff>101918</xdr:rowOff>
    </xdr:to>
    <xdr:cxnSp macro="">
      <xdr:nvCxnSpPr>
        <xdr:cNvPr id="846" name="直線コネクタ 845"/>
        <xdr:cNvCxnSpPr/>
      </xdr:nvCxnSpPr>
      <xdr:spPr>
        <a:xfrm>
          <a:off x="20434300" y="18447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53975</xdr:rowOff>
    </xdr:from>
    <xdr:to>
      <xdr:col>102</xdr:col>
      <xdr:colOff>165100</xdr:colOff>
      <xdr:row>107</xdr:row>
      <xdr:rowOff>155575</xdr:rowOff>
    </xdr:to>
    <xdr:sp macro="" textlink="">
      <xdr:nvSpPr>
        <xdr:cNvPr id="847" name="楕円 846"/>
        <xdr:cNvSpPr/>
      </xdr:nvSpPr>
      <xdr:spPr>
        <a:xfrm>
          <a:off x="19494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101918</xdr:rowOff>
    </xdr:from>
    <xdr:to>
      <xdr:col>107</xdr:col>
      <xdr:colOff>50800</xdr:colOff>
      <xdr:row>107</xdr:row>
      <xdr:rowOff>104775</xdr:rowOff>
    </xdr:to>
    <xdr:cxnSp macro="">
      <xdr:nvCxnSpPr>
        <xdr:cNvPr id="848" name="直線コネクタ 847"/>
        <xdr:cNvCxnSpPr/>
      </xdr:nvCxnSpPr>
      <xdr:spPr>
        <a:xfrm flipV="1">
          <a:off x="19545300" y="18447068"/>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53975</xdr:rowOff>
    </xdr:from>
    <xdr:to>
      <xdr:col>98</xdr:col>
      <xdr:colOff>38100</xdr:colOff>
      <xdr:row>107</xdr:row>
      <xdr:rowOff>155575</xdr:rowOff>
    </xdr:to>
    <xdr:sp macro="" textlink="">
      <xdr:nvSpPr>
        <xdr:cNvPr id="849" name="楕円 848"/>
        <xdr:cNvSpPr/>
      </xdr:nvSpPr>
      <xdr:spPr>
        <a:xfrm>
          <a:off x="186055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104775</xdr:rowOff>
    </xdr:from>
    <xdr:to>
      <xdr:col>102</xdr:col>
      <xdr:colOff>114300</xdr:colOff>
      <xdr:row>107</xdr:row>
      <xdr:rowOff>104775</xdr:rowOff>
    </xdr:to>
    <xdr:cxnSp macro="">
      <xdr:nvCxnSpPr>
        <xdr:cNvPr id="850" name="直線コネクタ 849"/>
        <xdr:cNvCxnSpPr/>
      </xdr:nvCxnSpPr>
      <xdr:spPr>
        <a:xfrm>
          <a:off x="18656300" y="18449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3509</xdr:rowOff>
    </xdr:from>
    <xdr:ext cx="469744" cy="259045"/>
    <xdr:sp macro="" textlink="">
      <xdr:nvSpPr>
        <xdr:cNvPr id="851" name="n_1aveValue【庁舎】&#10;一人当たり面積"/>
        <xdr:cNvSpPr txBox="1"/>
      </xdr:nvSpPr>
      <xdr:spPr>
        <a:xfrm>
          <a:off x="21075727" y="1783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40657</xdr:rowOff>
    </xdr:from>
    <xdr:ext cx="469744" cy="259045"/>
    <xdr:sp macro="" textlink="">
      <xdr:nvSpPr>
        <xdr:cNvPr id="852" name="n_2aveValue【庁舎】&#10;一人当たり面積"/>
        <xdr:cNvSpPr txBox="1"/>
      </xdr:nvSpPr>
      <xdr:spPr>
        <a:xfrm>
          <a:off x="20199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12082</xdr:rowOff>
    </xdr:from>
    <xdr:ext cx="469744" cy="259045"/>
    <xdr:sp macro="" textlink="">
      <xdr:nvSpPr>
        <xdr:cNvPr id="853" name="n_3aveValue【庁舎】&#10;一人当たり面積"/>
        <xdr:cNvSpPr txBox="1"/>
      </xdr:nvSpPr>
      <xdr:spPr>
        <a:xfrm>
          <a:off x="193104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49229</xdr:rowOff>
    </xdr:from>
    <xdr:ext cx="469744" cy="259045"/>
    <xdr:sp macro="" textlink="">
      <xdr:nvSpPr>
        <xdr:cNvPr id="854" name="n_4aveValue【庁舎】&#10;一人当たり面積"/>
        <xdr:cNvSpPr txBox="1"/>
      </xdr:nvSpPr>
      <xdr:spPr>
        <a:xfrm>
          <a:off x="18421427" y="17880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143845</xdr:rowOff>
    </xdr:from>
    <xdr:ext cx="469744" cy="259045"/>
    <xdr:sp macro="" textlink="">
      <xdr:nvSpPr>
        <xdr:cNvPr id="855" name="n_1mainValue【庁舎】&#10;一人当たり面積"/>
        <xdr:cNvSpPr txBox="1"/>
      </xdr:nvSpPr>
      <xdr:spPr>
        <a:xfrm>
          <a:off x="21075727" y="1848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143845</xdr:rowOff>
    </xdr:from>
    <xdr:ext cx="469744" cy="259045"/>
    <xdr:sp macro="" textlink="">
      <xdr:nvSpPr>
        <xdr:cNvPr id="856" name="n_2mainValue【庁舎】&#10;一人当たり面積"/>
        <xdr:cNvSpPr txBox="1"/>
      </xdr:nvSpPr>
      <xdr:spPr>
        <a:xfrm>
          <a:off x="20199427" y="1848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146702</xdr:rowOff>
    </xdr:from>
    <xdr:ext cx="469744" cy="259045"/>
    <xdr:sp macro="" textlink="">
      <xdr:nvSpPr>
        <xdr:cNvPr id="857" name="n_3mainValue【庁舎】&#10;一人当たり面積"/>
        <xdr:cNvSpPr txBox="1"/>
      </xdr:nvSpPr>
      <xdr:spPr>
        <a:xfrm>
          <a:off x="19310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146702</xdr:rowOff>
    </xdr:from>
    <xdr:ext cx="469744" cy="259045"/>
    <xdr:sp macro="" textlink="">
      <xdr:nvSpPr>
        <xdr:cNvPr id="858" name="n_4mainValue【庁舎】&#10;一人当たり面積"/>
        <xdr:cNvSpPr txBox="1"/>
      </xdr:nvSpPr>
      <xdr:spPr>
        <a:xfrm>
          <a:off x="18421427" y="184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保健センター・保健所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については有形固定資産減価償却率が比較的低いが、これは湖西市複合運動施設（アメニティプラザ、</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年度建設）や新居体育館（</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年度建設）、湖西市健康福祉センター</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年度建設）など、比較的新しい施設が多いためといえる。</a:t>
          </a:r>
          <a:endParaRPr lang="ja-JP" altLang="ja-JP" sz="1400">
            <a:effectLst/>
          </a:endParaRPr>
        </a:p>
        <a:p>
          <a:r>
            <a:rPr kumimoji="1" lang="ja-JP" altLang="ja-JP" sz="1100">
              <a:solidFill>
                <a:schemeClr val="dk1"/>
              </a:solidFill>
              <a:effectLst/>
              <a:latin typeface="+mn-lt"/>
              <a:ea typeface="+mn-ea"/>
              <a:cs typeface="+mn-cs"/>
            </a:rPr>
            <a:t>一方、</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などについて、昭和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60</a:t>
          </a:r>
          <a:r>
            <a:rPr kumimoji="1" lang="ja-JP" altLang="ja-JP" sz="1100">
              <a:solidFill>
                <a:schemeClr val="dk1"/>
              </a:solidFill>
              <a:effectLst/>
              <a:latin typeface="+mn-lt"/>
              <a:ea typeface="+mn-ea"/>
              <a:cs typeface="+mn-cs"/>
            </a:rPr>
            <a:t>年代に建設された古い施設が多いことから、類似団体と比較し有形固定資産減価償却率が高く、老朽化が進んでいると判断される。</a:t>
          </a:r>
          <a:endParaRPr lang="ja-JP" altLang="ja-JP" sz="1400">
            <a:effectLst/>
          </a:endParaRPr>
        </a:p>
        <a:p>
          <a:r>
            <a:rPr kumimoji="1" lang="ja-JP" altLang="ja-JP" sz="1100">
              <a:solidFill>
                <a:schemeClr val="dk1"/>
              </a:solidFill>
              <a:effectLst/>
              <a:latin typeface="+mn-lt"/>
              <a:ea typeface="+mn-ea"/>
              <a:cs typeface="+mn-cs"/>
            </a:rPr>
            <a:t>とりわけ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については、有形固定資産減価償却率の高さに反して一人当たり面積が小さいことから、必要な広さを確保しつつ、周辺の公共施設との複合化などを含め、計画的な整備・改修を行っていく必要がある。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は類似団体の平均と同程度であるが、環境センターについては焼却施設再稼働（令和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年）に向けて大規模改修を進めている。なお、</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市民会館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年度に取壊ししたため、それ以降は除外となっている。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81</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82</v>
      </c>
      <c r="C2" s="182"/>
      <c r="D2" s="183"/>
    </row>
    <row r="3" spans="1:119" ht="18.75" customHeight="1" thickBot="1" x14ac:dyDescent="0.2">
      <c r="A3" s="181"/>
      <c r="B3" s="416" t="s">
        <v>83</v>
      </c>
      <c r="C3" s="417"/>
      <c r="D3" s="417"/>
      <c r="E3" s="418"/>
      <c r="F3" s="418"/>
      <c r="G3" s="418"/>
      <c r="H3" s="418"/>
      <c r="I3" s="418"/>
      <c r="J3" s="418"/>
      <c r="K3" s="418"/>
      <c r="L3" s="418" t="s">
        <v>84</v>
      </c>
      <c r="M3" s="418"/>
      <c r="N3" s="418"/>
      <c r="O3" s="418"/>
      <c r="P3" s="418"/>
      <c r="Q3" s="418"/>
      <c r="R3" s="425"/>
      <c r="S3" s="425"/>
      <c r="T3" s="425"/>
      <c r="U3" s="425"/>
      <c r="V3" s="426"/>
      <c r="W3" s="400" t="s">
        <v>85</v>
      </c>
      <c r="X3" s="401"/>
      <c r="Y3" s="401"/>
      <c r="Z3" s="401"/>
      <c r="AA3" s="401"/>
      <c r="AB3" s="417"/>
      <c r="AC3" s="425" t="s">
        <v>86</v>
      </c>
      <c r="AD3" s="401"/>
      <c r="AE3" s="401"/>
      <c r="AF3" s="401"/>
      <c r="AG3" s="401"/>
      <c r="AH3" s="401"/>
      <c r="AI3" s="401"/>
      <c r="AJ3" s="401"/>
      <c r="AK3" s="401"/>
      <c r="AL3" s="402"/>
      <c r="AM3" s="400" t="s">
        <v>87</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88</v>
      </c>
      <c r="BO3" s="401"/>
      <c r="BP3" s="401"/>
      <c r="BQ3" s="401"/>
      <c r="BR3" s="401"/>
      <c r="BS3" s="401"/>
      <c r="BT3" s="401"/>
      <c r="BU3" s="402"/>
      <c r="BV3" s="400" t="s">
        <v>89</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90</v>
      </c>
      <c r="CU3" s="401"/>
      <c r="CV3" s="401"/>
      <c r="CW3" s="401"/>
      <c r="CX3" s="401"/>
      <c r="CY3" s="401"/>
      <c r="CZ3" s="401"/>
      <c r="DA3" s="402"/>
      <c r="DB3" s="400" t="s">
        <v>91</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92</v>
      </c>
      <c r="AZ4" s="404"/>
      <c r="BA4" s="404"/>
      <c r="BB4" s="404"/>
      <c r="BC4" s="404"/>
      <c r="BD4" s="404"/>
      <c r="BE4" s="404"/>
      <c r="BF4" s="404"/>
      <c r="BG4" s="404"/>
      <c r="BH4" s="404"/>
      <c r="BI4" s="404"/>
      <c r="BJ4" s="404"/>
      <c r="BK4" s="404"/>
      <c r="BL4" s="404"/>
      <c r="BM4" s="405"/>
      <c r="BN4" s="406">
        <v>28025828</v>
      </c>
      <c r="BO4" s="407"/>
      <c r="BP4" s="407"/>
      <c r="BQ4" s="407"/>
      <c r="BR4" s="407"/>
      <c r="BS4" s="407"/>
      <c r="BT4" s="407"/>
      <c r="BU4" s="408"/>
      <c r="BV4" s="406">
        <v>26856520</v>
      </c>
      <c r="BW4" s="407"/>
      <c r="BX4" s="407"/>
      <c r="BY4" s="407"/>
      <c r="BZ4" s="407"/>
      <c r="CA4" s="407"/>
      <c r="CB4" s="407"/>
      <c r="CC4" s="408"/>
      <c r="CD4" s="409" t="s">
        <v>93</v>
      </c>
      <c r="CE4" s="410"/>
      <c r="CF4" s="410"/>
      <c r="CG4" s="410"/>
      <c r="CH4" s="410"/>
      <c r="CI4" s="410"/>
      <c r="CJ4" s="410"/>
      <c r="CK4" s="410"/>
      <c r="CL4" s="410"/>
      <c r="CM4" s="410"/>
      <c r="CN4" s="410"/>
      <c r="CO4" s="410"/>
      <c r="CP4" s="410"/>
      <c r="CQ4" s="410"/>
      <c r="CR4" s="410"/>
      <c r="CS4" s="411"/>
      <c r="CT4" s="412">
        <v>14.8</v>
      </c>
      <c r="CU4" s="413"/>
      <c r="CV4" s="413"/>
      <c r="CW4" s="413"/>
      <c r="CX4" s="413"/>
      <c r="CY4" s="413"/>
      <c r="CZ4" s="413"/>
      <c r="DA4" s="414"/>
      <c r="DB4" s="412">
        <v>12.3</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94</v>
      </c>
      <c r="AN5" s="473"/>
      <c r="AO5" s="473"/>
      <c r="AP5" s="473"/>
      <c r="AQ5" s="473"/>
      <c r="AR5" s="473"/>
      <c r="AS5" s="473"/>
      <c r="AT5" s="474"/>
      <c r="AU5" s="475" t="s">
        <v>95</v>
      </c>
      <c r="AV5" s="476"/>
      <c r="AW5" s="476"/>
      <c r="AX5" s="476"/>
      <c r="AY5" s="477" t="s">
        <v>96</v>
      </c>
      <c r="AZ5" s="478"/>
      <c r="BA5" s="478"/>
      <c r="BB5" s="478"/>
      <c r="BC5" s="478"/>
      <c r="BD5" s="478"/>
      <c r="BE5" s="478"/>
      <c r="BF5" s="478"/>
      <c r="BG5" s="478"/>
      <c r="BH5" s="478"/>
      <c r="BI5" s="478"/>
      <c r="BJ5" s="478"/>
      <c r="BK5" s="478"/>
      <c r="BL5" s="478"/>
      <c r="BM5" s="479"/>
      <c r="BN5" s="443">
        <v>25718967</v>
      </c>
      <c r="BO5" s="444"/>
      <c r="BP5" s="444"/>
      <c r="BQ5" s="444"/>
      <c r="BR5" s="444"/>
      <c r="BS5" s="444"/>
      <c r="BT5" s="444"/>
      <c r="BU5" s="445"/>
      <c r="BV5" s="443">
        <v>25038239</v>
      </c>
      <c r="BW5" s="444"/>
      <c r="BX5" s="444"/>
      <c r="BY5" s="444"/>
      <c r="BZ5" s="444"/>
      <c r="CA5" s="444"/>
      <c r="CB5" s="444"/>
      <c r="CC5" s="445"/>
      <c r="CD5" s="446" t="s">
        <v>97</v>
      </c>
      <c r="CE5" s="447"/>
      <c r="CF5" s="447"/>
      <c r="CG5" s="447"/>
      <c r="CH5" s="447"/>
      <c r="CI5" s="447"/>
      <c r="CJ5" s="447"/>
      <c r="CK5" s="447"/>
      <c r="CL5" s="447"/>
      <c r="CM5" s="447"/>
      <c r="CN5" s="447"/>
      <c r="CO5" s="447"/>
      <c r="CP5" s="447"/>
      <c r="CQ5" s="447"/>
      <c r="CR5" s="447"/>
      <c r="CS5" s="448"/>
      <c r="CT5" s="440">
        <v>84.2</v>
      </c>
      <c r="CU5" s="441"/>
      <c r="CV5" s="441"/>
      <c r="CW5" s="441"/>
      <c r="CX5" s="441"/>
      <c r="CY5" s="441"/>
      <c r="CZ5" s="441"/>
      <c r="DA5" s="442"/>
      <c r="DB5" s="440">
        <v>85.5</v>
      </c>
      <c r="DC5" s="441"/>
      <c r="DD5" s="441"/>
      <c r="DE5" s="441"/>
      <c r="DF5" s="441"/>
      <c r="DG5" s="441"/>
      <c r="DH5" s="441"/>
      <c r="DI5" s="442"/>
    </row>
    <row r="6" spans="1:119" ht="18.75" customHeight="1" x14ac:dyDescent="0.15">
      <c r="A6" s="181"/>
      <c r="B6" s="449" t="s">
        <v>98</v>
      </c>
      <c r="C6" s="450"/>
      <c r="D6" s="450"/>
      <c r="E6" s="451"/>
      <c r="F6" s="451"/>
      <c r="G6" s="451"/>
      <c r="H6" s="451"/>
      <c r="I6" s="451"/>
      <c r="J6" s="451"/>
      <c r="K6" s="451"/>
      <c r="L6" s="451" t="s">
        <v>99</v>
      </c>
      <c r="M6" s="451"/>
      <c r="N6" s="451"/>
      <c r="O6" s="451"/>
      <c r="P6" s="451"/>
      <c r="Q6" s="451"/>
      <c r="R6" s="455"/>
      <c r="S6" s="455"/>
      <c r="T6" s="455"/>
      <c r="U6" s="455"/>
      <c r="V6" s="456"/>
      <c r="W6" s="459" t="s">
        <v>100</v>
      </c>
      <c r="X6" s="460"/>
      <c r="Y6" s="460"/>
      <c r="Z6" s="460"/>
      <c r="AA6" s="460"/>
      <c r="AB6" s="450"/>
      <c r="AC6" s="463" t="s">
        <v>101</v>
      </c>
      <c r="AD6" s="464"/>
      <c r="AE6" s="464"/>
      <c r="AF6" s="464"/>
      <c r="AG6" s="464"/>
      <c r="AH6" s="464"/>
      <c r="AI6" s="464"/>
      <c r="AJ6" s="464"/>
      <c r="AK6" s="464"/>
      <c r="AL6" s="465"/>
      <c r="AM6" s="472" t="s">
        <v>102</v>
      </c>
      <c r="AN6" s="473"/>
      <c r="AO6" s="473"/>
      <c r="AP6" s="473"/>
      <c r="AQ6" s="473"/>
      <c r="AR6" s="473"/>
      <c r="AS6" s="473"/>
      <c r="AT6" s="474"/>
      <c r="AU6" s="475" t="s">
        <v>95</v>
      </c>
      <c r="AV6" s="476"/>
      <c r="AW6" s="476"/>
      <c r="AX6" s="476"/>
      <c r="AY6" s="477" t="s">
        <v>103</v>
      </c>
      <c r="AZ6" s="478"/>
      <c r="BA6" s="478"/>
      <c r="BB6" s="478"/>
      <c r="BC6" s="478"/>
      <c r="BD6" s="478"/>
      <c r="BE6" s="478"/>
      <c r="BF6" s="478"/>
      <c r="BG6" s="478"/>
      <c r="BH6" s="478"/>
      <c r="BI6" s="478"/>
      <c r="BJ6" s="478"/>
      <c r="BK6" s="478"/>
      <c r="BL6" s="478"/>
      <c r="BM6" s="479"/>
      <c r="BN6" s="443">
        <v>2306861</v>
      </c>
      <c r="BO6" s="444"/>
      <c r="BP6" s="444"/>
      <c r="BQ6" s="444"/>
      <c r="BR6" s="444"/>
      <c r="BS6" s="444"/>
      <c r="BT6" s="444"/>
      <c r="BU6" s="445"/>
      <c r="BV6" s="443">
        <v>1818281</v>
      </c>
      <c r="BW6" s="444"/>
      <c r="BX6" s="444"/>
      <c r="BY6" s="444"/>
      <c r="BZ6" s="444"/>
      <c r="CA6" s="444"/>
      <c r="CB6" s="444"/>
      <c r="CC6" s="445"/>
      <c r="CD6" s="446" t="s">
        <v>104</v>
      </c>
      <c r="CE6" s="447"/>
      <c r="CF6" s="447"/>
      <c r="CG6" s="447"/>
      <c r="CH6" s="447"/>
      <c r="CI6" s="447"/>
      <c r="CJ6" s="447"/>
      <c r="CK6" s="447"/>
      <c r="CL6" s="447"/>
      <c r="CM6" s="447"/>
      <c r="CN6" s="447"/>
      <c r="CO6" s="447"/>
      <c r="CP6" s="447"/>
      <c r="CQ6" s="447"/>
      <c r="CR6" s="447"/>
      <c r="CS6" s="448"/>
      <c r="CT6" s="480">
        <v>84.7</v>
      </c>
      <c r="CU6" s="481"/>
      <c r="CV6" s="481"/>
      <c r="CW6" s="481"/>
      <c r="CX6" s="481"/>
      <c r="CY6" s="481"/>
      <c r="CZ6" s="481"/>
      <c r="DA6" s="482"/>
      <c r="DB6" s="480">
        <v>88.8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105</v>
      </c>
      <c r="AN7" s="473"/>
      <c r="AO7" s="473"/>
      <c r="AP7" s="473"/>
      <c r="AQ7" s="473"/>
      <c r="AR7" s="473"/>
      <c r="AS7" s="473"/>
      <c r="AT7" s="474"/>
      <c r="AU7" s="475" t="s">
        <v>106</v>
      </c>
      <c r="AV7" s="476"/>
      <c r="AW7" s="476"/>
      <c r="AX7" s="476"/>
      <c r="AY7" s="477" t="s">
        <v>107</v>
      </c>
      <c r="AZ7" s="478"/>
      <c r="BA7" s="478"/>
      <c r="BB7" s="478"/>
      <c r="BC7" s="478"/>
      <c r="BD7" s="478"/>
      <c r="BE7" s="478"/>
      <c r="BF7" s="478"/>
      <c r="BG7" s="478"/>
      <c r="BH7" s="478"/>
      <c r="BI7" s="478"/>
      <c r="BJ7" s="478"/>
      <c r="BK7" s="478"/>
      <c r="BL7" s="478"/>
      <c r="BM7" s="479"/>
      <c r="BN7" s="443">
        <v>344347</v>
      </c>
      <c r="BO7" s="444"/>
      <c r="BP7" s="444"/>
      <c r="BQ7" s="444"/>
      <c r="BR7" s="444"/>
      <c r="BS7" s="444"/>
      <c r="BT7" s="444"/>
      <c r="BU7" s="445"/>
      <c r="BV7" s="443">
        <v>155112</v>
      </c>
      <c r="BW7" s="444"/>
      <c r="BX7" s="444"/>
      <c r="BY7" s="444"/>
      <c r="BZ7" s="444"/>
      <c r="CA7" s="444"/>
      <c r="CB7" s="444"/>
      <c r="CC7" s="445"/>
      <c r="CD7" s="446" t="s">
        <v>108</v>
      </c>
      <c r="CE7" s="447"/>
      <c r="CF7" s="447"/>
      <c r="CG7" s="447"/>
      <c r="CH7" s="447"/>
      <c r="CI7" s="447"/>
      <c r="CJ7" s="447"/>
      <c r="CK7" s="447"/>
      <c r="CL7" s="447"/>
      <c r="CM7" s="447"/>
      <c r="CN7" s="447"/>
      <c r="CO7" s="447"/>
      <c r="CP7" s="447"/>
      <c r="CQ7" s="447"/>
      <c r="CR7" s="447"/>
      <c r="CS7" s="448"/>
      <c r="CT7" s="443">
        <v>13274818</v>
      </c>
      <c r="CU7" s="444"/>
      <c r="CV7" s="444"/>
      <c r="CW7" s="444"/>
      <c r="CX7" s="444"/>
      <c r="CY7" s="444"/>
      <c r="CZ7" s="444"/>
      <c r="DA7" s="445"/>
      <c r="DB7" s="443">
        <v>13526957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109</v>
      </c>
      <c r="AN8" s="473"/>
      <c r="AO8" s="473"/>
      <c r="AP8" s="473"/>
      <c r="AQ8" s="473"/>
      <c r="AR8" s="473"/>
      <c r="AS8" s="473"/>
      <c r="AT8" s="474"/>
      <c r="AU8" s="475" t="s">
        <v>110</v>
      </c>
      <c r="AV8" s="476"/>
      <c r="AW8" s="476"/>
      <c r="AX8" s="476"/>
      <c r="AY8" s="477" t="s">
        <v>111</v>
      </c>
      <c r="AZ8" s="478"/>
      <c r="BA8" s="478"/>
      <c r="BB8" s="478"/>
      <c r="BC8" s="478"/>
      <c r="BD8" s="478"/>
      <c r="BE8" s="478"/>
      <c r="BF8" s="478"/>
      <c r="BG8" s="478"/>
      <c r="BH8" s="478"/>
      <c r="BI8" s="478"/>
      <c r="BJ8" s="478"/>
      <c r="BK8" s="478"/>
      <c r="BL8" s="478"/>
      <c r="BM8" s="479"/>
      <c r="BN8" s="443">
        <v>1962514</v>
      </c>
      <c r="BO8" s="444"/>
      <c r="BP8" s="444"/>
      <c r="BQ8" s="444"/>
      <c r="BR8" s="444"/>
      <c r="BS8" s="444"/>
      <c r="BT8" s="444"/>
      <c r="BU8" s="445"/>
      <c r="BV8" s="443">
        <v>1663169</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1</v>
      </c>
      <c r="CU8" s="484"/>
      <c r="CV8" s="484"/>
      <c r="CW8" s="484"/>
      <c r="CX8" s="484"/>
      <c r="CY8" s="484"/>
      <c r="CZ8" s="484"/>
      <c r="DA8" s="485"/>
      <c r="DB8" s="483">
        <v>1.03</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57885</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299345</v>
      </c>
      <c r="BO9" s="444"/>
      <c r="BP9" s="444"/>
      <c r="BQ9" s="444"/>
      <c r="BR9" s="444"/>
      <c r="BS9" s="444"/>
      <c r="BT9" s="444"/>
      <c r="BU9" s="445"/>
      <c r="BV9" s="443">
        <v>-295663</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8.6</v>
      </c>
      <c r="CU9" s="441"/>
      <c r="CV9" s="441"/>
      <c r="CW9" s="441"/>
      <c r="CX9" s="441"/>
      <c r="CY9" s="441"/>
      <c r="CZ9" s="441"/>
      <c r="DA9" s="442"/>
      <c r="DB9" s="440">
        <v>8.6999999999999993</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59789</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66</v>
      </c>
      <c r="BO10" s="444"/>
      <c r="BP10" s="444"/>
      <c r="BQ10" s="444"/>
      <c r="BR10" s="444"/>
      <c r="BS10" s="444"/>
      <c r="BT10" s="444"/>
      <c r="BU10" s="445"/>
      <c r="BV10" s="443">
        <v>71</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58400</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137</v>
      </c>
      <c r="AV12" s="476"/>
      <c r="AW12" s="476"/>
      <c r="AX12" s="476"/>
      <c r="AY12" s="477" t="s">
        <v>138</v>
      </c>
      <c r="AZ12" s="478"/>
      <c r="BA12" s="478"/>
      <c r="BB12" s="478"/>
      <c r="BC12" s="478"/>
      <c r="BD12" s="478"/>
      <c r="BE12" s="478"/>
      <c r="BF12" s="478"/>
      <c r="BG12" s="478"/>
      <c r="BH12" s="478"/>
      <c r="BI12" s="478"/>
      <c r="BJ12" s="478"/>
      <c r="BK12" s="478"/>
      <c r="BL12" s="478"/>
      <c r="BM12" s="479"/>
      <c r="BN12" s="443">
        <v>1150138</v>
      </c>
      <c r="BO12" s="444"/>
      <c r="BP12" s="444"/>
      <c r="BQ12" s="444"/>
      <c r="BR12" s="444"/>
      <c r="BS12" s="444"/>
      <c r="BT12" s="444"/>
      <c r="BU12" s="445"/>
      <c r="BV12" s="443">
        <v>969326</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140</v>
      </c>
      <c r="CU12" s="484"/>
      <c r="CV12" s="484"/>
      <c r="CW12" s="484"/>
      <c r="CX12" s="484"/>
      <c r="CY12" s="484"/>
      <c r="CZ12" s="484"/>
      <c r="DA12" s="485"/>
      <c r="DB12" s="483" t="s">
        <v>140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141</v>
      </c>
      <c r="N13" s="535"/>
      <c r="O13" s="535"/>
      <c r="P13" s="535"/>
      <c r="Q13" s="536"/>
      <c r="R13" s="527">
        <v>54634</v>
      </c>
      <c r="S13" s="528"/>
      <c r="T13" s="528"/>
      <c r="U13" s="528"/>
      <c r="V13" s="529"/>
      <c r="W13" s="459" t="s">
        <v>142</v>
      </c>
      <c r="X13" s="460"/>
      <c r="Y13" s="460"/>
      <c r="Z13" s="460"/>
      <c r="AA13" s="460"/>
      <c r="AB13" s="450"/>
      <c r="AC13" s="494">
        <v>1370</v>
      </c>
      <c r="AD13" s="495"/>
      <c r="AE13" s="495"/>
      <c r="AF13" s="495"/>
      <c r="AG13" s="537"/>
      <c r="AH13" s="494">
        <v>1554</v>
      </c>
      <c r="AI13" s="495"/>
      <c r="AJ13" s="495"/>
      <c r="AK13" s="495"/>
      <c r="AL13" s="496"/>
      <c r="AM13" s="472" t="s">
        <v>143</v>
      </c>
      <c r="AN13" s="473"/>
      <c r="AO13" s="473"/>
      <c r="AP13" s="473"/>
      <c r="AQ13" s="473"/>
      <c r="AR13" s="473"/>
      <c r="AS13" s="473"/>
      <c r="AT13" s="474"/>
      <c r="AU13" s="475" t="s">
        <v>144</v>
      </c>
      <c r="AV13" s="476"/>
      <c r="AW13" s="476"/>
      <c r="AX13" s="476"/>
      <c r="AY13" s="477" t="s">
        <v>145</v>
      </c>
      <c r="AZ13" s="478"/>
      <c r="BA13" s="478"/>
      <c r="BB13" s="478"/>
      <c r="BC13" s="478"/>
      <c r="BD13" s="478"/>
      <c r="BE13" s="478"/>
      <c r="BF13" s="478"/>
      <c r="BG13" s="478"/>
      <c r="BH13" s="478"/>
      <c r="BI13" s="478"/>
      <c r="BJ13" s="478"/>
      <c r="BK13" s="478"/>
      <c r="BL13" s="478"/>
      <c r="BM13" s="479"/>
      <c r="BN13" s="443">
        <v>-850727</v>
      </c>
      <c r="BO13" s="444"/>
      <c r="BP13" s="444"/>
      <c r="BQ13" s="444"/>
      <c r="BR13" s="444"/>
      <c r="BS13" s="444"/>
      <c r="BT13" s="444"/>
      <c r="BU13" s="445"/>
      <c r="BV13" s="443">
        <v>-1264918</v>
      </c>
      <c r="BW13" s="444"/>
      <c r="BX13" s="444"/>
      <c r="BY13" s="444"/>
      <c r="BZ13" s="444"/>
      <c r="CA13" s="444"/>
      <c r="CB13" s="444"/>
      <c r="CC13" s="445"/>
      <c r="CD13" s="446" t="s">
        <v>146</v>
      </c>
      <c r="CE13" s="447"/>
      <c r="CF13" s="447"/>
      <c r="CG13" s="447"/>
      <c r="CH13" s="447"/>
      <c r="CI13" s="447"/>
      <c r="CJ13" s="447"/>
      <c r="CK13" s="447"/>
      <c r="CL13" s="447"/>
      <c r="CM13" s="447"/>
      <c r="CN13" s="447"/>
      <c r="CO13" s="447"/>
      <c r="CP13" s="447"/>
      <c r="CQ13" s="447"/>
      <c r="CR13" s="447"/>
      <c r="CS13" s="448"/>
      <c r="CT13" s="440">
        <v>4.9000000000000004</v>
      </c>
      <c r="CU13" s="441"/>
      <c r="CV13" s="441"/>
      <c r="CW13" s="441"/>
      <c r="CX13" s="441"/>
      <c r="CY13" s="441"/>
      <c r="CZ13" s="441"/>
      <c r="DA13" s="442"/>
      <c r="DB13" s="440">
        <v>5</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147</v>
      </c>
      <c r="M14" s="525"/>
      <c r="N14" s="525"/>
      <c r="O14" s="525"/>
      <c r="P14" s="525"/>
      <c r="Q14" s="526"/>
      <c r="R14" s="527">
        <v>58643</v>
      </c>
      <c r="S14" s="528"/>
      <c r="T14" s="528"/>
      <c r="U14" s="528"/>
      <c r="V14" s="529"/>
      <c r="W14" s="433"/>
      <c r="X14" s="434"/>
      <c r="Y14" s="434"/>
      <c r="Z14" s="434"/>
      <c r="AA14" s="434"/>
      <c r="AB14" s="423"/>
      <c r="AC14" s="530">
        <v>4.5</v>
      </c>
      <c r="AD14" s="531"/>
      <c r="AE14" s="531"/>
      <c r="AF14" s="531"/>
      <c r="AG14" s="532"/>
      <c r="AH14" s="530">
        <v>5.0999999999999996</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148</v>
      </c>
      <c r="CE14" s="539"/>
      <c r="CF14" s="539"/>
      <c r="CG14" s="539"/>
      <c r="CH14" s="539"/>
      <c r="CI14" s="539"/>
      <c r="CJ14" s="539"/>
      <c r="CK14" s="539"/>
      <c r="CL14" s="539"/>
      <c r="CM14" s="539"/>
      <c r="CN14" s="539"/>
      <c r="CO14" s="539"/>
      <c r="CP14" s="539"/>
      <c r="CQ14" s="539"/>
      <c r="CR14" s="539"/>
      <c r="CS14" s="540"/>
      <c r="CT14" s="541">
        <v>3.4</v>
      </c>
      <c r="CU14" s="542"/>
      <c r="CV14" s="542"/>
      <c r="CW14" s="542"/>
      <c r="CX14" s="542"/>
      <c r="CY14" s="542"/>
      <c r="CZ14" s="542"/>
      <c r="DA14" s="543"/>
      <c r="DB14" s="541">
        <v>1.6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141</v>
      </c>
      <c r="N15" s="535"/>
      <c r="O15" s="535"/>
      <c r="P15" s="535"/>
      <c r="Q15" s="536"/>
      <c r="R15" s="527">
        <v>55215</v>
      </c>
      <c r="S15" s="528"/>
      <c r="T15" s="528"/>
      <c r="U15" s="528"/>
      <c r="V15" s="529"/>
      <c r="W15" s="459" t="s">
        <v>149</v>
      </c>
      <c r="X15" s="460"/>
      <c r="Y15" s="460"/>
      <c r="Z15" s="460"/>
      <c r="AA15" s="460"/>
      <c r="AB15" s="450"/>
      <c r="AC15" s="494">
        <v>14651</v>
      </c>
      <c r="AD15" s="495"/>
      <c r="AE15" s="495"/>
      <c r="AF15" s="495"/>
      <c r="AG15" s="537"/>
      <c r="AH15" s="494">
        <v>14661</v>
      </c>
      <c r="AI15" s="495"/>
      <c r="AJ15" s="495"/>
      <c r="AK15" s="495"/>
      <c r="AL15" s="496"/>
      <c r="AM15" s="472"/>
      <c r="AN15" s="473"/>
      <c r="AO15" s="473"/>
      <c r="AP15" s="473"/>
      <c r="AQ15" s="473"/>
      <c r="AR15" s="473"/>
      <c r="AS15" s="473"/>
      <c r="AT15" s="474"/>
      <c r="AU15" s="475"/>
      <c r="AV15" s="476"/>
      <c r="AW15" s="476"/>
      <c r="AX15" s="476"/>
      <c r="AY15" s="403" t="s">
        <v>150</v>
      </c>
      <c r="AZ15" s="404"/>
      <c r="BA15" s="404"/>
      <c r="BB15" s="404"/>
      <c r="BC15" s="404"/>
      <c r="BD15" s="404"/>
      <c r="BE15" s="404"/>
      <c r="BF15" s="404"/>
      <c r="BG15" s="404"/>
      <c r="BH15" s="404"/>
      <c r="BI15" s="404"/>
      <c r="BJ15" s="404"/>
      <c r="BK15" s="404"/>
      <c r="BL15" s="404"/>
      <c r="BM15" s="405"/>
      <c r="BN15" s="406">
        <v>10134902</v>
      </c>
      <c r="BO15" s="407"/>
      <c r="BP15" s="407"/>
      <c r="BQ15" s="407"/>
      <c r="BR15" s="407"/>
      <c r="BS15" s="407"/>
      <c r="BT15" s="407"/>
      <c r="BU15" s="408"/>
      <c r="BV15" s="406">
        <v>9904698</v>
      </c>
      <c r="BW15" s="407"/>
      <c r="BX15" s="407"/>
      <c r="BY15" s="407"/>
      <c r="BZ15" s="407"/>
      <c r="CA15" s="407"/>
      <c r="CB15" s="407"/>
      <c r="CC15" s="408"/>
      <c r="CD15" s="544" t="s">
        <v>151</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152</v>
      </c>
      <c r="M16" s="547"/>
      <c r="N16" s="547"/>
      <c r="O16" s="547"/>
      <c r="P16" s="547"/>
      <c r="Q16" s="548"/>
      <c r="R16" s="549" t="s">
        <v>153</v>
      </c>
      <c r="S16" s="550"/>
      <c r="T16" s="550"/>
      <c r="U16" s="550"/>
      <c r="V16" s="551"/>
      <c r="W16" s="433"/>
      <c r="X16" s="434"/>
      <c r="Y16" s="434"/>
      <c r="Z16" s="434"/>
      <c r="AA16" s="434"/>
      <c r="AB16" s="423"/>
      <c r="AC16" s="530">
        <v>48.4</v>
      </c>
      <c r="AD16" s="531"/>
      <c r="AE16" s="531"/>
      <c r="AF16" s="531"/>
      <c r="AG16" s="532"/>
      <c r="AH16" s="530">
        <v>48.3</v>
      </c>
      <c r="AI16" s="531"/>
      <c r="AJ16" s="531"/>
      <c r="AK16" s="531"/>
      <c r="AL16" s="533"/>
      <c r="AM16" s="472"/>
      <c r="AN16" s="473"/>
      <c r="AO16" s="473"/>
      <c r="AP16" s="473"/>
      <c r="AQ16" s="473"/>
      <c r="AR16" s="473"/>
      <c r="AS16" s="473"/>
      <c r="AT16" s="474"/>
      <c r="AU16" s="475"/>
      <c r="AV16" s="476"/>
      <c r="AW16" s="476"/>
      <c r="AX16" s="476"/>
      <c r="AY16" s="477" t="s">
        <v>154</v>
      </c>
      <c r="AZ16" s="478"/>
      <c r="BA16" s="478"/>
      <c r="BB16" s="478"/>
      <c r="BC16" s="478"/>
      <c r="BD16" s="478"/>
      <c r="BE16" s="478"/>
      <c r="BF16" s="478"/>
      <c r="BG16" s="478"/>
      <c r="BH16" s="478"/>
      <c r="BI16" s="478"/>
      <c r="BJ16" s="478"/>
      <c r="BK16" s="478"/>
      <c r="BL16" s="478"/>
      <c r="BM16" s="479"/>
      <c r="BN16" s="443">
        <v>10408612</v>
      </c>
      <c r="BO16" s="444"/>
      <c r="BP16" s="444"/>
      <c r="BQ16" s="444"/>
      <c r="BR16" s="444"/>
      <c r="BS16" s="444"/>
      <c r="BT16" s="444"/>
      <c r="BU16" s="445"/>
      <c r="BV16" s="443">
        <v>10254409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155</v>
      </c>
      <c r="N17" s="555"/>
      <c r="O17" s="555"/>
      <c r="P17" s="555"/>
      <c r="Q17" s="556"/>
      <c r="R17" s="549" t="s">
        <v>156</v>
      </c>
      <c r="S17" s="550"/>
      <c r="T17" s="550"/>
      <c r="U17" s="550"/>
      <c r="V17" s="551"/>
      <c r="W17" s="459" t="s">
        <v>157</v>
      </c>
      <c r="X17" s="460"/>
      <c r="Y17" s="460"/>
      <c r="Z17" s="460"/>
      <c r="AA17" s="460"/>
      <c r="AB17" s="450"/>
      <c r="AC17" s="494">
        <v>14228</v>
      </c>
      <c r="AD17" s="495"/>
      <c r="AE17" s="495"/>
      <c r="AF17" s="495"/>
      <c r="AG17" s="537"/>
      <c r="AH17" s="494">
        <v>14155</v>
      </c>
      <c r="AI17" s="495"/>
      <c r="AJ17" s="495"/>
      <c r="AK17" s="495"/>
      <c r="AL17" s="496"/>
      <c r="AM17" s="472"/>
      <c r="AN17" s="473"/>
      <c r="AO17" s="473"/>
      <c r="AP17" s="473"/>
      <c r="AQ17" s="473"/>
      <c r="AR17" s="473"/>
      <c r="AS17" s="473"/>
      <c r="AT17" s="474"/>
      <c r="AU17" s="475"/>
      <c r="AV17" s="476"/>
      <c r="AW17" s="476"/>
      <c r="AX17" s="476"/>
      <c r="AY17" s="477" t="s">
        <v>158</v>
      </c>
      <c r="AZ17" s="478"/>
      <c r="BA17" s="478"/>
      <c r="BB17" s="478"/>
      <c r="BC17" s="478"/>
      <c r="BD17" s="478"/>
      <c r="BE17" s="478"/>
      <c r="BF17" s="478"/>
      <c r="BG17" s="478"/>
      <c r="BH17" s="478"/>
      <c r="BI17" s="478"/>
      <c r="BJ17" s="478"/>
      <c r="BK17" s="478"/>
      <c r="BL17" s="478"/>
      <c r="BM17" s="479"/>
      <c r="BN17" s="443">
        <v>12919000</v>
      </c>
      <c r="BO17" s="444"/>
      <c r="BP17" s="444"/>
      <c r="BQ17" s="444"/>
      <c r="BR17" s="444"/>
      <c r="BS17" s="444"/>
      <c r="BT17" s="444"/>
      <c r="BU17" s="445"/>
      <c r="BV17" s="443">
        <v>12650531</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159</v>
      </c>
      <c r="C18" s="486"/>
      <c r="D18" s="486"/>
      <c r="E18" s="566"/>
      <c r="F18" s="566"/>
      <c r="G18" s="566"/>
      <c r="H18" s="566"/>
      <c r="I18" s="566"/>
      <c r="J18" s="566"/>
      <c r="K18" s="566"/>
      <c r="L18" s="567">
        <v>86.56</v>
      </c>
      <c r="M18" s="567"/>
      <c r="N18" s="567"/>
      <c r="O18" s="567"/>
      <c r="P18" s="567"/>
      <c r="Q18" s="567"/>
      <c r="R18" s="568"/>
      <c r="S18" s="568"/>
      <c r="T18" s="568"/>
      <c r="U18" s="568"/>
      <c r="V18" s="569"/>
      <c r="W18" s="461"/>
      <c r="X18" s="462"/>
      <c r="Y18" s="462"/>
      <c r="Z18" s="462"/>
      <c r="AA18" s="462"/>
      <c r="AB18" s="453"/>
      <c r="AC18" s="570">
        <v>47</v>
      </c>
      <c r="AD18" s="571"/>
      <c r="AE18" s="571"/>
      <c r="AF18" s="571"/>
      <c r="AG18" s="572"/>
      <c r="AH18" s="570">
        <v>46.6</v>
      </c>
      <c r="AI18" s="571"/>
      <c r="AJ18" s="571"/>
      <c r="AK18" s="571"/>
      <c r="AL18" s="573"/>
      <c r="AM18" s="472"/>
      <c r="AN18" s="473"/>
      <c r="AO18" s="473"/>
      <c r="AP18" s="473"/>
      <c r="AQ18" s="473"/>
      <c r="AR18" s="473"/>
      <c r="AS18" s="473"/>
      <c r="AT18" s="474"/>
      <c r="AU18" s="475"/>
      <c r="AV18" s="476"/>
      <c r="AW18" s="476"/>
      <c r="AX18" s="476"/>
      <c r="AY18" s="477" t="s">
        <v>160</v>
      </c>
      <c r="AZ18" s="478"/>
      <c r="BA18" s="478"/>
      <c r="BB18" s="478"/>
      <c r="BC18" s="478"/>
      <c r="BD18" s="478"/>
      <c r="BE18" s="478"/>
      <c r="BF18" s="478"/>
      <c r="BG18" s="478"/>
      <c r="BH18" s="478"/>
      <c r="BI18" s="478"/>
      <c r="BJ18" s="478"/>
      <c r="BK18" s="478"/>
      <c r="BL18" s="478"/>
      <c r="BM18" s="479"/>
      <c r="BN18" s="443">
        <v>12200930</v>
      </c>
      <c r="BO18" s="444"/>
      <c r="BP18" s="444"/>
      <c r="BQ18" s="444"/>
      <c r="BR18" s="444"/>
      <c r="BS18" s="444"/>
      <c r="BT18" s="444"/>
      <c r="BU18" s="445"/>
      <c r="BV18" s="443">
        <v>11960435</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161</v>
      </c>
      <c r="C19" s="486"/>
      <c r="D19" s="486"/>
      <c r="E19" s="566"/>
      <c r="F19" s="566"/>
      <c r="G19" s="566"/>
      <c r="H19" s="566"/>
      <c r="I19" s="566"/>
      <c r="J19" s="566"/>
      <c r="K19" s="566"/>
      <c r="L19" s="574">
        <v>669</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162</v>
      </c>
      <c r="AZ19" s="478"/>
      <c r="BA19" s="478"/>
      <c r="BB19" s="478"/>
      <c r="BC19" s="478"/>
      <c r="BD19" s="478"/>
      <c r="BE19" s="478"/>
      <c r="BF19" s="478"/>
      <c r="BG19" s="478"/>
      <c r="BH19" s="478"/>
      <c r="BI19" s="478"/>
      <c r="BJ19" s="478"/>
      <c r="BK19" s="478"/>
      <c r="BL19" s="478"/>
      <c r="BM19" s="479"/>
      <c r="BN19" s="443">
        <v>18452846</v>
      </c>
      <c r="BO19" s="444"/>
      <c r="BP19" s="444"/>
      <c r="BQ19" s="444"/>
      <c r="BR19" s="444"/>
      <c r="BS19" s="444"/>
      <c r="BT19" s="444"/>
      <c r="BU19" s="445"/>
      <c r="BV19" s="443">
        <v>18210883</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163</v>
      </c>
      <c r="C20" s="486"/>
      <c r="D20" s="486"/>
      <c r="E20" s="566"/>
      <c r="F20" s="566"/>
      <c r="G20" s="566"/>
      <c r="H20" s="566"/>
      <c r="I20" s="566"/>
      <c r="J20" s="566"/>
      <c r="K20" s="566"/>
      <c r="L20" s="574">
        <v>23005</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164</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165</v>
      </c>
      <c r="C22" s="587"/>
      <c r="D22" s="588"/>
      <c r="E22" s="455" t="s">
        <v>1</v>
      </c>
      <c r="F22" s="460"/>
      <c r="G22" s="460"/>
      <c r="H22" s="460"/>
      <c r="I22" s="460"/>
      <c r="J22" s="460"/>
      <c r="K22" s="450"/>
      <c r="L22" s="455" t="s">
        <v>166</v>
      </c>
      <c r="M22" s="460"/>
      <c r="N22" s="460"/>
      <c r="O22" s="460"/>
      <c r="P22" s="450"/>
      <c r="Q22" s="618" t="s">
        <v>167</v>
      </c>
      <c r="R22" s="619"/>
      <c r="S22" s="619"/>
      <c r="T22" s="619"/>
      <c r="U22" s="619"/>
      <c r="V22" s="620"/>
      <c r="W22" s="586" t="s">
        <v>168</v>
      </c>
      <c r="X22" s="587"/>
      <c r="Y22" s="588"/>
      <c r="Z22" s="455" t="s">
        <v>1</v>
      </c>
      <c r="AA22" s="460"/>
      <c r="AB22" s="460"/>
      <c r="AC22" s="460"/>
      <c r="AD22" s="460"/>
      <c r="AE22" s="460"/>
      <c r="AF22" s="460"/>
      <c r="AG22" s="450"/>
      <c r="AH22" s="624" t="s">
        <v>169</v>
      </c>
      <c r="AI22" s="460"/>
      <c r="AJ22" s="460"/>
      <c r="AK22" s="460"/>
      <c r="AL22" s="450"/>
      <c r="AM22" s="624" t="s">
        <v>170</v>
      </c>
      <c r="AN22" s="625"/>
      <c r="AO22" s="625"/>
      <c r="AP22" s="625"/>
      <c r="AQ22" s="625"/>
      <c r="AR22" s="626"/>
      <c r="AS22" s="618" t="s">
        <v>167</v>
      </c>
      <c r="AT22" s="619"/>
      <c r="AU22" s="619"/>
      <c r="AV22" s="619"/>
      <c r="AW22" s="619"/>
      <c r="AX22" s="630"/>
      <c r="AY22" s="403" t="s">
        <v>171</v>
      </c>
      <c r="AZ22" s="404"/>
      <c r="BA22" s="404"/>
      <c r="BB22" s="404"/>
      <c r="BC22" s="404"/>
      <c r="BD22" s="404"/>
      <c r="BE22" s="404"/>
      <c r="BF22" s="404"/>
      <c r="BG22" s="404"/>
      <c r="BH22" s="404"/>
      <c r="BI22" s="404"/>
      <c r="BJ22" s="404"/>
      <c r="BK22" s="404"/>
      <c r="BL22" s="404"/>
      <c r="BM22" s="405"/>
      <c r="BN22" s="406">
        <v>17955688</v>
      </c>
      <c r="BO22" s="407"/>
      <c r="BP22" s="407"/>
      <c r="BQ22" s="407"/>
      <c r="BR22" s="407"/>
      <c r="BS22" s="407"/>
      <c r="BT22" s="407"/>
      <c r="BU22" s="408"/>
      <c r="BV22" s="406">
        <v>17390210</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172</v>
      </c>
      <c r="AZ23" s="478"/>
      <c r="BA23" s="478"/>
      <c r="BB23" s="478"/>
      <c r="BC23" s="478"/>
      <c r="BD23" s="478"/>
      <c r="BE23" s="478"/>
      <c r="BF23" s="478"/>
      <c r="BG23" s="478"/>
      <c r="BH23" s="478"/>
      <c r="BI23" s="478"/>
      <c r="BJ23" s="478"/>
      <c r="BK23" s="478"/>
      <c r="BL23" s="478"/>
      <c r="BM23" s="479"/>
      <c r="BN23" s="443">
        <v>13889876</v>
      </c>
      <c r="BO23" s="444"/>
      <c r="BP23" s="444"/>
      <c r="BQ23" s="444"/>
      <c r="BR23" s="444"/>
      <c r="BS23" s="444"/>
      <c r="BT23" s="444"/>
      <c r="BU23" s="445"/>
      <c r="BV23" s="443">
        <v>13706999</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173</v>
      </c>
      <c r="F24" s="473"/>
      <c r="G24" s="473"/>
      <c r="H24" s="473"/>
      <c r="I24" s="473"/>
      <c r="J24" s="473"/>
      <c r="K24" s="474"/>
      <c r="L24" s="494">
        <v>1</v>
      </c>
      <c r="M24" s="495"/>
      <c r="N24" s="495"/>
      <c r="O24" s="495"/>
      <c r="P24" s="537"/>
      <c r="Q24" s="494">
        <v>8700</v>
      </c>
      <c r="R24" s="495"/>
      <c r="S24" s="495"/>
      <c r="T24" s="495"/>
      <c r="U24" s="495"/>
      <c r="V24" s="537"/>
      <c r="W24" s="589"/>
      <c r="X24" s="590"/>
      <c r="Y24" s="591"/>
      <c r="Z24" s="493" t="s">
        <v>174</v>
      </c>
      <c r="AA24" s="473"/>
      <c r="AB24" s="473"/>
      <c r="AC24" s="473"/>
      <c r="AD24" s="473"/>
      <c r="AE24" s="473"/>
      <c r="AF24" s="473"/>
      <c r="AG24" s="474"/>
      <c r="AH24" s="494">
        <v>466</v>
      </c>
      <c r="AI24" s="495"/>
      <c r="AJ24" s="495"/>
      <c r="AK24" s="495"/>
      <c r="AL24" s="537"/>
      <c r="AM24" s="494">
        <v>1383088</v>
      </c>
      <c r="AN24" s="495"/>
      <c r="AO24" s="495"/>
      <c r="AP24" s="495"/>
      <c r="AQ24" s="495"/>
      <c r="AR24" s="537"/>
      <c r="AS24" s="494">
        <v>2968</v>
      </c>
      <c r="AT24" s="495"/>
      <c r="AU24" s="495"/>
      <c r="AV24" s="495"/>
      <c r="AW24" s="495"/>
      <c r="AX24" s="496"/>
      <c r="AY24" s="559" t="s">
        <v>175</v>
      </c>
      <c r="AZ24" s="560"/>
      <c r="BA24" s="560"/>
      <c r="BB24" s="560"/>
      <c r="BC24" s="560"/>
      <c r="BD24" s="560"/>
      <c r="BE24" s="560"/>
      <c r="BF24" s="560"/>
      <c r="BG24" s="560"/>
      <c r="BH24" s="560"/>
      <c r="BI24" s="560"/>
      <c r="BJ24" s="560"/>
      <c r="BK24" s="560"/>
      <c r="BL24" s="560"/>
      <c r="BM24" s="561"/>
      <c r="BN24" s="443">
        <v>12891031</v>
      </c>
      <c r="BO24" s="444"/>
      <c r="BP24" s="444"/>
      <c r="BQ24" s="444"/>
      <c r="BR24" s="444"/>
      <c r="BS24" s="444"/>
      <c r="BT24" s="444"/>
      <c r="BU24" s="445"/>
      <c r="BV24" s="443">
        <v>11735735</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176</v>
      </c>
      <c r="F25" s="473"/>
      <c r="G25" s="473"/>
      <c r="H25" s="473"/>
      <c r="I25" s="473"/>
      <c r="J25" s="473"/>
      <c r="K25" s="474"/>
      <c r="L25" s="494">
        <v>1</v>
      </c>
      <c r="M25" s="495"/>
      <c r="N25" s="495"/>
      <c r="O25" s="495"/>
      <c r="P25" s="537"/>
      <c r="Q25" s="494">
        <v>7050</v>
      </c>
      <c r="R25" s="495"/>
      <c r="S25" s="495"/>
      <c r="T25" s="495"/>
      <c r="U25" s="495"/>
      <c r="V25" s="537"/>
      <c r="W25" s="589"/>
      <c r="X25" s="590"/>
      <c r="Y25" s="591"/>
      <c r="Z25" s="493" t="s">
        <v>177</v>
      </c>
      <c r="AA25" s="473"/>
      <c r="AB25" s="473"/>
      <c r="AC25" s="473"/>
      <c r="AD25" s="473"/>
      <c r="AE25" s="473"/>
      <c r="AF25" s="473"/>
      <c r="AG25" s="474"/>
      <c r="AH25" s="494">
        <v>97</v>
      </c>
      <c r="AI25" s="495"/>
      <c r="AJ25" s="495"/>
      <c r="AK25" s="495"/>
      <c r="AL25" s="537"/>
      <c r="AM25" s="494">
        <v>280718</v>
      </c>
      <c r="AN25" s="495"/>
      <c r="AO25" s="495"/>
      <c r="AP25" s="495"/>
      <c r="AQ25" s="495"/>
      <c r="AR25" s="537"/>
      <c r="AS25" s="494">
        <v>2894</v>
      </c>
      <c r="AT25" s="495"/>
      <c r="AU25" s="495"/>
      <c r="AV25" s="495"/>
      <c r="AW25" s="495"/>
      <c r="AX25" s="496"/>
      <c r="AY25" s="403" t="s">
        <v>178</v>
      </c>
      <c r="AZ25" s="404"/>
      <c r="BA25" s="404"/>
      <c r="BB25" s="404"/>
      <c r="BC25" s="404"/>
      <c r="BD25" s="404"/>
      <c r="BE25" s="404"/>
      <c r="BF25" s="404"/>
      <c r="BG25" s="404"/>
      <c r="BH25" s="404"/>
      <c r="BI25" s="404"/>
      <c r="BJ25" s="404"/>
      <c r="BK25" s="404"/>
      <c r="BL25" s="404"/>
      <c r="BM25" s="405"/>
      <c r="BN25" s="406">
        <v>27962043</v>
      </c>
      <c r="BO25" s="407"/>
      <c r="BP25" s="407"/>
      <c r="BQ25" s="407"/>
      <c r="BR25" s="407"/>
      <c r="BS25" s="407"/>
      <c r="BT25" s="407"/>
      <c r="BU25" s="408"/>
      <c r="BV25" s="406">
        <v>23063200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179</v>
      </c>
      <c r="F26" s="473"/>
      <c r="G26" s="473"/>
      <c r="H26" s="473"/>
      <c r="I26" s="473"/>
      <c r="J26" s="473"/>
      <c r="K26" s="474"/>
      <c r="L26" s="494">
        <v>1</v>
      </c>
      <c r="M26" s="495"/>
      <c r="N26" s="495"/>
      <c r="O26" s="495"/>
      <c r="P26" s="537"/>
      <c r="Q26" s="494">
        <v>6400</v>
      </c>
      <c r="R26" s="495"/>
      <c r="S26" s="495"/>
      <c r="T26" s="495"/>
      <c r="U26" s="495"/>
      <c r="V26" s="537"/>
      <c r="W26" s="589"/>
      <c r="X26" s="590"/>
      <c r="Y26" s="591"/>
      <c r="Z26" s="493" t="s">
        <v>180</v>
      </c>
      <c r="AA26" s="595"/>
      <c r="AB26" s="595"/>
      <c r="AC26" s="595"/>
      <c r="AD26" s="595"/>
      <c r="AE26" s="595"/>
      <c r="AF26" s="595"/>
      <c r="AG26" s="596"/>
      <c r="AH26" s="494">
        <v>4</v>
      </c>
      <c r="AI26" s="495"/>
      <c r="AJ26" s="495"/>
      <c r="AK26" s="495"/>
      <c r="AL26" s="537"/>
      <c r="AM26" s="494">
        <v>10792</v>
      </c>
      <c r="AN26" s="495"/>
      <c r="AO26" s="495"/>
      <c r="AP26" s="495"/>
      <c r="AQ26" s="495"/>
      <c r="AR26" s="537"/>
      <c r="AS26" s="494">
        <v>2698</v>
      </c>
      <c r="AT26" s="495"/>
      <c r="AU26" s="495"/>
      <c r="AV26" s="495"/>
      <c r="AW26" s="495"/>
      <c r="AX26" s="496"/>
      <c r="AY26" s="446" t="s">
        <v>181</v>
      </c>
      <c r="AZ26" s="447"/>
      <c r="BA26" s="447"/>
      <c r="BB26" s="447"/>
      <c r="BC26" s="447"/>
      <c r="BD26" s="447"/>
      <c r="BE26" s="447"/>
      <c r="BF26" s="447"/>
      <c r="BG26" s="447"/>
      <c r="BH26" s="447"/>
      <c r="BI26" s="447"/>
      <c r="BJ26" s="447"/>
      <c r="BK26" s="447"/>
      <c r="BL26" s="447"/>
      <c r="BM26" s="448"/>
      <c r="BN26" s="443">
        <v>840090</v>
      </c>
      <c r="BO26" s="444"/>
      <c r="BP26" s="444"/>
      <c r="BQ26" s="444"/>
      <c r="BR26" s="444"/>
      <c r="BS26" s="444"/>
      <c r="BT26" s="444"/>
      <c r="BU26" s="445"/>
      <c r="BV26" s="443">
        <v>910180</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4100</v>
      </c>
      <c r="R27" s="495"/>
      <c r="S27" s="495"/>
      <c r="T27" s="495"/>
      <c r="U27" s="495"/>
      <c r="V27" s="537"/>
      <c r="W27" s="589"/>
      <c r="X27" s="590"/>
      <c r="Y27" s="591"/>
      <c r="Z27" s="493" t="s">
        <v>183</v>
      </c>
      <c r="AA27" s="473"/>
      <c r="AB27" s="473"/>
      <c r="AC27" s="473"/>
      <c r="AD27" s="473"/>
      <c r="AE27" s="473"/>
      <c r="AF27" s="473"/>
      <c r="AG27" s="474"/>
      <c r="AH27" s="494">
        <v>32</v>
      </c>
      <c r="AI27" s="495"/>
      <c r="AJ27" s="495"/>
      <c r="AK27" s="495"/>
      <c r="AL27" s="537"/>
      <c r="AM27" s="494">
        <v>100926</v>
      </c>
      <c r="AN27" s="495"/>
      <c r="AO27" s="495"/>
      <c r="AP27" s="495"/>
      <c r="AQ27" s="495"/>
      <c r="AR27" s="537"/>
      <c r="AS27" s="494">
        <v>3154</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91560</v>
      </c>
      <c r="BO27" s="563"/>
      <c r="BP27" s="563"/>
      <c r="BQ27" s="563"/>
      <c r="BR27" s="563"/>
      <c r="BS27" s="563"/>
      <c r="BT27" s="563"/>
      <c r="BU27" s="564"/>
      <c r="BV27" s="562">
        <v>91560</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3750</v>
      </c>
      <c r="R28" s="495"/>
      <c r="S28" s="495"/>
      <c r="T28" s="495"/>
      <c r="U28" s="495"/>
      <c r="V28" s="537"/>
      <c r="W28" s="589"/>
      <c r="X28" s="590"/>
      <c r="Y28" s="591"/>
      <c r="Z28" s="493" t="s">
        <v>186</v>
      </c>
      <c r="AA28" s="473"/>
      <c r="AB28" s="473"/>
      <c r="AC28" s="473"/>
      <c r="AD28" s="473"/>
      <c r="AE28" s="473"/>
      <c r="AF28" s="473"/>
      <c r="AG28" s="474"/>
      <c r="AH28" s="494" t="s">
        <v>140</v>
      </c>
      <c r="AI28" s="495"/>
      <c r="AJ28" s="495"/>
      <c r="AK28" s="495"/>
      <c r="AL28" s="537"/>
      <c r="AM28" s="494" t="s">
        <v>140</v>
      </c>
      <c r="AN28" s="495"/>
      <c r="AO28" s="495"/>
      <c r="AP28" s="495"/>
      <c r="AQ28" s="495"/>
      <c r="AR28" s="537"/>
      <c r="AS28" s="494" t="s">
        <v>140</v>
      </c>
      <c r="AT28" s="495"/>
      <c r="AU28" s="495"/>
      <c r="AV28" s="495"/>
      <c r="AW28" s="495"/>
      <c r="AX28" s="496"/>
      <c r="AY28" s="597" t="s">
        <v>187</v>
      </c>
      <c r="AZ28" s="598"/>
      <c r="BA28" s="598"/>
      <c r="BB28" s="599"/>
      <c r="BC28" s="403" t="s">
        <v>49</v>
      </c>
      <c r="BD28" s="404"/>
      <c r="BE28" s="404"/>
      <c r="BF28" s="404"/>
      <c r="BG28" s="404"/>
      <c r="BH28" s="404"/>
      <c r="BI28" s="404"/>
      <c r="BJ28" s="404"/>
      <c r="BK28" s="404"/>
      <c r="BL28" s="404"/>
      <c r="BM28" s="405"/>
      <c r="BN28" s="406">
        <v>3500332</v>
      </c>
      <c r="BO28" s="407"/>
      <c r="BP28" s="407"/>
      <c r="BQ28" s="407"/>
      <c r="BR28" s="407"/>
      <c r="BS28" s="407"/>
      <c r="BT28" s="407"/>
      <c r="BU28" s="408"/>
      <c r="BV28" s="406">
        <v>3650404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16</v>
      </c>
      <c r="M29" s="495"/>
      <c r="N29" s="495"/>
      <c r="O29" s="495"/>
      <c r="P29" s="537"/>
      <c r="Q29" s="494">
        <v>3450</v>
      </c>
      <c r="R29" s="495"/>
      <c r="S29" s="495"/>
      <c r="T29" s="495"/>
      <c r="U29" s="495"/>
      <c r="V29" s="537"/>
      <c r="W29" s="592"/>
      <c r="X29" s="593"/>
      <c r="Y29" s="594"/>
      <c r="Z29" s="493" t="s">
        <v>189</v>
      </c>
      <c r="AA29" s="473"/>
      <c r="AB29" s="473"/>
      <c r="AC29" s="473"/>
      <c r="AD29" s="473"/>
      <c r="AE29" s="473"/>
      <c r="AF29" s="473"/>
      <c r="AG29" s="474"/>
      <c r="AH29" s="494">
        <v>498</v>
      </c>
      <c r="AI29" s="495"/>
      <c r="AJ29" s="495"/>
      <c r="AK29" s="495"/>
      <c r="AL29" s="537"/>
      <c r="AM29" s="494">
        <v>1484014</v>
      </c>
      <c r="AN29" s="495"/>
      <c r="AO29" s="495"/>
      <c r="AP29" s="495"/>
      <c r="AQ29" s="495"/>
      <c r="AR29" s="537"/>
      <c r="AS29" s="494">
        <v>2980</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134824</v>
      </c>
      <c r="BO29" s="444"/>
      <c r="BP29" s="444"/>
      <c r="BQ29" s="444"/>
      <c r="BR29" s="444"/>
      <c r="BS29" s="444"/>
      <c r="BT29" s="444"/>
      <c r="BU29" s="445"/>
      <c r="BV29" s="443">
        <v>134702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101.8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51</v>
      </c>
      <c r="BD30" s="560"/>
      <c r="BE30" s="560"/>
      <c r="BF30" s="560"/>
      <c r="BG30" s="560"/>
      <c r="BH30" s="560"/>
      <c r="BI30" s="560"/>
      <c r="BJ30" s="560"/>
      <c r="BK30" s="560"/>
      <c r="BL30" s="560"/>
      <c r="BM30" s="561"/>
      <c r="BN30" s="562">
        <v>4785120</v>
      </c>
      <c r="BO30" s="563"/>
      <c r="BP30" s="563"/>
      <c r="BQ30" s="563"/>
      <c r="BR30" s="563"/>
      <c r="BS30" s="563"/>
      <c r="BT30" s="563"/>
      <c r="BU30" s="564"/>
      <c r="BV30" s="562">
        <v>3978667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198</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5</v>
      </c>
      <c r="AN34" s="633"/>
      <c r="AO34" s="634" t="str">
        <f>IF('各会計、関係団体の財政状況及び健全化判断比率'!B31="","",'各会計、関係団体の財政状況及び健全化判断比率'!B31)</f>
        <v>公共下水道事業会計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浜名湖競艇企業団</v>
      </c>
      <c r="BZ34" s="634"/>
      <c r="CA34" s="634"/>
      <c r="CB34" s="634"/>
      <c r="CC34" s="634"/>
      <c r="CD34" s="634"/>
      <c r="CE34" s="634"/>
      <c r="CF34" s="634"/>
      <c r="CG34" s="634"/>
      <c r="CH34" s="634"/>
      <c r="CI34" s="634"/>
      <c r="CJ34" s="634"/>
      <c r="CK34" s="634"/>
      <c r="CL34" s="634"/>
      <c r="CM34" s="634"/>
      <c r="CN34" s="181"/>
      <c r="CO34" s="633">
        <f>IF(CQ34="","",MAX(C34:D43,U34:V43,AM34:AN43,BE34:BF43,BW34:BX43)+1)</f>
        <v>14</v>
      </c>
      <c r="CP34" s="633"/>
      <c r="CQ34" s="634" t="str">
        <f>IF('各会計、関係団体の財政状況及び健全化判断比率'!BS7="","",'各会計、関係団体の財政状況及び健全化判断比率'!BS7)</f>
        <v>湖西市土地開発公社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介護保険事業特別会計</v>
      </c>
      <c r="X35" s="634"/>
      <c r="Y35" s="634"/>
      <c r="Z35" s="634"/>
      <c r="AA35" s="634"/>
      <c r="AB35" s="634"/>
      <c r="AC35" s="634"/>
      <c r="AD35" s="634"/>
      <c r="AE35" s="634"/>
      <c r="AF35" s="634"/>
      <c r="AG35" s="634"/>
      <c r="AH35" s="634"/>
      <c r="AI35" s="634"/>
      <c r="AJ35" s="634"/>
      <c r="AK35" s="634"/>
      <c r="AL35" s="181"/>
      <c r="AM35" s="633">
        <f t="shared" ref="AM35:AM43" si="0">IF(AO35="","",AM34+1)</f>
        <v>6</v>
      </c>
      <c r="AN35" s="633"/>
      <c r="AO35" s="634" t="str">
        <f>IF('各会計、関係団体の財政状況及び健全化判断比率'!B32="","",'各会計、関係団体の財政状況及び健全化判断比率'!B32)</f>
        <v>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浜名学園組合</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f t="shared" si="0"/>
        <v>7</v>
      </c>
      <c r="AN36" s="633"/>
      <c r="AO36" s="634" t="str">
        <f>IF('各会計、関係団体の財政状況及び健全化判断比率'!B33="","",'各会計、関係団体の財政状況及び健全化判断比率'!B33)</f>
        <v>病院事業会計</v>
      </c>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静岡県市町総合事務組合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静岡県後期高齢者医療広域連合（普通会計）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静岡県後期高齢者医療広域連合（事業会計）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静岡県地方税滞納整理機構</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rVE8tUn1lLi0F5g0am7JnVbJHKrHaKgQVtjfewQjNnxbWbmupJ+xpK+TtA7A6YcaOzwp55KTARcr/779Y2dZWA==" saltValue="bBG9Q8n829KSxyxIX+noK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12194120</v>
      </c>
      <c r="S5" s="649"/>
      <c r="T5" s="649"/>
      <c r="U5" s="649"/>
      <c r="V5" s="649"/>
      <c r="W5" s="649"/>
      <c r="X5" s="649"/>
      <c r="Y5" s="650"/>
      <c r="Z5" s="651">
        <v>43.5</v>
      </c>
      <c r="AA5" s="651"/>
      <c r="AB5" s="651"/>
      <c r="AC5" s="651"/>
      <c r="AD5" s="652">
        <v>11787313</v>
      </c>
      <c r="AE5" s="652"/>
      <c r="AF5" s="652"/>
      <c r="AG5" s="652"/>
      <c r="AH5" s="652"/>
      <c r="AI5" s="652"/>
      <c r="AJ5" s="652"/>
      <c r="AK5" s="652"/>
      <c r="AL5" s="653">
        <v>81.8</v>
      </c>
      <c r="AM5" s="654"/>
      <c r="AN5" s="654"/>
      <c r="AO5" s="655"/>
      <c r="AP5" s="645" t="s">
        <v>228</v>
      </c>
      <c r="AQ5" s="646"/>
      <c r="AR5" s="646"/>
      <c r="AS5" s="646"/>
      <c r="AT5" s="646"/>
      <c r="AU5" s="646"/>
      <c r="AV5" s="646"/>
      <c r="AW5" s="646"/>
      <c r="AX5" s="646"/>
      <c r="AY5" s="646"/>
      <c r="AZ5" s="646"/>
      <c r="BA5" s="646"/>
      <c r="BB5" s="646"/>
      <c r="BC5" s="646"/>
      <c r="BD5" s="646"/>
      <c r="BE5" s="646"/>
      <c r="BF5" s="647"/>
      <c r="BG5" s="659">
        <v>11787313</v>
      </c>
      <c r="BH5" s="660"/>
      <c r="BI5" s="660"/>
      <c r="BJ5" s="660"/>
      <c r="BK5" s="660"/>
      <c r="BL5" s="660"/>
      <c r="BM5" s="660"/>
      <c r="BN5" s="661"/>
      <c r="BO5" s="662">
        <v>96.7</v>
      </c>
      <c r="BP5" s="662"/>
      <c r="BQ5" s="662"/>
      <c r="BR5" s="662"/>
      <c r="BS5" s="663" t="s">
        <v>229</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221</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212392</v>
      </c>
      <c r="S6" s="660"/>
      <c r="T6" s="660"/>
      <c r="U6" s="660"/>
      <c r="V6" s="660"/>
      <c r="W6" s="660"/>
      <c r="X6" s="660"/>
      <c r="Y6" s="661"/>
      <c r="Z6" s="662">
        <v>0.8</v>
      </c>
      <c r="AA6" s="662"/>
      <c r="AB6" s="662"/>
      <c r="AC6" s="662"/>
      <c r="AD6" s="663">
        <v>212392</v>
      </c>
      <c r="AE6" s="663"/>
      <c r="AF6" s="663"/>
      <c r="AG6" s="663"/>
      <c r="AH6" s="663"/>
      <c r="AI6" s="663"/>
      <c r="AJ6" s="663"/>
      <c r="AK6" s="663"/>
      <c r="AL6" s="664">
        <v>1.5</v>
      </c>
      <c r="AM6" s="665"/>
      <c r="AN6" s="665"/>
      <c r="AO6" s="666"/>
      <c r="AP6" s="656" t="s">
        <v>234</v>
      </c>
      <c r="AQ6" s="657"/>
      <c r="AR6" s="657"/>
      <c r="AS6" s="657"/>
      <c r="AT6" s="657"/>
      <c r="AU6" s="657"/>
      <c r="AV6" s="657"/>
      <c r="AW6" s="657"/>
      <c r="AX6" s="657"/>
      <c r="AY6" s="657"/>
      <c r="AZ6" s="657"/>
      <c r="BA6" s="657"/>
      <c r="BB6" s="657"/>
      <c r="BC6" s="657"/>
      <c r="BD6" s="657"/>
      <c r="BE6" s="657"/>
      <c r="BF6" s="658"/>
      <c r="BG6" s="659">
        <v>11787313</v>
      </c>
      <c r="BH6" s="660"/>
      <c r="BI6" s="660"/>
      <c r="BJ6" s="660"/>
      <c r="BK6" s="660"/>
      <c r="BL6" s="660"/>
      <c r="BM6" s="660"/>
      <c r="BN6" s="661"/>
      <c r="BO6" s="662">
        <v>96.7</v>
      </c>
      <c r="BP6" s="662"/>
      <c r="BQ6" s="662"/>
      <c r="BR6" s="662"/>
      <c r="BS6" s="663" t="s">
        <v>235</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177132</v>
      </c>
      <c r="CS6" s="660"/>
      <c r="CT6" s="660"/>
      <c r="CU6" s="660"/>
      <c r="CV6" s="660"/>
      <c r="CW6" s="660"/>
      <c r="CX6" s="660"/>
      <c r="CY6" s="661"/>
      <c r="CZ6" s="653">
        <v>0.7</v>
      </c>
      <c r="DA6" s="654"/>
      <c r="DB6" s="654"/>
      <c r="DC6" s="670"/>
      <c r="DD6" s="668" t="s">
        <v>140</v>
      </c>
      <c r="DE6" s="660"/>
      <c r="DF6" s="660"/>
      <c r="DG6" s="660"/>
      <c r="DH6" s="660"/>
      <c r="DI6" s="660"/>
      <c r="DJ6" s="660"/>
      <c r="DK6" s="660"/>
      <c r="DL6" s="660"/>
      <c r="DM6" s="660"/>
      <c r="DN6" s="660"/>
      <c r="DO6" s="660"/>
      <c r="DP6" s="661"/>
      <c r="DQ6" s="668">
        <v>177132</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4530</v>
      </c>
      <c r="S7" s="660"/>
      <c r="T7" s="660"/>
      <c r="U7" s="660"/>
      <c r="V7" s="660"/>
      <c r="W7" s="660"/>
      <c r="X7" s="660"/>
      <c r="Y7" s="661"/>
      <c r="Z7" s="662">
        <v>0</v>
      </c>
      <c r="AA7" s="662"/>
      <c r="AB7" s="662"/>
      <c r="AC7" s="662"/>
      <c r="AD7" s="663">
        <v>4530</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5003182</v>
      </c>
      <c r="BH7" s="660"/>
      <c r="BI7" s="660"/>
      <c r="BJ7" s="660"/>
      <c r="BK7" s="660"/>
      <c r="BL7" s="660"/>
      <c r="BM7" s="660"/>
      <c r="BN7" s="661"/>
      <c r="BO7" s="662">
        <v>41</v>
      </c>
      <c r="BP7" s="662"/>
      <c r="BQ7" s="662"/>
      <c r="BR7" s="662"/>
      <c r="BS7" s="663" t="s">
        <v>235</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3384892</v>
      </c>
      <c r="CS7" s="660"/>
      <c r="CT7" s="660"/>
      <c r="CU7" s="660"/>
      <c r="CV7" s="660"/>
      <c r="CW7" s="660"/>
      <c r="CX7" s="660"/>
      <c r="CY7" s="661"/>
      <c r="CZ7" s="662">
        <v>13.2</v>
      </c>
      <c r="DA7" s="662"/>
      <c r="DB7" s="662"/>
      <c r="DC7" s="662"/>
      <c r="DD7" s="668">
        <v>114214</v>
      </c>
      <c r="DE7" s="660"/>
      <c r="DF7" s="660"/>
      <c r="DG7" s="660"/>
      <c r="DH7" s="660"/>
      <c r="DI7" s="660"/>
      <c r="DJ7" s="660"/>
      <c r="DK7" s="660"/>
      <c r="DL7" s="660"/>
      <c r="DM7" s="660"/>
      <c r="DN7" s="660"/>
      <c r="DO7" s="660"/>
      <c r="DP7" s="661"/>
      <c r="DQ7" s="668">
        <v>3065941</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50510</v>
      </c>
      <c r="S8" s="660"/>
      <c r="T8" s="660"/>
      <c r="U8" s="660"/>
      <c r="V8" s="660"/>
      <c r="W8" s="660"/>
      <c r="X8" s="660"/>
      <c r="Y8" s="661"/>
      <c r="Z8" s="662">
        <v>0.2</v>
      </c>
      <c r="AA8" s="662"/>
      <c r="AB8" s="662"/>
      <c r="AC8" s="662"/>
      <c r="AD8" s="663">
        <v>50510</v>
      </c>
      <c r="AE8" s="663"/>
      <c r="AF8" s="663"/>
      <c r="AG8" s="663"/>
      <c r="AH8" s="663"/>
      <c r="AI8" s="663"/>
      <c r="AJ8" s="663"/>
      <c r="AK8" s="663"/>
      <c r="AL8" s="664">
        <v>0.4</v>
      </c>
      <c r="AM8" s="665"/>
      <c r="AN8" s="665"/>
      <c r="AO8" s="666"/>
      <c r="AP8" s="656" t="s">
        <v>241</v>
      </c>
      <c r="AQ8" s="657"/>
      <c r="AR8" s="657"/>
      <c r="AS8" s="657"/>
      <c r="AT8" s="657"/>
      <c r="AU8" s="657"/>
      <c r="AV8" s="657"/>
      <c r="AW8" s="657"/>
      <c r="AX8" s="657"/>
      <c r="AY8" s="657"/>
      <c r="AZ8" s="657"/>
      <c r="BA8" s="657"/>
      <c r="BB8" s="657"/>
      <c r="BC8" s="657"/>
      <c r="BD8" s="657"/>
      <c r="BE8" s="657"/>
      <c r="BF8" s="658"/>
      <c r="BG8" s="659">
        <v>116426</v>
      </c>
      <c r="BH8" s="660"/>
      <c r="BI8" s="660"/>
      <c r="BJ8" s="660"/>
      <c r="BK8" s="660"/>
      <c r="BL8" s="660"/>
      <c r="BM8" s="660"/>
      <c r="BN8" s="661"/>
      <c r="BO8" s="662">
        <v>1</v>
      </c>
      <c r="BP8" s="662"/>
      <c r="BQ8" s="662"/>
      <c r="BR8" s="662"/>
      <c r="BS8" s="663" t="s">
        <v>229</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7078314</v>
      </c>
      <c r="CS8" s="660"/>
      <c r="CT8" s="660"/>
      <c r="CU8" s="660"/>
      <c r="CV8" s="660"/>
      <c r="CW8" s="660"/>
      <c r="CX8" s="660"/>
      <c r="CY8" s="661"/>
      <c r="CZ8" s="662">
        <v>27.5</v>
      </c>
      <c r="DA8" s="662"/>
      <c r="DB8" s="662"/>
      <c r="DC8" s="662"/>
      <c r="DD8" s="668">
        <v>101830</v>
      </c>
      <c r="DE8" s="660"/>
      <c r="DF8" s="660"/>
      <c r="DG8" s="660"/>
      <c r="DH8" s="660"/>
      <c r="DI8" s="660"/>
      <c r="DJ8" s="660"/>
      <c r="DK8" s="660"/>
      <c r="DL8" s="660"/>
      <c r="DM8" s="660"/>
      <c r="DN8" s="660"/>
      <c r="DO8" s="660"/>
      <c r="DP8" s="661"/>
      <c r="DQ8" s="668">
        <v>3281853</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51282</v>
      </c>
      <c r="S9" s="660"/>
      <c r="T9" s="660"/>
      <c r="U9" s="660"/>
      <c r="V9" s="660"/>
      <c r="W9" s="660"/>
      <c r="X9" s="660"/>
      <c r="Y9" s="661"/>
      <c r="Z9" s="662">
        <v>0.2</v>
      </c>
      <c r="AA9" s="662"/>
      <c r="AB9" s="662"/>
      <c r="AC9" s="662"/>
      <c r="AD9" s="663">
        <v>51282</v>
      </c>
      <c r="AE9" s="663"/>
      <c r="AF9" s="663"/>
      <c r="AG9" s="663"/>
      <c r="AH9" s="663"/>
      <c r="AI9" s="663"/>
      <c r="AJ9" s="663"/>
      <c r="AK9" s="663"/>
      <c r="AL9" s="664">
        <v>0.4</v>
      </c>
      <c r="AM9" s="665"/>
      <c r="AN9" s="665"/>
      <c r="AO9" s="666"/>
      <c r="AP9" s="656" t="s">
        <v>244</v>
      </c>
      <c r="AQ9" s="657"/>
      <c r="AR9" s="657"/>
      <c r="AS9" s="657"/>
      <c r="AT9" s="657"/>
      <c r="AU9" s="657"/>
      <c r="AV9" s="657"/>
      <c r="AW9" s="657"/>
      <c r="AX9" s="657"/>
      <c r="AY9" s="657"/>
      <c r="AZ9" s="657"/>
      <c r="BA9" s="657"/>
      <c r="BB9" s="657"/>
      <c r="BC9" s="657"/>
      <c r="BD9" s="657"/>
      <c r="BE9" s="657"/>
      <c r="BF9" s="658"/>
      <c r="BG9" s="659">
        <v>3386942</v>
      </c>
      <c r="BH9" s="660"/>
      <c r="BI9" s="660"/>
      <c r="BJ9" s="660"/>
      <c r="BK9" s="660"/>
      <c r="BL9" s="660"/>
      <c r="BM9" s="660"/>
      <c r="BN9" s="661"/>
      <c r="BO9" s="662">
        <v>27.8</v>
      </c>
      <c r="BP9" s="662"/>
      <c r="BQ9" s="662"/>
      <c r="BR9" s="662"/>
      <c r="BS9" s="663" t="s">
        <v>229</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6161678</v>
      </c>
      <c r="CS9" s="660"/>
      <c r="CT9" s="660"/>
      <c r="CU9" s="660"/>
      <c r="CV9" s="660"/>
      <c r="CW9" s="660"/>
      <c r="CX9" s="660"/>
      <c r="CY9" s="661"/>
      <c r="CZ9" s="662">
        <v>24</v>
      </c>
      <c r="DA9" s="662"/>
      <c r="DB9" s="662"/>
      <c r="DC9" s="662"/>
      <c r="DD9" s="668">
        <v>3030814</v>
      </c>
      <c r="DE9" s="660"/>
      <c r="DF9" s="660"/>
      <c r="DG9" s="660"/>
      <c r="DH9" s="660"/>
      <c r="DI9" s="660"/>
      <c r="DJ9" s="660"/>
      <c r="DK9" s="660"/>
      <c r="DL9" s="660"/>
      <c r="DM9" s="660"/>
      <c r="DN9" s="660"/>
      <c r="DO9" s="660"/>
      <c r="DP9" s="661"/>
      <c r="DQ9" s="668">
        <v>2734765</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235</v>
      </c>
      <c r="AA10" s="662"/>
      <c r="AB10" s="662"/>
      <c r="AC10" s="662"/>
      <c r="AD10" s="663" t="s">
        <v>235</v>
      </c>
      <c r="AE10" s="663"/>
      <c r="AF10" s="663"/>
      <c r="AG10" s="663"/>
      <c r="AH10" s="663"/>
      <c r="AI10" s="663"/>
      <c r="AJ10" s="663"/>
      <c r="AK10" s="663"/>
      <c r="AL10" s="664" t="s">
        <v>235</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168375</v>
      </c>
      <c r="BH10" s="660"/>
      <c r="BI10" s="660"/>
      <c r="BJ10" s="660"/>
      <c r="BK10" s="660"/>
      <c r="BL10" s="660"/>
      <c r="BM10" s="660"/>
      <c r="BN10" s="661"/>
      <c r="BO10" s="662">
        <v>1.4</v>
      </c>
      <c r="BP10" s="662"/>
      <c r="BQ10" s="662"/>
      <c r="BR10" s="662"/>
      <c r="BS10" s="663" t="s">
        <v>235</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v>89814</v>
      </c>
      <c r="CS10" s="660"/>
      <c r="CT10" s="660"/>
      <c r="CU10" s="660"/>
      <c r="CV10" s="660"/>
      <c r="CW10" s="660"/>
      <c r="CX10" s="660"/>
      <c r="CY10" s="661"/>
      <c r="CZ10" s="662">
        <v>0.3</v>
      </c>
      <c r="DA10" s="662"/>
      <c r="DB10" s="662"/>
      <c r="DC10" s="662"/>
      <c r="DD10" s="668">
        <v>4587</v>
      </c>
      <c r="DE10" s="660"/>
      <c r="DF10" s="660"/>
      <c r="DG10" s="660"/>
      <c r="DH10" s="660"/>
      <c r="DI10" s="660"/>
      <c r="DJ10" s="660"/>
      <c r="DK10" s="660"/>
      <c r="DL10" s="660"/>
      <c r="DM10" s="660"/>
      <c r="DN10" s="660"/>
      <c r="DO10" s="660"/>
      <c r="DP10" s="661"/>
      <c r="DQ10" s="668">
        <v>89814</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1585940</v>
      </c>
      <c r="S11" s="660"/>
      <c r="T11" s="660"/>
      <c r="U11" s="660"/>
      <c r="V11" s="660"/>
      <c r="W11" s="660"/>
      <c r="X11" s="660"/>
      <c r="Y11" s="661"/>
      <c r="Z11" s="664">
        <v>5.7</v>
      </c>
      <c r="AA11" s="665"/>
      <c r="AB11" s="665"/>
      <c r="AC11" s="671"/>
      <c r="AD11" s="668">
        <v>1585940</v>
      </c>
      <c r="AE11" s="660"/>
      <c r="AF11" s="660"/>
      <c r="AG11" s="660"/>
      <c r="AH11" s="660"/>
      <c r="AI11" s="660"/>
      <c r="AJ11" s="660"/>
      <c r="AK11" s="661"/>
      <c r="AL11" s="664">
        <v>11</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1331439</v>
      </c>
      <c r="BH11" s="660"/>
      <c r="BI11" s="660"/>
      <c r="BJ11" s="660"/>
      <c r="BK11" s="660"/>
      <c r="BL11" s="660"/>
      <c r="BM11" s="660"/>
      <c r="BN11" s="661"/>
      <c r="BO11" s="662">
        <v>10.9</v>
      </c>
      <c r="BP11" s="662"/>
      <c r="BQ11" s="662"/>
      <c r="BR11" s="662"/>
      <c r="BS11" s="663" t="s">
        <v>235</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664533</v>
      </c>
      <c r="CS11" s="660"/>
      <c r="CT11" s="660"/>
      <c r="CU11" s="660"/>
      <c r="CV11" s="660"/>
      <c r="CW11" s="660"/>
      <c r="CX11" s="660"/>
      <c r="CY11" s="661"/>
      <c r="CZ11" s="662">
        <v>2.6</v>
      </c>
      <c r="DA11" s="662"/>
      <c r="DB11" s="662"/>
      <c r="DC11" s="662"/>
      <c r="DD11" s="668">
        <v>40691</v>
      </c>
      <c r="DE11" s="660"/>
      <c r="DF11" s="660"/>
      <c r="DG11" s="660"/>
      <c r="DH11" s="660"/>
      <c r="DI11" s="660"/>
      <c r="DJ11" s="660"/>
      <c r="DK11" s="660"/>
      <c r="DL11" s="660"/>
      <c r="DM11" s="660"/>
      <c r="DN11" s="660"/>
      <c r="DO11" s="660"/>
      <c r="DP11" s="661"/>
      <c r="DQ11" s="668">
        <v>223170</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21750</v>
      </c>
      <c r="S12" s="660"/>
      <c r="T12" s="660"/>
      <c r="U12" s="660"/>
      <c r="V12" s="660"/>
      <c r="W12" s="660"/>
      <c r="X12" s="660"/>
      <c r="Y12" s="661"/>
      <c r="Z12" s="662">
        <v>0.1</v>
      </c>
      <c r="AA12" s="662"/>
      <c r="AB12" s="662"/>
      <c r="AC12" s="662"/>
      <c r="AD12" s="663">
        <v>21750</v>
      </c>
      <c r="AE12" s="663"/>
      <c r="AF12" s="663"/>
      <c r="AG12" s="663"/>
      <c r="AH12" s="663"/>
      <c r="AI12" s="663"/>
      <c r="AJ12" s="663"/>
      <c r="AK12" s="663"/>
      <c r="AL12" s="664">
        <v>0.2</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6191189</v>
      </c>
      <c r="BH12" s="660"/>
      <c r="BI12" s="660"/>
      <c r="BJ12" s="660"/>
      <c r="BK12" s="660"/>
      <c r="BL12" s="660"/>
      <c r="BM12" s="660"/>
      <c r="BN12" s="661"/>
      <c r="BO12" s="662">
        <v>50.8</v>
      </c>
      <c r="BP12" s="662"/>
      <c r="BQ12" s="662"/>
      <c r="BR12" s="662"/>
      <c r="BS12" s="663" t="s">
        <v>229</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656666</v>
      </c>
      <c r="CS12" s="660"/>
      <c r="CT12" s="660"/>
      <c r="CU12" s="660"/>
      <c r="CV12" s="660"/>
      <c r="CW12" s="660"/>
      <c r="CX12" s="660"/>
      <c r="CY12" s="661"/>
      <c r="CZ12" s="662">
        <v>2.6</v>
      </c>
      <c r="DA12" s="662"/>
      <c r="DB12" s="662"/>
      <c r="DC12" s="662"/>
      <c r="DD12" s="668">
        <v>48540</v>
      </c>
      <c r="DE12" s="660"/>
      <c r="DF12" s="660"/>
      <c r="DG12" s="660"/>
      <c r="DH12" s="660"/>
      <c r="DI12" s="660"/>
      <c r="DJ12" s="660"/>
      <c r="DK12" s="660"/>
      <c r="DL12" s="660"/>
      <c r="DM12" s="660"/>
      <c r="DN12" s="660"/>
      <c r="DO12" s="660"/>
      <c r="DP12" s="661"/>
      <c r="DQ12" s="668">
        <v>497784</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140</v>
      </c>
      <c r="S13" s="660"/>
      <c r="T13" s="660"/>
      <c r="U13" s="660"/>
      <c r="V13" s="660"/>
      <c r="W13" s="660"/>
      <c r="X13" s="660"/>
      <c r="Y13" s="661"/>
      <c r="Z13" s="662" t="s">
        <v>229</v>
      </c>
      <c r="AA13" s="662"/>
      <c r="AB13" s="662"/>
      <c r="AC13" s="662"/>
      <c r="AD13" s="663" t="s">
        <v>235</v>
      </c>
      <c r="AE13" s="663"/>
      <c r="AF13" s="663"/>
      <c r="AG13" s="663"/>
      <c r="AH13" s="663"/>
      <c r="AI13" s="663"/>
      <c r="AJ13" s="663"/>
      <c r="AK13" s="663"/>
      <c r="AL13" s="664" t="s">
        <v>229</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6187095</v>
      </c>
      <c r="BH13" s="660"/>
      <c r="BI13" s="660"/>
      <c r="BJ13" s="660"/>
      <c r="BK13" s="660"/>
      <c r="BL13" s="660"/>
      <c r="BM13" s="660"/>
      <c r="BN13" s="661"/>
      <c r="BO13" s="662">
        <v>50.7</v>
      </c>
      <c r="BP13" s="662"/>
      <c r="BQ13" s="662"/>
      <c r="BR13" s="662"/>
      <c r="BS13" s="663" t="s">
        <v>229</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2464569</v>
      </c>
      <c r="CS13" s="660"/>
      <c r="CT13" s="660"/>
      <c r="CU13" s="660"/>
      <c r="CV13" s="660"/>
      <c r="CW13" s="660"/>
      <c r="CX13" s="660"/>
      <c r="CY13" s="661"/>
      <c r="CZ13" s="662">
        <v>9.6</v>
      </c>
      <c r="DA13" s="662"/>
      <c r="DB13" s="662"/>
      <c r="DC13" s="662"/>
      <c r="DD13" s="668">
        <v>1456457</v>
      </c>
      <c r="DE13" s="660"/>
      <c r="DF13" s="660"/>
      <c r="DG13" s="660"/>
      <c r="DH13" s="660"/>
      <c r="DI13" s="660"/>
      <c r="DJ13" s="660"/>
      <c r="DK13" s="660"/>
      <c r="DL13" s="660"/>
      <c r="DM13" s="660"/>
      <c r="DN13" s="660"/>
      <c r="DO13" s="660"/>
      <c r="DP13" s="661"/>
      <c r="DQ13" s="668">
        <v>1500006</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t="s">
        <v>229</v>
      </c>
      <c r="S14" s="660"/>
      <c r="T14" s="660"/>
      <c r="U14" s="660"/>
      <c r="V14" s="660"/>
      <c r="W14" s="660"/>
      <c r="X14" s="660"/>
      <c r="Y14" s="661"/>
      <c r="Z14" s="662" t="s">
        <v>235</v>
      </c>
      <c r="AA14" s="662"/>
      <c r="AB14" s="662"/>
      <c r="AC14" s="662"/>
      <c r="AD14" s="663" t="s">
        <v>229</v>
      </c>
      <c r="AE14" s="663"/>
      <c r="AF14" s="663"/>
      <c r="AG14" s="663"/>
      <c r="AH14" s="663"/>
      <c r="AI14" s="663"/>
      <c r="AJ14" s="663"/>
      <c r="AK14" s="663"/>
      <c r="AL14" s="664" t="s">
        <v>229</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220614</v>
      </c>
      <c r="BH14" s="660"/>
      <c r="BI14" s="660"/>
      <c r="BJ14" s="660"/>
      <c r="BK14" s="660"/>
      <c r="BL14" s="660"/>
      <c r="BM14" s="660"/>
      <c r="BN14" s="661"/>
      <c r="BO14" s="662">
        <v>1.8</v>
      </c>
      <c r="BP14" s="662"/>
      <c r="BQ14" s="662"/>
      <c r="BR14" s="662"/>
      <c r="BS14" s="663" t="s">
        <v>235</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1178628</v>
      </c>
      <c r="CS14" s="660"/>
      <c r="CT14" s="660"/>
      <c r="CU14" s="660"/>
      <c r="CV14" s="660"/>
      <c r="CW14" s="660"/>
      <c r="CX14" s="660"/>
      <c r="CY14" s="661"/>
      <c r="CZ14" s="662">
        <v>4.5999999999999996</v>
      </c>
      <c r="DA14" s="662"/>
      <c r="DB14" s="662"/>
      <c r="DC14" s="662"/>
      <c r="DD14" s="668">
        <v>205146</v>
      </c>
      <c r="DE14" s="660"/>
      <c r="DF14" s="660"/>
      <c r="DG14" s="660"/>
      <c r="DH14" s="660"/>
      <c r="DI14" s="660"/>
      <c r="DJ14" s="660"/>
      <c r="DK14" s="660"/>
      <c r="DL14" s="660"/>
      <c r="DM14" s="660"/>
      <c r="DN14" s="660"/>
      <c r="DO14" s="660"/>
      <c r="DP14" s="661"/>
      <c r="DQ14" s="668">
        <v>1010248</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229</v>
      </c>
      <c r="S15" s="660"/>
      <c r="T15" s="660"/>
      <c r="U15" s="660"/>
      <c r="V15" s="660"/>
      <c r="W15" s="660"/>
      <c r="X15" s="660"/>
      <c r="Y15" s="661"/>
      <c r="Z15" s="662" t="s">
        <v>229</v>
      </c>
      <c r="AA15" s="662"/>
      <c r="AB15" s="662"/>
      <c r="AC15" s="662"/>
      <c r="AD15" s="663" t="s">
        <v>235</v>
      </c>
      <c r="AE15" s="663"/>
      <c r="AF15" s="663"/>
      <c r="AG15" s="663"/>
      <c r="AH15" s="663"/>
      <c r="AI15" s="663"/>
      <c r="AJ15" s="663"/>
      <c r="AK15" s="663"/>
      <c r="AL15" s="664" t="s">
        <v>235</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372328</v>
      </c>
      <c r="BH15" s="660"/>
      <c r="BI15" s="660"/>
      <c r="BJ15" s="660"/>
      <c r="BK15" s="660"/>
      <c r="BL15" s="660"/>
      <c r="BM15" s="660"/>
      <c r="BN15" s="661"/>
      <c r="BO15" s="662">
        <v>3.1</v>
      </c>
      <c r="BP15" s="662"/>
      <c r="BQ15" s="662"/>
      <c r="BR15" s="662"/>
      <c r="BS15" s="663" t="s">
        <v>235</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2177959</v>
      </c>
      <c r="CS15" s="660"/>
      <c r="CT15" s="660"/>
      <c r="CU15" s="660"/>
      <c r="CV15" s="660"/>
      <c r="CW15" s="660"/>
      <c r="CX15" s="660"/>
      <c r="CY15" s="661"/>
      <c r="CZ15" s="662">
        <v>8.5</v>
      </c>
      <c r="DA15" s="662"/>
      <c r="DB15" s="662"/>
      <c r="DC15" s="662"/>
      <c r="DD15" s="668">
        <v>275349</v>
      </c>
      <c r="DE15" s="660"/>
      <c r="DF15" s="660"/>
      <c r="DG15" s="660"/>
      <c r="DH15" s="660"/>
      <c r="DI15" s="660"/>
      <c r="DJ15" s="660"/>
      <c r="DK15" s="660"/>
      <c r="DL15" s="660"/>
      <c r="DM15" s="660"/>
      <c r="DN15" s="660"/>
      <c r="DO15" s="660"/>
      <c r="DP15" s="661"/>
      <c r="DQ15" s="668">
        <v>1946332</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28351</v>
      </c>
      <c r="S16" s="660"/>
      <c r="T16" s="660"/>
      <c r="U16" s="660"/>
      <c r="V16" s="660"/>
      <c r="W16" s="660"/>
      <c r="X16" s="660"/>
      <c r="Y16" s="661"/>
      <c r="Z16" s="662">
        <v>0.1</v>
      </c>
      <c r="AA16" s="662"/>
      <c r="AB16" s="662"/>
      <c r="AC16" s="662"/>
      <c r="AD16" s="663">
        <v>28351</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229</v>
      </c>
      <c r="BH16" s="660"/>
      <c r="BI16" s="660"/>
      <c r="BJ16" s="660"/>
      <c r="BK16" s="660"/>
      <c r="BL16" s="660"/>
      <c r="BM16" s="660"/>
      <c r="BN16" s="661"/>
      <c r="BO16" s="662" t="s">
        <v>140</v>
      </c>
      <c r="BP16" s="662"/>
      <c r="BQ16" s="662"/>
      <c r="BR16" s="662"/>
      <c r="BS16" s="663" t="s">
        <v>229</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v>32481</v>
      </c>
      <c r="CS16" s="660"/>
      <c r="CT16" s="660"/>
      <c r="CU16" s="660"/>
      <c r="CV16" s="660"/>
      <c r="CW16" s="660"/>
      <c r="CX16" s="660"/>
      <c r="CY16" s="661"/>
      <c r="CZ16" s="662">
        <v>0.1</v>
      </c>
      <c r="DA16" s="662"/>
      <c r="DB16" s="662"/>
      <c r="DC16" s="662"/>
      <c r="DD16" s="668" t="s">
        <v>235</v>
      </c>
      <c r="DE16" s="660"/>
      <c r="DF16" s="660"/>
      <c r="DG16" s="660"/>
      <c r="DH16" s="660"/>
      <c r="DI16" s="660"/>
      <c r="DJ16" s="660"/>
      <c r="DK16" s="660"/>
      <c r="DL16" s="660"/>
      <c r="DM16" s="660"/>
      <c r="DN16" s="660"/>
      <c r="DO16" s="660"/>
      <c r="DP16" s="661"/>
      <c r="DQ16" s="668">
        <v>23445</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250194</v>
      </c>
      <c r="S17" s="660"/>
      <c r="T17" s="660"/>
      <c r="U17" s="660"/>
      <c r="V17" s="660"/>
      <c r="W17" s="660"/>
      <c r="X17" s="660"/>
      <c r="Y17" s="661"/>
      <c r="Z17" s="662">
        <v>0.9</v>
      </c>
      <c r="AA17" s="662"/>
      <c r="AB17" s="662"/>
      <c r="AC17" s="662"/>
      <c r="AD17" s="663">
        <v>250194</v>
      </c>
      <c r="AE17" s="663"/>
      <c r="AF17" s="663"/>
      <c r="AG17" s="663"/>
      <c r="AH17" s="663"/>
      <c r="AI17" s="663"/>
      <c r="AJ17" s="663"/>
      <c r="AK17" s="663"/>
      <c r="AL17" s="664">
        <v>1.7</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140</v>
      </c>
      <c r="BH17" s="660"/>
      <c r="BI17" s="660"/>
      <c r="BJ17" s="660"/>
      <c r="BK17" s="660"/>
      <c r="BL17" s="660"/>
      <c r="BM17" s="660"/>
      <c r="BN17" s="661"/>
      <c r="BO17" s="662" t="s">
        <v>235</v>
      </c>
      <c r="BP17" s="662"/>
      <c r="BQ17" s="662"/>
      <c r="BR17" s="662"/>
      <c r="BS17" s="663" t="s">
        <v>229</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1652301</v>
      </c>
      <c r="CS17" s="660"/>
      <c r="CT17" s="660"/>
      <c r="CU17" s="660"/>
      <c r="CV17" s="660"/>
      <c r="CW17" s="660"/>
      <c r="CX17" s="660"/>
      <c r="CY17" s="661"/>
      <c r="CZ17" s="662">
        <v>6.4</v>
      </c>
      <c r="DA17" s="662"/>
      <c r="DB17" s="662"/>
      <c r="DC17" s="662"/>
      <c r="DD17" s="668" t="s">
        <v>235</v>
      </c>
      <c r="DE17" s="660"/>
      <c r="DF17" s="660"/>
      <c r="DG17" s="660"/>
      <c r="DH17" s="660"/>
      <c r="DI17" s="660"/>
      <c r="DJ17" s="660"/>
      <c r="DK17" s="660"/>
      <c r="DL17" s="660"/>
      <c r="DM17" s="660"/>
      <c r="DN17" s="660"/>
      <c r="DO17" s="660"/>
      <c r="DP17" s="661"/>
      <c r="DQ17" s="668">
        <v>1595495</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76160</v>
      </c>
      <c r="S18" s="660"/>
      <c r="T18" s="660"/>
      <c r="U18" s="660"/>
      <c r="V18" s="660"/>
      <c r="W18" s="660"/>
      <c r="X18" s="660"/>
      <c r="Y18" s="661"/>
      <c r="Z18" s="662">
        <v>0.3</v>
      </c>
      <c r="AA18" s="662"/>
      <c r="AB18" s="662"/>
      <c r="AC18" s="662"/>
      <c r="AD18" s="663">
        <v>76160</v>
      </c>
      <c r="AE18" s="663"/>
      <c r="AF18" s="663"/>
      <c r="AG18" s="663"/>
      <c r="AH18" s="663"/>
      <c r="AI18" s="663"/>
      <c r="AJ18" s="663"/>
      <c r="AK18" s="663"/>
      <c r="AL18" s="664">
        <v>0.5</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235</v>
      </c>
      <c r="BP18" s="662"/>
      <c r="BQ18" s="662"/>
      <c r="BR18" s="662"/>
      <c r="BS18" s="663" t="s">
        <v>229</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235</v>
      </c>
      <c r="CS18" s="660"/>
      <c r="CT18" s="660"/>
      <c r="CU18" s="660"/>
      <c r="CV18" s="660"/>
      <c r="CW18" s="660"/>
      <c r="CX18" s="660"/>
      <c r="CY18" s="661"/>
      <c r="CZ18" s="662" t="s">
        <v>235</v>
      </c>
      <c r="DA18" s="662"/>
      <c r="DB18" s="662"/>
      <c r="DC18" s="662"/>
      <c r="DD18" s="668" t="s">
        <v>229</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69222</v>
      </c>
      <c r="S19" s="660"/>
      <c r="T19" s="660"/>
      <c r="U19" s="660"/>
      <c r="V19" s="660"/>
      <c r="W19" s="660"/>
      <c r="X19" s="660"/>
      <c r="Y19" s="661"/>
      <c r="Z19" s="662">
        <v>0.2</v>
      </c>
      <c r="AA19" s="662"/>
      <c r="AB19" s="662"/>
      <c r="AC19" s="662"/>
      <c r="AD19" s="663">
        <v>69222</v>
      </c>
      <c r="AE19" s="663"/>
      <c r="AF19" s="663"/>
      <c r="AG19" s="663"/>
      <c r="AH19" s="663"/>
      <c r="AI19" s="663"/>
      <c r="AJ19" s="663"/>
      <c r="AK19" s="663"/>
      <c r="AL19" s="664">
        <v>0.5</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406807</v>
      </c>
      <c r="BH19" s="660"/>
      <c r="BI19" s="660"/>
      <c r="BJ19" s="660"/>
      <c r="BK19" s="660"/>
      <c r="BL19" s="660"/>
      <c r="BM19" s="660"/>
      <c r="BN19" s="661"/>
      <c r="BO19" s="662">
        <v>3.3</v>
      </c>
      <c r="BP19" s="662"/>
      <c r="BQ19" s="662"/>
      <c r="BR19" s="662"/>
      <c r="BS19" s="663" t="s">
        <v>140</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235</v>
      </c>
      <c r="CS19" s="660"/>
      <c r="CT19" s="660"/>
      <c r="CU19" s="660"/>
      <c r="CV19" s="660"/>
      <c r="CW19" s="660"/>
      <c r="CX19" s="660"/>
      <c r="CY19" s="661"/>
      <c r="CZ19" s="662" t="s">
        <v>235</v>
      </c>
      <c r="DA19" s="662"/>
      <c r="DB19" s="662"/>
      <c r="DC19" s="662"/>
      <c r="DD19" s="668" t="s">
        <v>140</v>
      </c>
      <c r="DE19" s="660"/>
      <c r="DF19" s="660"/>
      <c r="DG19" s="660"/>
      <c r="DH19" s="660"/>
      <c r="DI19" s="660"/>
      <c r="DJ19" s="660"/>
      <c r="DK19" s="660"/>
      <c r="DL19" s="660"/>
      <c r="DM19" s="660"/>
      <c r="DN19" s="660"/>
      <c r="DO19" s="660"/>
      <c r="DP19" s="661"/>
      <c r="DQ19" s="668" t="s">
        <v>140</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6938</v>
      </c>
      <c r="S20" s="660"/>
      <c r="T20" s="660"/>
      <c r="U20" s="660"/>
      <c r="V20" s="660"/>
      <c r="W20" s="660"/>
      <c r="X20" s="660"/>
      <c r="Y20" s="661"/>
      <c r="Z20" s="662">
        <v>0</v>
      </c>
      <c r="AA20" s="662"/>
      <c r="AB20" s="662"/>
      <c r="AC20" s="662"/>
      <c r="AD20" s="663">
        <v>6938</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406807</v>
      </c>
      <c r="BH20" s="660"/>
      <c r="BI20" s="660"/>
      <c r="BJ20" s="660"/>
      <c r="BK20" s="660"/>
      <c r="BL20" s="660"/>
      <c r="BM20" s="660"/>
      <c r="BN20" s="661"/>
      <c r="BO20" s="662">
        <v>3.3</v>
      </c>
      <c r="BP20" s="662"/>
      <c r="BQ20" s="662"/>
      <c r="BR20" s="662"/>
      <c r="BS20" s="663" t="s">
        <v>229</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25718967</v>
      </c>
      <c r="CS20" s="660"/>
      <c r="CT20" s="660"/>
      <c r="CU20" s="660"/>
      <c r="CV20" s="660"/>
      <c r="CW20" s="660"/>
      <c r="CX20" s="660"/>
      <c r="CY20" s="661"/>
      <c r="CZ20" s="662">
        <v>100</v>
      </c>
      <c r="DA20" s="662"/>
      <c r="DB20" s="662"/>
      <c r="DC20" s="662"/>
      <c r="DD20" s="668">
        <v>5277628</v>
      </c>
      <c r="DE20" s="660"/>
      <c r="DF20" s="660"/>
      <c r="DG20" s="660"/>
      <c r="DH20" s="660"/>
      <c r="DI20" s="660"/>
      <c r="DJ20" s="660"/>
      <c r="DK20" s="660"/>
      <c r="DL20" s="660"/>
      <c r="DM20" s="660"/>
      <c r="DN20" s="660"/>
      <c r="DO20" s="660"/>
      <c r="DP20" s="661"/>
      <c r="DQ20" s="668">
        <v>16145985</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368648</v>
      </c>
      <c r="S21" s="660"/>
      <c r="T21" s="660"/>
      <c r="U21" s="660"/>
      <c r="V21" s="660"/>
      <c r="W21" s="660"/>
      <c r="X21" s="660"/>
      <c r="Y21" s="661"/>
      <c r="Z21" s="662">
        <v>1.3</v>
      </c>
      <c r="AA21" s="662"/>
      <c r="AB21" s="662"/>
      <c r="AC21" s="662"/>
      <c r="AD21" s="663">
        <v>273710</v>
      </c>
      <c r="AE21" s="663"/>
      <c r="AF21" s="663"/>
      <c r="AG21" s="663"/>
      <c r="AH21" s="663"/>
      <c r="AI21" s="663"/>
      <c r="AJ21" s="663"/>
      <c r="AK21" s="663"/>
      <c r="AL21" s="664">
        <v>1.9</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t="s">
        <v>140</v>
      </c>
      <c r="BH21" s="660"/>
      <c r="BI21" s="660"/>
      <c r="BJ21" s="660"/>
      <c r="BK21" s="660"/>
      <c r="BL21" s="660"/>
      <c r="BM21" s="660"/>
      <c r="BN21" s="661"/>
      <c r="BO21" s="662" t="s">
        <v>229</v>
      </c>
      <c r="BP21" s="662"/>
      <c r="BQ21" s="662"/>
      <c r="BR21" s="662"/>
      <c r="BS21" s="663" t="s">
        <v>229</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273710</v>
      </c>
      <c r="S22" s="660"/>
      <c r="T22" s="660"/>
      <c r="U22" s="660"/>
      <c r="V22" s="660"/>
      <c r="W22" s="660"/>
      <c r="X22" s="660"/>
      <c r="Y22" s="661"/>
      <c r="Z22" s="662">
        <v>1</v>
      </c>
      <c r="AA22" s="662"/>
      <c r="AB22" s="662"/>
      <c r="AC22" s="662"/>
      <c r="AD22" s="663">
        <v>273710</v>
      </c>
      <c r="AE22" s="663"/>
      <c r="AF22" s="663"/>
      <c r="AG22" s="663"/>
      <c r="AH22" s="663"/>
      <c r="AI22" s="663"/>
      <c r="AJ22" s="663"/>
      <c r="AK22" s="663"/>
      <c r="AL22" s="664">
        <v>1.9</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235</v>
      </c>
      <c r="BH22" s="660"/>
      <c r="BI22" s="660"/>
      <c r="BJ22" s="660"/>
      <c r="BK22" s="660"/>
      <c r="BL22" s="660"/>
      <c r="BM22" s="660"/>
      <c r="BN22" s="661"/>
      <c r="BO22" s="662" t="s">
        <v>235</v>
      </c>
      <c r="BP22" s="662"/>
      <c r="BQ22" s="662"/>
      <c r="BR22" s="662"/>
      <c r="BS22" s="663" t="s">
        <v>229</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94938</v>
      </c>
      <c r="S23" s="660"/>
      <c r="T23" s="660"/>
      <c r="U23" s="660"/>
      <c r="V23" s="660"/>
      <c r="W23" s="660"/>
      <c r="X23" s="660"/>
      <c r="Y23" s="661"/>
      <c r="Z23" s="662">
        <v>0.3</v>
      </c>
      <c r="AA23" s="662"/>
      <c r="AB23" s="662"/>
      <c r="AC23" s="662"/>
      <c r="AD23" s="663" t="s">
        <v>235</v>
      </c>
      <c r="AE23" s="663"/>
      <c r="AF23" s="663"/>
      <c r="AG23" s="663"/>
      <c r="AH23" s="663"/>
      <c r="AI23" s="663"/>
      <c r="AJ23" s="663"/>
      <c r="AK23" s="663"/>
      <c r="AL23" s="664" t="s">
        <v>235</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v>406807</v>
      </c>
      <c r="BH23" s="660"/>
      <c r="BI23" s="660"/>
      <c r="BJ23" s="660"/>
      <c r="BK23" s="660"/>
      <c r="BL23" s="660"/>
      <c r="BM23" s="660"/>
      <c r="BN23" s="661"/>
      <c r="BO23" s="662">
        <v>3.3</v>
      </c>
      <c r="BP23" s="662"/>
      <c r="BQ23" s="662"/>
      <c r="BR23" s="662"/>
      <c r="BS23" s="663" t="s">
        <v>235</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235</v>
      </c>
      <c r="S24" s="660"/>
      <c r="T24" s="660"/>
      <c r="U24" s="660"/>
      <c r="V24" s="660"/>
      <c r="W24" s="660"/>
      <c r="X24" s="660"/>
      <c r="Y24" s="661"/>
      <c r="Z24" s="662" t="s">
        <v>235</v>
      </c>
      <c r="AA24" s="662"/>
      <c r="AB24" s="662"/>
      <c r="AC24" s="662"/>
      <c r="AD24" s="663" t="s">
        <v>235</v>
      </c>
      <c r="AE24" s="663"/>
      <c r="AF24" s="663"/>
      <c r="AG24" s="663"/>
      <c r="AH24" s="663"/>
      <c r="AI24" s="663"/>
      <c r="AJ24" s="663"/>
      <c r="AK24" s="663"/>
      <c r="AL24" s="664" t="s">
        <v>229</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235</v>
      </c>
      <c r="BH24" s="660"/>
      <c r="BI24" s="660"/>
      <c r="BJ24" s="660"/>
      <c r="BK24" s="660"/>
      <c r="BL24" s="660"/>
      <c r="BM24" s="660"/>
      <c r="BN24" s="661"/>
      <c r="BO24" s="662" t="s">
        <v>235</v>
      </c>
      <c r="BP24" s="662"/>
      <c r="BQ24" s="662"/>
      <c r="BR24" s="662"/>
      <c r="BS24" s="663" t="s">
        <v>229</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10070797</v>
      </c>
      <c r="CS24" s="649"/>
      <c r="CT24" s="649"/>
      <c r="CU24" s="649"/>
      <c r="CV24" s="649"/>
      <c r="CW24" s="649"/>
      <c r="CX24" s="649"/>
      <c r="CY24" s="650"/>
      <c r="CZ24" s="653">
        <v>39.200000000000003</v>
      </c>
      <c r="DA24" s="654"/>
      <c r="DB24" s="654"/>
      <c r="DC24" s="670"/>
      <c r="DD24" s="691">
        <v>6611218</v>
      </c>
      <c r="DE24" s="649"/>
      <c r="DF24" s="649"/>
      <c r="DG24" s="649"/>
      <c r="DH24" s="649"/>
      <c r="DI24" s="649"/>
      <c r="DJ24" s="649"/>
      <c r="DK24" s="650"/>
      <c r="DL24" s="691">
        <v>6596631</v>
      </c>
      <c r="DM24" s="649"/>
      <c r="DN24" s="649"/>
      <c r="DO24" s="649"/>
      <c r="DP24" s="649"/>
      <c r="DQ24" s="649"/>
      <c r="DR24" s="649"/>
      <c r="DS24" s="649"/>
      <c r="DT24" s="649"/>
      <c r="DU24" s="649"/>
      <c r="DV24" s="650"/>
      <c r="DW24" s="653">
        <v>45.5</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14843877</v>
      </c>
      <c r="S25" s="660"/>
      <c r="T25" s="660"/>
      <c r="U25" s="660"/>
      <c r="V25" s="660"/>
      <c r="W25" s="660"/>
      <c r="X25" s="660"/>
      <c r="Y25" s="661"/>
      <c r="Z25" s="662">
        <v>53</v>
      </c>
      <c r="AA25" s="662"/>
      <c r="AB25" s="662"/>
      <c r="AC25" s="662"/>
      <c r="AD25" s="663">
        <v>14342132</v>
      </c>
      <c r="AE25" s="663"/>
      <c r="AF25" s="663"/>
      <c r="AG25" s="663"/>
      <c r="AH25" s="663"/>
      <c r="AI25" s="663"/>
      <c r="AJ25" s="663"/>
      <c r="AK25" s="663"/>
      <c r="AL25" s="664">
        <v>99.5</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140</v>
      </c>
      <c r="BH25" s="660"/>
      <c r="BI25" s="660"/>
      <c r="BJ25" s="660"/>
      <c r="BK25" s="660"/>
      <c r="BL25" s="660"/>
      <c r="BM25" s="660"/>
      <c r="BN25" s="661"/>
      <c r="BO25" s="662" t="s">
        <v>140</v>
      </c>
      <c r="BP25" s="662"/>
      <c r="BQ25" s="662"/>
      <c r="BR25" s="662"/>
      <c r="BS25" s="663" t="s">
        <v>235</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4179962</v>
      </c>
      <c r="CS25" s="692"/>
      <c r="CT25" s="692"/>
      <c r="CU25" s="692"/>
      <c r="CV25" s="692"/>
      <c r="CW25" s="692"/>
      <c r="CX25" s="692"/>
      <c r="CY25" s="693"/>
      <c r="CZ25" s="664">
        <v>16.3</v>
      </c>
      <c r="DA25" s="689"/>
      <c r="DB25" s="689"/>
      <c r="DC25" s="694"/>
      <c r="DD25" s="668">
        <v>3928476</v>
      </c>
      <c r="DE25" s="692"/>
      <c r="DF25" s="692"/>
      <c r="DG25" s="692"/>
      <c r="DH25" s="692"/>
      <c r="DI25" s="692"/>
      <c r="DJ25" s="692"/>
      <c r="DK25" s="693"/>
      <c r="DL25" s="668">
        <v>3915273</v>
      </c>
      <c r="DM25" s="692"/>
      <c r="DN25" s="692"/>
      <c r="DO25" s="692"/>
      <c r="DP25" s="692"/>
      <c r="DQ25" s="692"/>
      <c r="DR25" s="692"/>
      <c r="DS25" s="692"/>
      <c r="DT25" s="692"/>
      <c r="DU25" s="692"/>
      <c r="DV25" s="693"/>
      <c r="DW25" s="664">
        <v>27</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9049</v>
      </c>
      <c r="S26" s="660"/>
      <c r="T26" s="660"/>
      <c r="U26" s="660"/>
      <c r="V26" s="660"/>
      <c r="W26" s="660"/>
      <c r="X26" s="660"/>
      <c r="Y26" s="661"/>
      <c r="Z26" s="662">
        <v>0</v>
      </c>
      <c r="AA26" s="662"/>
      <c r="AB26" s="662"/>
      <c r="AC26" s="662"/>
      <c r="AD26" s="663">
        <v>9049</v>
      </c>
      <c r="AE26" s="663"/>
      <c r="AF26" s="663"/>
      <c r="AG26" s="663"/>
      <c r="AH26" s="663"/>
      <c r="AI26" s="663"/>
      <c r="AJ26" s="663"/>
      <c r="AK26" s="663"/>
      <c r="AL26" s="664">
        <v>0.1</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140</v>
      </c>
      <c r="BH26" s="660"/>
      <c r="BI26" s="660"/>
      <c r="BJ26" s="660"/>
      <c r="BK26" s="660"/>
      <c r="BL26" s="660"/>
      <c r="BM26" s="660"/>
      <c r="BN26" s="661"/>
      <c r="BO26" s="662" t="s">
        <v>235</v>
      </c>
      <c r="BP26" s="662"/>
      <c r="BQ26" s="662"/>
      <c r="BR26" s="662"/>
      <c r="BS26" s="663" t="s">
        <v>140</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2666375</v>
      </c>
      <c r="CS26" s="660"/>
      <c r="CT26" s="660"/>
      <c r="CU26" s="660"/>
      <c r="CV26" s="660"/>
      <c r="CW26" s="660"/>
      <c r="CX26" s="660"/>
      <c r="CY26" s="661"/>
      <c r="CZ26" s="664">
        <v>10.4</v>
      </c>
      <c r="DA26" s="689"/>
      <c r="DB26" s="689"/>
      <c r="DC26" s="694"/>
      <c r="DD26" s="668">
        <v>2507653</v>
      </c>
      <c r="DE26" s="660"/>
      <c r="DF26" s="660"/>
      <c r="DG26" s="660"/>
      <c r="DH26" s="660"/>
      <c r="DI26" s="660"/>
      <c r="DJ26" s="660"/>
      <c r="DK26" s="661"/>
      <c r="DL26" s="668" t="s">
        <v>235</v>
      </c>
      <c r="DM26" s="660"/>
      <c r="DN26" s="660"/>
      <c r="DO26" s="660"/>
      <c r="DP26" s="660"/>
      <c r="DQ26" s="660"/>
      <c r="DR26" s="660"/>
      <c r="DS26" s="660"/>
      <c r="DT26" s="660"/>
      <c r="DU26" s="660"/>
      <c r="DV26" s="661"/>
      <c r="DW26" s="664" t="s">
        <v>140</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71450</v>
      </c>
      <c r="S27" s="660"/>
      <c r="T27" s="660"/>
      <c r="U27" s="660"/>
      <c r="V27" s="660"/>
      <c r="W27" s="660"/>
      <c r="X27" s="660"/>
      <c r="Y27" s="661"/>
      <c r="Z27" s="662">
        <v>0.3</v>
      </c>
      <c r="AA27" s="662"/>
      <c r="AB27" s="662"/>
      <c r="AC27" s="662"/>
      <c r="AD27" s="663" t="s">
        <v>235</v>
      </c>
      <c r="AE27" s="663"/>
      <c r="AF27" s="663"/>
      <c r="AG27" s="663"/>
      <c r="AH27" s="663"/>
      <c r="AI27" s="663"/>
      <c r="AJ27" s="663"/>
      <c r="AK27" s="663"/>
      <c r="AL27" s="664" t="s">
        <v>235</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12194120</v>
      </c>
      <c r="BH27" s="660"/>
      <c r="BI27" s="660"/>
      <c r="BJ27" s="660"/>
      <c r="BK27" s="660"/>
      <c r="BL27" s="660"/>
      <c r="BM27" s="660"/>
      <c r="BN27" s="661"/>
      <c r="BO27" s="662">
        <v>100</v>
      </c>
      <c r="BP27" s="662"/>
      <c r="BQ27" s="662"/>
      <c r="BR27" s="662"/>
      <c r="BS27" s="663" t="s">
        <v>235</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4238534</v>
      </c>
      <c r="CS27" s="692"/>
      <c r="CT27" s="692"/>
      <c r="CU27" s="692"/>
      <c r="CV27" s="692"/>
      <c r="CW27" s="692"/>
      <c r="CX27" s="692"/>
      <c r="CY27" s="693"/>
      <c r="CZ27" s="664">
        <v>16.5</v>
      </c>
      <c r="DA27" s="689"/>
      <c r="DB27" s="689"/>
      <c r="DC27" s="694"/>
      <c r="DD27" s="668">
        <v>1087247</v>
      </c>
      <c r="DE27" s="692"/>
      <c r="DF27" s="692"/>
      <c r="DG27" s="692"/>
      <c r="DH27" s="692"/>
      <c r="DI27" s="692"/>
      <c r="DJ27" s="692"/>
      <c r="DK27" s="693"/>
      <c r="DL27" s="668">
        <v>1085863</v>
      </c>
      <c r="DM27" s="692"/>
      <c r="DN27" s="692"/>
      <c r="DO27" s="692"/>
      <c r="DP27" s="692"/>
      <c r="DQ27" s="692"/>
      <c r="DR27" s="692"/>
      <c r="DS27" s="692"/>
      <c r="DT27" s="692"/>
      <c r="DU27" s="692"/>
      <c r="DV27" s="693"/>
      <c r="DW27" s="664">
        <v>7.5</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265537</v>
      </c>
      <c r="S28" s="660"/>
      <c r="T28" s="660"/>
      <c r="U28" s="660"/>
      <c r="V28" s="660"/>
      <c r="W28" s="660"/>
      <c r="X28" s="660"/>
      <c r="Y28" s="661"/>
      <c r="Z28" s="662">
        <v>0.9</v>
      </c>
      <c r="AA28" s="662"/>
      <c r="AB28" s="662"/>
      <c r="AC28" s="662"/>
      <c r="AD28" s="663">
        <v>21047</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1652301</v>
      </c>
      <c r="CS28" s="660"/>
      <c r="CT28" s="660"/>
      <c r="CU28" s="660"/>
      <c r="CV28" s="660"/>
      <c r="CW28" s="660"/>
      <c r="CX28" s="660"/>
      <c r="CY28" s="661"/>
      <c r="CZ28" s="664">
        <v>6.4</v>
      </c>
      <c r="DA28" s="689"/>
      <c r="DB28" s="689"/>
      <c r="DC28" s="694"/>
      <c r="DD28" s="668">
        <v>1595495</v>
      </c>
      <c r="DE28" s="660"/>
      <c r="DF28" s="660"/>
      <c r="DG28" s="660"/>
      <c r="DH28" s="660"/>
      <c r="DI28" s="660"/>
      <c r="DJ28" s="660"/>
      <c r="DK28" s="661"/>
      <c r="DL28" s="668">
        <v>1595495</v>
      </c>
      <c r="DM28" s="660"/>
      <c r="DN28" s="660"/>
      <c r="DO28" s="660"/>
      <c r="DP28" s="660"/>
      <c r="DQ28" s="660"/>
      <c r="DR28" s="660"/>
      <c r="DS28" s="660"/>
      <c r="DT28" s="660"/>
      <c r="DU28" s="660"/>
      <c r="DV28" s="661"/>
      <c r="DW28" s="664">
        <v>11</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136281</v>
      </c>
      <c r="S29" s="660"/>
      <c r="T29" s="660"/>
      <c r="U29" s="660"/>
      <c r="V29" s="660"/>
      <c r="W29" s="660"/>
      <c r="X29" s="660"/>
      <c r="Y29" s="661"/>
      <c r="Z29" s="662">
        <v>0.5</v>
      </c>
      <c r="AA29" s="662"/>
      <c r="AB29" s="662"/>
      <c r="AC29" s="662"/>
      <c r="AD29" s="663">
        <v>4601</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7" t="s">
        <v>306</v>
      </c>
      <c r="CE29" s="698"/>
      <c r="CF29" s="656" t="s">
        <v>71</v>
      </c>
      <c r="CG29" s="657"/>
      <c r="CH29" s="657"/>
      <c r="CI29" s="657"/>
      <c r="CJ29" s="657"/>
      <c r="CK29" s="657"/>
      <c r="CL29" s="657"/>
      <c r="CM29" s="657"/>
      <c r="CN29" s="657"/>
      <c r="CO29" s="657"/>
      <c r="CP29" s="657"/>
      <c r="CQ29" s="658"/>
      <c r="CR29" s="659">
        <v>1652299</v>
      </c>
      <c r="CS29" s="692"/>
      <c r="CT29" s="692"/>
      <c r="CU29" s="692"/>
      <c r="CV29" s="692"/>
      <c r="CW29" s="692"/>
      <c r="CX29" s="692"/>
      <c r="CY29" s="693"/>
      <c r="CZ29" s="664">
        <v>6.4</v>
      </c>
      <c r="DA29" s="689"/>
      <c r="DB29" s="689"/>
      <c r="DC29" s="694"/>
      <c r="DD29" s="668">
        <v>1595493</v>
      </c>
      <c r="DE29" s="692"/>
      <c r="DF29" s="692"/>
      <c r="DG29" s="692"/>
      <c r="DH29" s="692"/>
      <c r="DI29" s="692"/>
      <c r="DJ29" s="692"/>
      <c r="DK29" s="693"/>
      <c r="DL29" s="668">
        <v>1595493</v>
      </c>
      <c r="DM29" s="692"/>
      <c r="DN29" s="692"/>
      <c r="DO29" s="692"/>
      <c r="DP29" s="692"/>
      <c r="DQ29" s="692"/>
      <c r="DR29" s="692"/>
      <c r="DS29" s="692"/>
      <c r="DT29" s="692"/>
      <c r="DU29" s="692"/>
      <c r="DV29" s="693"/>
      <c r="DW29" s="664">
        <v>11</v>
      </c>
      <c r="DX29" s="689"/>
      <c r="DY29" s="689"/>
      <c r="DZ29" s="689"/>
      <c r="EA29" s="689"/>
      <c r="EB29" s="689"/>
      <c r="EC29" s="690"/>
    </row>
    <row r="30" spans="2:133" ht="11.25" customHeight="1" x14ac:dyDescent="0.15">
      <c r="B30" s="656" t="s">
        <v>307</v>
      </c>
      <c r="C30" s="657"/>
      <c r="D30" s="657"/>
      <c r="E30" s="657"/>
      <c r="F30" s="657"/>
      <c r="G30" s="657"/>
      <c r="H30" s="657"/>
      <c r="I30" s="657"/>
      <c r="J30" s="657"/>
      <c r="K30" s="657"/>
      <c r="L30" s="657"/>
      <c r="M30" s="657"/>
      <c r="N30" s="657"/>
      <c r="O30" s="657"/>
      <c r="P30" s="657"/>
      <c r="Q30" s="658"/>
      <c r="R30" s="659">
        <v>5137304</v>
      </c>
      <c r="S30" s="660"/>
      <c r="T30" s="660"/>
      <c r="U30" s="660"/>
      <c r="V30" s="660"/>
      <c r="W30" s="660"/>
      <c r="X30" s="660"/>
      <c r="Y30" s="661"/>
      <c r="Z30" s="662">
        <v>18.3</v>
      </c>
      <c r="AA30" s="662"/>
      <c r="AB30" s="662"/>
      <c r="AC30" s="662"/>
      <c r="AD30" s="663" t="s">
        <v>235</v>
      </c>
      <c r="AE30" s="663"/>
      <c r="AF30" s="663"/>
      <c r="AG30" s="663"/>
      <c r="AH30" s="663"/>
      <c r="AI30" s="663"/>
      <c r="AJ30" s="663"/>
      <c r="AK30" s="663"/>
      <c r="AL30" s="664" t="s">
        <v>235</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308</v>
      </c>
      <c r="BH30" s="695"/>
      <c r="BI30" s="695"/>
      <c r="BJ30" s="695"/>
      <c r="BK30" s="695"/>
      <c r="BL30" s="695"/>
      <c r="BM30" s="695"/>
      <c r="BN30" s="695"/>
      <c r="BO30" s="695"/>
      <c r="BP30" s="695"/>
      <c r="BQ30" s="696"/>
      <c r="BR30" s="641" t="s">
        <v>309</v>
      </c>
      <c r="BS30" s="695"/>
      <c r="BT30" s="695"/>
      <c r="BU30" s="695"/>
      <c r="BV30" s="695"/>
      <c r="BW30" s="695"/>
      <c r="BX30" s="695"/>
      <c r="BY30" s="695"/>
      <c r="BZ30" s="695"/>
      <c r="CA30" s="695"/>
      <c r="CB30" s="696"/>
      <c r="CD30" s="699"/>
      <c r="CE30" s="700"/>
      <c r="CF30" s="656" t="s">
        <v>310</v>
      </c>
      <c r="CG30" s="657"/>
      <c r="CH30" s="657"/>
      <c r="CI30" s="657"/>
      <c r="CJ30" s="657"/>
      <c r="CK30" s="657"/>
      <c r="CL30" s="657"/>
      <c r="CM30" s="657"/>
      <c r="CN30" s="657"/>
      <c r="CO30" s="657"/>
      <c r="CP30" s="657"/>
      <c r="CQ30" s="658"/>
      <c r="CR30" s="659">
        <v>1571522</v>
      </c>
      <c r="CS30" s="660"/>
      <c r="CT30" s="660"/>
      <c r="CU30" s="660"/>
      <c r="CV30" s="660"/>
      <c r="CW30" s="660"/>
      <c r="CX30" s="660"/>
      <c r="CY30" s="661"/>
      <c r="CZ30" s="664">
        <v>6.1</v>
      </c>
      <c r="DA30" s="689"/>
      <c r="DB30" s="689"/>
      <c r="DC30" s="694"/>
      <c r="DD30" s="668">
        <v>1514716</v>
      </c>
      <c r="DE30" s="660"/>
      <c r="DF30" s="660"/>
      <c r="DG30" s="660"/>
      <c r="DH30" s="660"/>
      <c r="DI30" s="660"/>
      <c r="DJ30" s="660"/>
      <c r="DK30" s="661"/>
      <c r="DL30" s="668">
        <v>1514716</v>
      </c>
      <c r="DM30" s="660"/>
      <c r="DN30" s="660"/>
      <c r="DO30" s="660"/>
      <c r="DP30" s="660"/>
      <c r="DQ30" s="660"/>
      <c r="DR30" s="660"/>
      <c r="DS30" s="660"/>
      <c r="DT30" s="660"/>
      <c r="DU30" s="660"/>
      <c r="DV30" s="661"/>
      <c r="DW30" s="664">
        <v>10.5</v>
      </c>
      <c r="DX30" s="689"/>
      <c r="DY30" s="689"/>
      <c r="DZ30" s="689"/>
      <c r="EA30" s="689"/>
      <c r="EB30" s="689"/>
      <c r="EC30" s="690"/>
    </row>
    <row r="31" spans="2:133" ht="11.25" customHeight="1" x14ac:dyDescent="0.15">
      <c r="B31" s="672" t="s">
        <v>311</v>
      </c>
      <c r="C31" s="673"/>
      <c r="D31" s="673"/>
      <c r="E31" s="673"/>
      <c r="F31" s="673"/>
      <c r="G31" s="673"/>
      <c r="H31" s="673"/>
      <c r="I31" s="673"/>
      <c r="J31" s="673"/>
      <c r="K31" s="673"/>
      <c r="L31" s="673"/>
      <c r="M31" s="673"/>
      <c r="N31" s="673"/>
      <c r="O31" s="673"/>
      <c r="P31" s="673"/>
      <c r="Q31" s="674"/>
      <c r="R31" s="659" t="s">
        <v>235</v>
      </c>
      <c r="S31" s="660"/>
      <c r="T31" s="660"/>
      <c r="U31" s="660"/>
      <c r="V31" s="660"/>
      <c r="W31" s="660"/>
      <c r="X31" s="660"/>
      <c r="Y31" s="661"/>
      <c r="Z31" s="662" t="s">
        <v>235</v>
      </c>
      <c r="AA31" s="662"/>
      <c r="AB31" s="662"/>
      <c r="AC31" s="662"/>
      <c r="AD31" s="663" t="s">
        <v>140</v>
      </c>
      <c r="AE31" s="663"/>
      <c r="AF31" s="663"/>
      <c r="AG31" s="663"/>
      <c r="AH31" s="663"/>
      <c r="AI31" s="663"/>
      <c r="AJ31" s="663"/>
      <c r="AK31" s="663"/>
      <c r="AL31" s="664" t="s">
        <v>229</v>
      </c>
      <c r="AM31" s="665"/>
      <c r="AN31" s="665"/>
      <c r="AO31" s="666"/>
      <c r="AP31" s="707" t="s">
        <v>312</v>
      </c>
      <c r="AQ31" s="708"/>
      <c r="AR31" s="708"/>
      <c r="AS31" s="708"/>
      <c r="AT31" s="713" t="s">
        <v>313</v>
      </c>
      <c r="AU31" s="218"/>
      <c r="AV31" s="218"/>
      <c r="AW31" s="218"/>
      <c r="AX31" s="645" t="s">
        <v>189</v>
      </c>
      <c r="AY31" s="646"/>
      <c r="AZ31" s="646"/>
      <c r="BA31" s="646"/>
      <c r="BB31" s="646"/>
      <c r="BC31" s="646"/>
      <c r="BD31" s="646"/>
      <c r="BE31" s="646"/>
      <c r="BF31" s="647"/>
      <c r="BG31" s="706">
        <v>99.5</v>
      </c>
      <c r="BH31" s="703"/>
      <c r="BI31" s="703"/>
      <c r="BJ31" s="703"/>
      <c r="BK31" s="703"/>
      <c r="BL31" s="703"/>
      <c r="BM31" s="654">
        <v>98.7</v>
      </c>
      <c r="BN31" s="703"/>
      <c r="BO31" s="703"/>
      <c r="BP31" s="703"/>
      <c r="BQ31" s="704"/>
      <c r="BR31" s="706">
        <v>99.5</v>
      </c>
      <c r="BS31" s="703"/>
      <c r="BT31" s="703"/>
      <c r="BU31" s="703"/>
      <c r="BV31" s="703"/>
      <c r="BW31" s="703"/>
      <c r="BX31" s="654">
        <v>98.6</v>
      </c>
      <c r="BY31" s="703"/>
      <c r="BZ31" s="703"/>
      <c r="CA31" s="703"/>
      <c r="CB31" s="704"/>
      <c r="CD31" s="699"/>
      <c r="CE31" s="700"/>
      <c r="CF31" s="656" t="s">
        <v>314</v>
      </c>
      <c r="CG31" s="657"/>
      <c r="CH31" s="657"/>
      <c r="CI31" s="657"/>
      <c r="CJ31" s="657"/>
      <c r="CK31" s="657"/>
      <c r="CL31" s="657"/>
      <c r="CM31" s="657"/>
      <c r="CN31" s="657"/>
      <c r="CO31" s="657"/>
      <c r="CP31" s="657"/>
      <c r="CQ31" s="658"/>
      <c r="CR31" s="659">
        <v>80777</v>
      </c>
      <c r="CS31" s="692"/>
      <c r="CT31" s="692"/>
      <c r="CU31" s="692"/>
      <c r="CV31" s="692"/>
      <c r="CW31" s="692"/>
      <c r="CX31" s="692"/>
      <c r="CY31" s="693"/>
      <c r="CZ31" s="664">
        <v>0.3</v>
      </c>
      <c r="DA31" s="689"/>
      <c r="DB31" s="689"/>
      <c r="DC31" s="694"/>
      <c r="DD31" s="668">
        <v>80777</v>
      </c>
      <c r="DE31" s="692"/>
      <c r="DF31" s="692"/>
      <c r="DG31" s="692"/>
      <c r="DH31" s="692"/>
      <c r="DI31" s="692"/>
      <c r="DJ31" s="692"/>
      <c r="DK31" s="693"/>
      <c r="DL31" s="668">
        <v>80777</v>
      </c>
      <c r="DM31" s="692"/>
      <c r="DN31" s="692"/>
      <c r="DO31" s="692"/>
      <c r="DP31" s="692"/>
      <c r="DQ31" s="692"/>
      <c r="DR31" s="692"/>
      <c r="DS31" s="692"/>
      <c r="DT31" s="692"/>
      <c r="DU31" s="692"/>
      <c r="DV31" s="693"/>
      <c r="DW31" s="664">
        <v>0.6</v>
      </c>
      <c r="DX31" s="689"/>
      <c r="DY31" s="689"/>
      <c r="DZ31" s="689"/>
      <c r="EA31" s="689"/>
      <c r="EB31" s="689"/>
      <c r="EC31" s="690"/>
    </row>
    <row r="32" spans="2:133" ht="11.25" customHeight="1" x14ac:dyDescent="0.15">
      <c r="B32" s="656" t="s">
        <v>315</v>
      </c>
      <c r="C32" s="657"/>
      <c r="D32" s="657"/>
      <c r="E32" s="657"/>
      <c r="F32" s="657"/>
      <c r="G32" s="657"/>
      <c r="H32" s="657"/>
      <c r="I32" s="657"/>
      <c r="J32" s="657"/>
      <c r="K32" s="657"/>
      <c r="L32" s="657"/>
      <c r="M32" s="657"/>
      <c r="N32" s="657"/>
      <c r="O32" s="657"/>
      <c r="P32" s="657"/>
      <c r="Q32" s="658"/>
      <c r="R32" s="659">
        <v>1764997</v>
      </c>
      <c r="S32" s="660"/>
      <c r="T32" s="660"/>
      <c r="U32" s="660"/>
      <c r="V32" s="660"/>
      <c r="W32" s="660"/>
      <c r="X32" s="660"/>
      <c r="Y32" s="661"/>
      <c r="Z32" s="662">
        <v>6.3</v>
      </c>
      <c r="AA32" s="662"/>
      <c r="AB32" s="662"/>
      <c r="AC32" s="662"/>
      <c r="AD32" s="663" t="s">
        <v>235</v>
      </c>
      <c r="AE32" s="663"/>
      <c r="AF32" s="663"/>
      <c r="AG32" s="663"/>
      <c r="AH32" s="663"/>
      <c r="AI32" s="663"/>
      <c r="AJ32" s="663"/>
      <c r="AK32" s="663"/>
      <c r="AL32" s="664" t="s">
        <v>140</v>
      </c>
      <c r="AM32" s="665"/>
      <c r="AN32" s="665"/>
      <c r="AO32" s="666"/>
      <c r="AP32" s="709"/>
      <c r="AQ32" s="710"/>
      <c r="AR32" s="710"/>
      <c r="AS32" s="710"/>
      <c r="AT32" s="714"/>
      <c r="AU32" s="214" t="s">
        <v>316</v>
      </c>
      <c r="AX32" s="656" t="s">
        <v>317</v>
      </c>
      <c r="AY32" s="657"/>
      <c r="AZ32" s="657"/>
      <c r="BA32" s="657"/>
      <c r="BB32" s="657"/>
      <c r="BC32" s="657"/>
      <c r="BD32" s="657"/>
      <c r="BE32" s="657"/>
      <c r="BF32" s="658"/>
      <c r="BG32" s="716">
        <v>99.1</v>
      </c>
      <c r="BH32" s="692"/>
      <c r="BI32" s="692"/>
      <c r="BJ32" s="692"/>
      <c r="BK32" s="692"/>
      <c r="BL32" s="692"/>
      <c r="BM32" s="665">
        <v>98</v>
      </c>
      <c r="BN32" s="692"/>
      <c r="BO32" s="692"/>
      <c r="BP32" s="692"/>
      <c r="BQ32" s="705"/>
      <c r="BR32" s="716">
        <v>99.2</v>
      </c>
      <c r="BS32" s="692"/>
      <c r="BT32" s="692"/>
      <c r="BU32" s="692"/>
      <c r="BV32" s="692"/>
      <c r="BW32" s="692"/>
      <c r="BX32" s="665">
        <v>97.6</v>
      </c>
      <c r="BY32" s="692"/>
      <c r="BZ32" s="692"/>
      <c r="CA32" s="692"/>
      <c r="CB32" s="705"/>
      <c r="CD32" s="701"/>
      <c r="CE32" s="702"/>
      <c r="CF32" s="656" t="s">
        <v>318</v>
      </c>
      <c r="CG32" s="657"/>
      <c r="CH32" s="657"/>
      <c r="CI32" s="657"/>
      <c r="CJ32" s="657"/>
      <c r="CK32" s="657"/>
      <c r="CL32" s="657"/>
      <c r="CM32" s="657"/>
      <c r="CN32" s="657"/>
      <c r="CO32" s="657"/>
      <c r="CP32" s="657"/>
      <c r="CQ32" s="658"/>
      <c r="CR32" s="659">
        <v>2</v>
      </c>
      <c r="CS32" s="660"/>
      <c r="CT32" s="660"/>
      <c r="CU32" s="660"/>
      <c r="CV32" s="660"/>
      <c r="CW32" s="660"/>
      <c r="CX32" s="660"/>
      <c r="CY32" s="661"/>
      <c r="CZ32" s="664">
        <v>0</v>
      </c>
      <c r="DA32" s="689"/>
      <c r="DB32" s="689"/>
      <c r="DC32" s="694"/>
      <c r="DD32" s="668">
        <v>2</v>
      </c>
      <c r="DE32" s="660"/>
      <c r="DF32" s="660"/>
      <c r="DG32" s="660"/>
      <c r="DH32" s="660"/>
      <c r="DI32" s="660"/>
      <c r="DJ32" s="660"/>
      <c r="DK32" s="661"/>
      <c r="DL32" s="668">
        <v>2</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319</v>
      </c>
      <c r="C33" s="657"/>
      <c r="D33" s="657"/>
      <c r="E33" s="657"/>
      <c r="F33" s="657"/>
      <c r="G33" s="657"/>
      <c r="H33" s="657"/>
      <c r="I33" s="657"/>
      <c r="J33" s="657"/>
      <c r="K33" s="657"/>
      <c r="L33" s="657"/>
      <c r="M33" s="657"/>
      <c r="N33" s="657"/>
      <c r="O33" s="657"/>
      <c r="P33" s="657"/>
      <c r="Q33" s="658"/>
      <c r="R33" s="659">
        <v>54611</v>
      </c>
      <c r="S33" s="660"/>
      <c r="T33" s="660"/>
      <c r="U33" s="660"/>
      <c r="V33" s="660"/>
      <c r="W33" s="660"/>
      <c r="X33" s="660"/>
      <c r="Y33" s="661"/>
      <c r="Z33" s="662">
        <v>0.2</v>
      </c>
      <c r="AA33" s="662"/>
      <c r="AB33" s="662"/>
      <c r="AC33" s="662"/>
      <c r="AD33" s="663">
        <v>23139</v>
      </c>
      <c r="AE33" s="663"/>
      <c r="AF33" s="663"/>
      <c r="AG33" s="663"/>
      <c r="AH33" s="663"/>
      <c r="AI33" s="663"/>
      <c r="AJ33" s="663"/>
      <c r="AK33" s="663"/>
      <c r="AL33" s="664">
        <v>0.2</v>
      </c>
      <c r="AM33" s="665"/>
      <c r="AN33" s="665"/>
      <c r="AO33" s="666"/>
      <c r="AP33" s="711"/>
      <c r="AQ33" s="712"/>
      <c r="AR33" s="712"/>
      <c r="AS33" s="712"/>
      <c r="AT33" s="715"/>
      <c r="AU33" s="219"/>
      <c r="AV33" s="219"/>
      <c r="AW33" s="219"/>
      <c r="AX33" s="680" t="s">
        <v>320</v>
      </c>
      <c r="AY33" s="681"/>
      <c r="AZ33" s="681"/>
      <c r="BA33" s="681"/>
      <c r="BB33" s="681"/>
      <c r="BC33" s="681"/>
      <c r="BD33" s="681"/>
      <c r="BE33" s="681"/>
      <c r="BF33" s="682"/>
      <c r="BG33" s="717">
        <v>99.7</v>
      </c>
      <c r="BH33" s="718"/>
      <c r="BI33" s="718"/>
      <c r="BJ33" s="718"/>
      <c r="BK33" s="718"/>
      <c r="BL33" s="718"/>
      <c r="BM33" s="719">
        <v>99.3</v>
      </c>
      <c r="BN33" s="718"/>
      <c r="BO33" s="718"/>
      <c r="BP33" s="718"/>
      <c r="BQ33" s="720"/>
      <c r="BR33" s="717">
        <v>99.8</v>
      </c>
      <c r="BS33" s="718"/>
      <c r="BT33" s="718"/>
      <c r="BU33" s="718"/>
      <c r="BV33" s="718"/>
      <c r="BW33" s="718"/>
      <c r="BX33" s="719">
        <v>99.3</v>
      </c>
      <c r="BY33" s="718"/>
      <c r="BZ33" s="718"/>
      <c r="CA33" s="718"/>
      <c r="CB33" s="720"/>
      <c r="CD33" s="656" t="s">
        <v>321</v>
      </c>
      <c r="CE33" s="657"/>
      <c r="CF33" s="657"/>
      <c r="CG33" s="657"/>
      <c r="CH33" s="657"/>
      <c r="CI33" s="657"/>
      <c r="CJ33" s="657"/>
      <c r="CK33" s="657"/>
      <c r="CL33" s="657"/>
      <c r="CM33" s="657"/>
      <c r="CN33" s="657"/>
      <c r="CO33" s="657"/>
      <c r="CP33" s="657"/>
      <c r="CQ33" s="658"/>
      <c r="CR33" s="659">
        <v>10338061</v>
      </c>
      <c r="CS33" s="692"/>
      <c r="CT33" s="692"/>
      <c r="CU33" s="692"/>
      <c r="CV33" s="692"/>
      <c r="CW33" s="692"/>
      <c r="CX33" s="692"/>
      <c r="CY33" s="693"/>
      <c r="CZ33" s="664">
        <v>40.200000000000003</v>
      </c>
      <c r="DA33" s="689"/>
      <c r="DB33" s="689"/>
      <c r="DC33" s="694"/>
      <c r="DD33" s="668">
        <v>8496743</v>
      </c>
      <c r="DE33" s="692"/>
      <c r="DF33" s="692"/>
      <c r="DG33" s="692"/>
      <c r="DH33" s="692"/>
      <c r="DI33" s="692"/>
      <c r="DJ33" s="692"/>
      <c r="DK33" s="693"/>
      <c r="DL33" s="668">
        <v>5604299</v>
      </c>
      <c r="DM33" s="692"/>
      <c r="DN33" s="692"/>
      <c r="DO33" s="692"/>
      <c r="DP33" s="692"/>
      <c r="DQ33" s="692"/>
      <c r="DR33" s="692"/>
      <c r="DS33" s="692"/>
      <c r="DT33" s="692"/>
      <c r="DU33" s="692"/>
      <c r="DV33" s="693"/>
      <c r="DW33" s="664">
        <v>38.700000000000003</v>
      </c>
      <c r="DX33" s="689"/>
      <c r="DY33" s="689"/>
      <c r="DZ33" s="689"/>
      <c r="EA33" s="689"/>
      <c r="EB33" s="689"/>
      <c r="EC33" s="690"/>
    </row>
    <row r="34" spans="2:133" ht="11.25" customHeight="1" x14ac:dyDescent="0.15">
      <c r="B34" s="656" t="s">
        <v>322</v>
      </c>
      <c r="C34" s="657"/>
      <c r="D34" s="657"/>
      <c r="E34" s="657"/>
      <c r="F34" s="657"/>
      <c r="G34" s="657"/>
      <c r="H34" s="657"/>
      <c r="I34" s="657"/>
      <c r="J34" s="657"/>
      <c r="K34" s="657"/>
      <c r="L34" s="657"/>
      <c r="M34" s="657"/>
      <c r="N34" s="657"/>
      <c r="O34" s="657"/>
      <c r="P34" s="657"/>
      <c r="Q34" s="658"/>
      <c r="R34" s="659">
        <v>219815</v>
      </c>
      <c r="S34" s="660"/>
      <c r="T34" s="660"/>
      <c r="U34" s="660"/>
      <c r="V34" s="660"/>
      <c r="W34" s="660"/>
      <c r="X34" s="660"/>
      <c r="Y34" s="661"/>
      <c r="Z34" s="662">
        <v>0.8</v>
      </c>
      <c r="AA34" s="662"/>
      <c r="AB34" s="662"/>
      <c r="AC34" s="662"/>
      <c r="AD34" s="663" t="s">
        <v>229</v>
      </c>
      <c r="AE34" s="663"/>
      <c r="AF34" s="663"/>
      <c r="AG34" s="663"/>
      <c r="AH34" s="663"/>
      <c r="AI34" s="663"/>
      <c r="AJ34" s="663"/>
      <c r="AK34" s="663"/>
      <c r="AL34" s="664" t="s">
        <v>140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323</v>
      </c>
      <c r="CE34" s="657"/>
      <c r="CF34" s="657"/>
      <c r="CG34" s="657"/>
      <c r="CH34" s="657"/>
      <c r="CI34" s="657"/>
      <c r="CJ34" s="657"/>
      <c r="CK34" s="657"/>
      <c r="CL34" s="657"/>
      <c r="CM34" s="657"/>
      <c r="CN34" s="657"/>
      <c r="CO34" s="657"/>
      <c r="CP34" s="657"/>
      <c r="CQ34" s="658"/>
      <c r="CR34" s="659">
        <v>3683751</v>
      </c>
      <c r="CS34" s="660"/>
      <c r="CT34" s="660"/>
      <c r="CU34" s="660"/>
      <c r="CV34" s="660"/>
      <c r="CW34" s="660"/>
      <c r="CX34" s="660"/>
      <c r="CY34" s="661"/>
      <c r="CZ34" s="664">
        <v>14.3</v>
      </c>
      <c r="DA34" s="689"/>
      <c r="DB34" s="689"/>
      <c r="DC34" s="694"/>
      <c r="DD34" s="668">
        <v>3017054</v>
      </c>
      <c r="DE34" s="660"/>
      <c r="DF34" s="660"/>
      <c r="DG34" s="660"/>
      <c r="DH34" s="660"/>
      <c r="DI34" s="660"/>
      <c r="DJ34" s="660"/>
      <c r="DK34" s="661"/>
      <c r="DL34" s="668">
        <v>2639494</v>
      </c>
      <c r="DM34" s="660"/>
      <c r="DN34" s="660"/>
      <c r="DO34" s="660"/>
      <c r="DP34" s="660"/>
      <c r="DQ34" s="660"/>
      <c r="DR34" s="660"/>
      <c r="DS34" s="660"/>
      <c r="DT34" s="660"/>
      <c r="DU34" s="660"/>
      <c r="DV34" s="661"/>
      <c r="DW34" s="664">
        <v>18.2</v>
      </c>
      <c r="DX34" s="689"/>
      <c r="DY34" s="689"/>
      <c r="DZ34" s="689"/>
      <c r="EA34" s="689"/>
      <c r="EB34" s="689"/>
      <c r="EC34" s="690"/>
    </row>
    <row r="35" spans="2:133" ht="11.25" customHeight="1" x14ac:dyDescent="0.15">
      <c r="B35" s="656" t="s">
        <v>324</v>
      </c>
      <c r="C35" s="657"/>
      <c r="D35" s="657"/>
      <c r="E35" s="657"/>
      <c r="F35" s="657"/>
      <c r="G35" s="657"/>
      <c r="H35" s="657"/>
      <c r="I35" s="657"/>
      <c r="J35" s="657"/>
      <c r="K35" s="657"/>
      <c r="L35" s="657"/>
      <c r="M35" s="657"/>
      <c r="N35" s="657"/>
      <c r="O35" s="657"/>
      <c r="P35" s="657"/>
      <c r="Q35" s="658"/>
      <c r="R35" s="659">
        <v>1446917</v>
      </c>
      <c r="S35" s="660"/>
      <c r="T35" s="660"/>
      <c r="U35" s="660"/>
      <c r="V35" s="660"/>
      <c r="W35" s="660"/>
      <c r="X35" s="660"/>
      <c r="Y35" s="661"/>
      <c r="Z35" s="662">
        <v>5.2</v>
      </c>
      <c r="AA35" s="662"/>
      <c r="AB35" s="662"/>
      <c r="AC35" s="662"/>
      <c r="AD35" s="663" t="s">
        <v>235</v>
      </c>
      <c r="AE35" s="663"/>
      <c r="AF35" s="663"/>
      <c r="AG35" s="663"/>
      <c r="AH35" s="663"/>
      <c r="AI35" s="663"/>
      <c r="AJ35" s="663"/>
      <c r="AK35" s="663"/>
      <c r="AL35" s="664" t="s">
        <v>140</v>
      </c>
      <c r="AM35" s="665"/>
      <c r="AN35" s="665"/>
      <c r="AO35" s="666"/>
      <c r="AP35" s="222"/>
      <c r="AQ35" s="641" t="s">
        <v>325</v>
      </c>
      <c r="AR35" s="642"/>
      <c r="AS35" s="642"/>
      <c r="AT35" s="642"/>
      <c r="AU35" s="642"/>
      <c r="AV35" s="642"/>
      <c r="AW35" s="642"/>
      <c r="AX35" s="642"/>
      <c r="AY35" s="642"/>
      <c r="AZ35" s="642"/>
      <c r="BA35" s="642"/>
      <c r="BB35" s="642"/>
      <c r="BC35" s="642"/>
      <c r="BD35" s="642"/>
      <c r="BE35" s="642"/>
      <c r="BF35" s="643"/>
      <c r="BG35" s="641" t="s">
        <v>326</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327</v>
      </c>
      <c r="CE35" s="657"/>
      <c r="CF35" s="657"/>
      <c r="CG35" s="657"/>
      <c r="CH35" s="657"/>
      <c r="CI35" s="657"/>
      <c r="CJ35" s="657"/>
      <c r="CK35" s="657"/>
      <c r="CL35" s="657"/>
      <c r="CM35" s="657"/>
      <c r="CN35" s="657"/>
      <c r="CO35" s="657"/>
      <c r="CP35" s="657"/>
      <c r="CQ35" s="658"/>
      <c r="CR35" s="659">
        <v>694052</v>
      </c>
      <c r="CS35" s="692"/>
      <c r="CT35" s="692"/>
      <c r="CU35" s="692"/>
      <c r="CV35" s="692"/>
      <c r="CW35" s="692"/>
      <c r="CX35" s="692"/>
      <c r="CY35" s="693"/>
      <c r="CZ35" s="664">
        <v>2.7</v>
      </c>
      <c r="DA35" s="689"/>
      <c r="DB35" s="689"/>
      <c r="DC35" s="694"/>
      <c r="DD35" s="668">
        <v>513424</v>
      </c>
      <c r="DE35" s="692"/>
      <c r="DF35" s="692"/>
      <c r="DG35" s="692"/>
      <c r="DH35" s="692"/>
      <c r="DI35" s="692"/>
      <c r="DJ35" s="692"/>
      <c r="DK35" s="693"/>
      <c r="DL35" s="668">
        <v>479250</v>
      </c>
      <c r="DM35" s="692"/>
      <c r="DN35" s="692"/>
      <c r="DO35" s="692"/>
      <c r="DP35" s="692"/>
      <c r="DQ35" s="692"/>
      <c r="DR35" s="692"/>
      <c r="DS35" s="692"/>
      <c r="DT35" s="692"/>
      <c r="DU35" s="692"/>
      <c r="DV35" s="693"/>
      <c r="DW35" s="664">
        <v>3.3</v>
      </c>
      <c r="DX35" s="689"/>
      <c r="DY35" s="689"/>
      <c r="DZ35" s="689"/>
      <c r="EA35" s="689"/>
      <c r="EB35" s="689"/>
      <c r="EC35" s="690"/>
    </row>
    <row r="36" spans="2:133" ht="11.25" customHeight="1" x14ac:dyDescent="0.15">
      <c r="B36" s="656" t="s">
        <v>328</v>
      </c>
      <c r="C36" s="657"/>
      <c r="D36" s="657"/>
      <c r="E36" s="657"/>
      <c r="F36" s="657"/>
      <c r="G36" s="657"/>
      <c r="H36" s="657"/>
      <c r="I36" s="657"/>
      <c r="J36" s="657"/>
      <c r="K36" s="657"/>
      <c r="L36" s="657"/>
      <c r="M36" s="657"/>
      <c r="N36" s="657"/>
      <c r="O36" s="657"/>
      <c r="P36" s="657"/>
      <c r="Q36" s="658"/>
      <c r="R36" s="659">
        <v>818282</v>
      </c>
      <c r="S36" s="660"/>
      <c r="T36" s="660"/>
      <c r="U36" s="660"/>
      <c r="V36" s="660"/>
      <c r="W36" s="660"/>
      <c r="X36" s="660"/>
      <c r="Y36" s="661"/>
      <c r="Z36" s="662">
        <v>2.9</v>
      </c>
      <c r="AA36" s="662"/>
      <c r="AB36" s="662"/>
      <c r="AC36" s="662"/>
      <c r="AD36" s="663" t="s">
        <v>229</v>
      </c>
      <c r="AE36" s="663"/>
      <c r="AF36" s="663"/>
      <c r="AG36" s="663"/>
      <c r="AH36" s="663"/>
      <c r="AI36" s="663"/>
      <c r="AJ36" s="663"/>
      <c r="AK36" s="663"/>
      <c r="AL36" s="664" t="s">
        <v>229</v>
      </c>
      <c r="AM36" s="665"/>
      <c r="AN36" s="665"/>
      <c r="AO36" s="666"/>
      <c r="AP36" s="222"/>
      <c r="AQ36" s="725" t="s">
        <v>329</v>
      </c>
      <c r="AR36" s="726"/>
      <c r="AS36" s="726"/>
      <c r="AT36" s="726"/>
      <c r="AU36" s="726"/>
      <c r="AV36" s="726"/>
      <c r="AW36" s="726"/>
      <c r="AX36" s="726"/>
      <c r="AY36" s="727"/>
      <c r="AZ36" s="648">
        <v>2787605</v>
      </c>
      <c r="BA36" s="649"/>
      <c r="BB36" s="649"/>
      <c r="BC36" s="649"/>
      <c r="BD36" s="649"/>
      <c r="BE36" s="649"/>
      <c r="BF36" s="721"/>
      <c r="BG36" s="645" t="s">
        <v>330</v>
      </c>
      <c r="BH36" s="646"/>
      <c r="BI36" s="646"/>
      <c r="BJ36" s="646"/>
      <c r="BK36" s="646"/>
      <c r="BL36" s="646"/>
      <c r="BM36" s="646"/>
      <c r="BN36" s="646"/>
      <c r="BO36" s="646"/>
      <c r="BP36" s="646"/>
      <c r="BQ36" s="646"/>
      <c r="BR36" s="646"/>
      <c r="BS36" s="646"/>
      <c r="BT36" s="646"/>
      <c r="BU36" s="647"/>
      <c r="BV36" s="648">
        <v>320540</v>
      </c>
      <c r="BW36" s="649"/>
      <c r="BX36" s="649"/>
      <c r="BY36" s="649"/>
      <c r="BZ36" s="649"/>
      <c r="CA36" s="649"/>
      <c r="CB36" s="721"/>
      <c r="CD36" s="656" t="s">
        <v>331</v>
      </c>
      <c r="CE36" s="657"/>
      <c r="CF36" s="657"/>
      <c r="CG36" s="657"/>
      <c r="CH36" s="657"/>
      <c r="CI36" s="657"/>
      <c r="CJ36" s="657"/>
      <c r="CK36" s="657"/>
      <c r="CL36" s="657"/>
      <c r="CM36" s="657"/>
      <c r="CN36" s="657"/>
      <c r="CO36" s="657"/>
      <c r="CP36" s="657"/>
      <c r="CQ36" s="658"/>
      <c r="CR36" s="659">
        <v>3595573</v>
      </c>
      <c r="CS36" s="660"/>
      <c r="CT36" s="660"/>
      <c r="CU36" s="660"/>
      <c r="CV36" s="660"/>
      <c r="CW36" s="660"/>
      <c r="CX36" s="660"/>
      <c r="CY36" s="661"/>
      <c r="CZ36" s="664">
        <v>14</v>
      </c>
      <c r="DA36" s="689"/>
      <c r="DB36" s="689"/>
      <c r="DC36" s="694"/>
      <c r="DD36" s="668">
        <v>2953968</v>
      </c>
      <c r="DE36" s="660"/>
      <c r="DF36" s="660"/>
      <c r="DG36" s="660"/>
      <c r="DH36" s="660"/>
      <c r="DI36" s="660"/>
      <c r="DJ36" s="660"/>
      <c r="DK36" s="661"/>
      <c r="DL36" s="668">
        <v>1584678</v>
      </c>
      <c r="DM36" s="660"/>
      <c r="DN36" s="660"/>
      <c r="DO36" s="660"/>
      <c r="DP36" s="660"/>
      <c r="DQ36" s="660"/>
      <c r="DR36" s="660"/>
      <c r="DS36" s="660"/>
      <c r="DT36" s="660"/>
      <c r="DU36" s="660"/>
      <c r="DV36" s="661"/>
      <c r="DW36" s="664">
        <v>10.9</v>
      </c>
      <c r="DX36" s="689"/>
      <c r="DY36" s="689"/>
      <c r="DZ36" s="689"/>
      <c r="EA36" s="689"/>
      <c r="EB36" s="689"/>
      <c r="EC36" s="690"/>
    </row>
    <row r="37" spans="2:133" ht="11.25" customHeight="1" x14ac:dyDescent="0.15">
      <c r="B37" s="656" t="s">
        <v>332</v>
      </c>
      <c r="C37" s="657"/>
      <c r="D37" s="657"/>
      <c r="E37" s="657"/>
      <c r="F37" s="657"/>
      <c r="G37" s="657"/>
      <c r="H37" s="657"/>
      <c r="I37" s="657"/>
      <c r="J37" s="657"/>
      <c r="K37" s="657"/>
      <c r="L37" s="657"/>
      <c r="M37" s="657"/>
      <c r="N37" s="657"/>
      <c r="O37" s="657"/>
      <c r="P37" s="657"/>
      <c r="Q37" s="658"/>
      <c r="R37" s="659">
        <v>1120708</v>
      </c>
      <c r="S37" s="660"/>
      <c r="T37" s="660"/>
      <c r="U37" s="660"/>
      <c r="V37" s="660"/>
      <c r="W37" s="660"/>
      <c r="X37" s="660"/>
      <c r="Y37" s="661"/>
      <c r="Z37" s="662">
        <v>4</v>
      </c>
      <c r="AA37" s="662"/>
      <c r="AB37" s="662"/>
      <c r="AC37" s="662"/>
      <c r="AD37" s="663">
        <v>7914</v>
      </c>
      <c r="AE37" s="663"/>
      <c r="AF37" s="663"/>
      <c r="AG37" s="663"/>
      <c r="AH37" s="663"/>
      <c r="AI37" s="663"/>
      <c r="AJ37" s="663"/>
      <c r="AK37" s="663"/>
      <c r="AL37" s="664">
        <v>0.1</v>
      </c>
      <c r="AM37" s="665"/>
      <c r="AN37" s="665"/>
      <c r="AO37" s="666"/>
      <c r="AQ37" s="722" t="s">
        <v>333</v>
      </c>
      <c r="AR37" s="723"/>
      <c r="AS37" s="723"/>
      <c r="AT37" s="723"/>
      <c r="AU37" s="723"/>
      <c r="AV37" s="723"/>
      <c r="AW37" s="723"/>
      <c r="AX37" s="723"/>
      <c r="AY37" s="724"/>
      <c r="AZ37" s="659">
        <v>938278</v>
      </c>
      <c r="BA37" s="660"/>
      <c r="BB37" s="660"/>
      <c r="BC37" s="660"/>
      <c r="BD37" s="692"/>
      <c r="BE37" s="692"/>
      <c r="BF37" s="705"/>
      <c r="BG37" s="656" t="s">
        <v>334</v>
      </c>
      <c r="BH37" s="657"/>
      <c r="BI37" s="657"/>
      <c r="BJ37" s="657"/>
      <c r="BK37" s="657"/>
      <c r="BL37" s="657"/>
      <c r="BM37" s="657"/>
      <c r="BN37" s="657"/>
      <c r="BO37" s="657"/>
      <c r="BP37" s="657"/>
      <c r="BQ37" s="657"/>
      <c r="BR37" s="657"/>
      <c r="BS37" s="657"/>
      <c r="BT37" s="657"/>
      <c r="BU37" s="658"/>
      <c r="BV37" s="659">
        <v>299394</v>
      </c>
      <c r="BW37" s="660"/>
      <c r="BX37" s="660"/>
      <c r="BY37" s="660"/>
      <c r="BZ37" s="660"/>
      <c r="CA37" s="660"/>
      <c r="CB37" s="669"/>
      <c r="CD37" s="656" t="s">
        <v>335</v>
      </c>
      <c r="CE37" s="657"/>
      <c r="CF37" s="657"/>
      <c r="CG37" s="657"/>
      <c r="CH37" s="657"/>
      <c r="CI37" s="657"/>
      <c r="CJ37" s="657"/>
      <c r="CK37" s="657"/>
      <c r="CL37" s="657"/>
      <c r="CM37" s="657"/>
      <c r="CN37" s="657"/>
      <c r="CO37" s="657"/>
      <c r="CP37" s="657"/>
      <c r="CQ37" s="658"/>
      <c r="CR37" s="659">
        <v>33090</v>
      </c>
      <c r="CS37" s="692"/>
      <c r="CT37" s="692"/>
      <c r="CU37" s="692"/>
      <c r="CV37" s="692"/>
      <c r="CW37" s="692"/>
      <c r="CX37" s="692"/>
      <c r="CY37" s="693"/>
      <c r="CZ37" s="664">
        <v>0.1</v>
      </c>
      <c r="DA37" s="689"/>
      <c r="DB37" s="689"/>
      <c r="DC37" s="694"/>
      <c r="DD37" s="668">
        <v>33090</v>
      </c>
      <c r="DE37" s="692"/>
      <c r="DF37" s="692"/>
      <c r="DG37" s="692"/>
      <c r="DH37" s="692"/>
      <c r="DI37" s="692"/>
      <c r="DJ37" s="692"/>
      <c r="DK37" s="693"/>
      <c r="DL37" s="668">
        <v>23599</v>
      </c>
      <c r="DM37" s="692"/>
      <c r="DN37" s="692"/>
      <c r="DO37" s="692"/>
      <c r="DP37" s="692"/>
      <c r="DQ37" s="692"/>
      <c r="DR37" s="692"/>
      <c r="DS37" s="692"/>
      <c r="DT37" s="692"/>
      <c r="DU37" s="692"/>
      <c r="DV37" s="693"/>
      <c r="DW37" s="664">
        <v>0.2</v>
      </c>
      <c r="DX37" s="689"/>
      <c r="DY37" s="689"/>
      <c r="DZ37" s="689"/>
      <c r="EA37" s="689"/>
      <c r="EB37" s="689"/>
      <c r="EC37" s="690"/>
    </row>
    <row r="38" spans="2:133" ht="11.25" customHeight="1" x14ac:dyDescent="0.15">
      <c r="B38" s="656" t="s">
        <v>336</v>
      </c>
      <c r="C38" s="657"/>
      <c r="D38" s="657"/>
      <c r="E38" s="657"/>
      <c r="F38" s="657"/>
      <c r="G38" s="657"/>
      <c r="H38" s="657"/>
      <c r="I38" s="657"/>
      <c r="J38" s="657"/>
      <c r="K38" s="657"/>
      <c r="L38" s="657"/>
      <c r="M38" s="657"/>
      <c r="N38" s="657"/>
      <c r="O38" s="657"/>
      <c r="P38" s="657"/>
      <c r="Q38" s="658"/>
      <c r="R38" s="659">
        <v>2137000</v>
      </c>
      <c r="S38" s="660"/>
      <c r="T38" s="660"/>
      <c r="U38" s="660"/>
      <c r="V38" s="660"/>
      <c r="W38" s="660"/>
      <c r="X38" s="660"/>
      <c r="Y38" s="661"/>
      <c r="Z38" s="662">
        <v>7.6</v>
      </c>
      <c r="AA38" s="662"/>
      <c r="AB38" s="662"/>
      <c r="AC38" s="662"/>
      <c r="AD38" s="663" t="s">
        <v>229</v>
      </c>
      <c r="AE38" s="663"/>
      <c r="AF38" s="663"/>
      <c r="AG38" s="663"/>
      <c r="AH38" s="663"/>
      <c r="AI38" s="663"/>
      <c r="AJ38" s="663"/>
      <c r="AK38" s="663"/>
      <c r="AL38" s="664" t="s">
        <v>235</v>
      </c>
      <c r="AM38" s="665"/>
      <c r="AN38" s="665"/>
      <c r="AO38" s="666"/>
      <c r="AQ38" s="722" t="s">
        <v>337</v>
      </c>
      <c r="AR38" s="723"/>
      <c r="AS38" s="723"/>
      <c r="AT38" s="723"/>
      <c r="AU38" s="723"/>
      <c r="AV38" s="723"/>
      <c r="AW38" s="723"/>
      <c r="AX38" s="723"/>
      <c r="AY38" s="724"/>
      <c r="AZ38" s="659">
        <v>594707</v>
      </c>
      <c r="BA38" s="660"/>
      <c r="BB38" s="660"/>
      <c r="BC38" s="660"/>
      <c r="BD38" s="692"/>
      <c r="BE38" s="692"/>
      <c r="BF38" s="705"/>
      <c r="BG38" s="656" t="s">
        <v>338</v>
      </c>
      <c r="BH38" s="657"/>
      <c r="BI38" s="657"/>
      <c r="BJ38" s="657"/>
      <c r="BK38" s="657"/>
      <c r="BL38" s="657"/>
      <c r="BM38" s="657"/>
      <c r="BN38" s="657"/>
      <c r="BO38" s="657"/>
      <c r="BP38" s="657"/>
      <c r="BQ38" s="657"/>
      <c r="BR38" s="657"/>
      <c r="BS38" s="657"/>
      <c r="BT38" s="657"/>
      <c r="BU38" s="658"/>
      <c r="BV38" s="659">
        <v>7155</v>
      </c>
      <c r="BW38" s="660"/>
      <c r="BX38" s="660"/>
      <c r="BY38" s="660"/>
      <c r="BZ38" s="660"/>
      <c r="CA38" s="660"/>
      <c r="CB38" s="669"/>
      <c r="CD38" s="656" t="s">
        <v>339</v>
      </c>
      <c r="CE38" s="657"/>
      <c r="CF38" s="657"/>
      <c r="CG38" s="657"/>
      <c r="CH38" s="657"/>
      <c r="CI38" s="657"/>
      <c r="CJ38" s="657"/>
      <c r="CK38" s="657"/>
      <c r="CL38" s="657"/>
      <c r="CM38" s="657"/>
      <c r="CN38" s="657"/>
      <c r="CO38" s="657"/>
      <c r="CP38" s="657"/>
      <c r="CQ38" s="658"/>
      <c r="CR38" s="659">
        <v>1254620</v>
      </c>
      <c r="CS38" s="660"/>
      <c r="CT38" s="660"/>
      <c r="CU38" s="660"/>
      <c r="CV38" s="660"/>
      <c r="CW38" s="660"/>
      <c r="CX38" s="660"/>
      <c r="CY38" s="661"/>
      <c r="CZ38" s="664">
        <v>4.9000000000000004</v>
      </c>
      <c r="DA38" s="689"/>
      <c r="DB38" s="689"/>
      <c r="DC38" s="694"/>
      <c r="DD38" s="668">
        <v>909040</v>
      </c>
      <c r="DE38" s="660"/>
      <c r="DF38" s="660"/>
      <c r="DG38" s="660"/>
      <c r="DH38" s="660"/>
      <c r="DI38" s="660"/>
      <c r="DJ38" s="660"/>
      <c r="DK38" s="661"/>
      <c r="DL38" s="668">
        <v>900877</v>
      </c>
      <c r="DM38" s="660"/>
      <c r="DN38" s="660"/>
      <c r="DO38" s="660"/>
      <c r="DP38" s="660"/>
      <c r="DQ38" s="660"/>
      <c r="DR38" s="660"/>
      <c r="DS38" s="660"/>
      <c r="DT38" s="660"/>
      <c r="DU38" s="660"/>
      <c r="DV38" s="661"/>
      <c r="DW38" s="664">
        <v>6.2</v>
      </c>
      <c r="DX38" s="689"/>
      <c r="DY38" s="689"/>
      <c r="DZ38" s="689"/>
      <c r="EA38" s="689"/>
      <c r="EB38" s="689"/>
      <c r="EC38" s="690"/>
    </row>
    <row r="39" spans="2:133" ht="11.25" customHeight="1" x14ac:dyDescent="0.15">
      <c r="B39" s="656" t="s">
        <v>340</v>
      </c>
      <c r="C39" s="657"/>
      <c r="D39" s="657"/>
      <c r="E39" s="657"/>
      <c r="F39" s="657"/>
      <c r="G39" s="657"/>
      <c r="H39" s="657"/>
      <c r="I39" s="657"/>
      <c r="J39" s="657"/>
      <c r="K39" s="657"/>
      <c r="L39" s="657"/>
      <c r="M39" s="657"/>
      <c r="N39" s="657"/>
      <c r="O39" s="657"/>
      <c r="P39" s="657"/>
      <c r="Q39" s="658"/>
      <c r="R39" s="659" t="s">
        <v>235</v>
      </c>
      <c r="S39" s="660"/>
      <c r="T39" s="660"/>
      <c r="U39" s="660"/>
      <c r="V39" s="660"/>
      <c r="W39" s="660"/>
      <c r="X39" s="660"/>
      <c r="Y39" s="661"/>
      <c r="Z39" s="662" t="s">
        <v>140</v>
      </c>
      <c r="AA39" s="662"/>
      <c r="AB39" s="662"/>
      <c r="AC39" s="662"/>
      <c r="AD39" s="663" t="s">
        <v>229</v>
      </c>
      <c r="AE39" s="663"/>
      <c r="AF39" s="663"/>
      <c r="AG39" s="663"/>
      <c r="AH39" s="663"/>
      <c r="AI39" s="663"/>
      <c r="AJ39" s="663"/>
      <c r="AK39" s="663"/>
      <c r="AL39" s="664" t="s">
        <v>140</v>
      </c>
      <c r="AM39" s="665"/>
      <c r="AN39" s="665"/>
      <c r="AO39" s="666"/>
      <c r="AQ39" s="722" t="s">
        <v>341</v>
      </c>
      <c r="AR39" s="723"/>
      <c r="AS39" s="723"/>
      <c r="AT39" s="723"/>
      <c r="AU39" s="723"/>
      <c r="AV39" s="723"/>
      <c r="AW39" s="723"/>
      <c r="AX39" s="723"/>
      <c r="AY39" s="724"/>
      <c r="AZ39" s="659" t="s">
        <v>235</v>
      </c>
      <c r="BA39" s="660"/>
      <c r="BB39" s="660"/>
      <c r="BC39" s="660"/>
      <c r="BD39" s="692"/>
      <c r="BE39" s="692"/>
      <c r="BF39" s="705"/>
      <c r="BG39" s="656" t="s">
        <v>342</v>
      </c>
      <c r="BH39" s="657"/>
      <c r="BI39" s="657"/>
      <c r="BJ39" s="657"/>
      <c r="BK39" s="657"/>
      <c r="BL39" s="657"/>
      <c r="BM39" s="657"/>
      <c r="BN39" s="657"/>
      <c r="BO39" s="657"/>
      <c r="BP39" s="657"/>
      <c r="BQ39" s="657"/>
      <c r="BR39" s="657"/>
      <c r="BS39" s="657"/>
      <c r="BT39" s="657"/>
      <c r="BU39" s="658"/>
      <c r="BV39" s="659">
        <v>10961</v>
      </c>
      <c r="BW39" s="660"/>
      <c r="BX39" s="660"/>
      <c r="BY39" s="660"/>
      <c r="BZ39" s="660"/>
      <c r="CA39" s="660"/>
      <c r="CB39" s="669"/>
      <c r="CD39" s="656" t="s">
        <v>343</v>
      </c>
      <c r="CE39" s="657"/>
      <c r="CF39" s="657"/>
      <c r="CG39" s="657"/>
      <c r="CH39" s="657"/>
      <c r="CI39" s="657"/>
      <c r="CJ39" s="657"/>
      <c r="CK39" s="657"/>
      <c r="CL39" s="657"/>
      <c r="CM39" s="657"/>
      <c r="CN39" s="657"/>
      <c r="CO39" s="657"/>
      <c r="CP39" s="657"/>
      <c r="CQ39" s="658"/>
      <c r="CR39" s="659">
        <v>1057097</v>
      </c>
      <c r="CS39" s="692"/>
      <c r="CT39" s="692"/>
      <c r="CU39" s="692"/>
      <c r="CV39" s="692"/>
      <c r="CW39" s="692"/>
      <c r="CX39" s="692"/>
      <c r="CY39" s="693"/>
      <c r="CZ39" s="664">
        <v>4.0999999999999996</v>
      </c>
      <c r="DA39" s="689"/>
      <c r="DB39" s="689"/>
      <c r="DC39" s="694"/>
      <c r="DD39" s="668">
        <v>1050289</v>
      </c>
      <c r="DE39" s="692"/>
      <c r="DF39" s="692"/>
      <c r="DG39" s="692"/>
      <c r="DH39" s="692"/>
      <c r="DI39" s="692"/>
      <c r="DJ39" s="692"/>
      <c r="DK39" s="693"/>
      <c r="DL39" s="668" t="s">
        <v>229</v>
      </c>
      <c r="DM39" s="692"/>
      <c r="DN39" s="692"/>
      <c r="DO39" s="692"/>
      <c r="DP39" s="692"/>
      <c r="DQ39" s="692"/>
      <c r="DR39" s="692"/>
      <c r="DS39" s="692"/>
      <c r="DT39" s="692"/>
      <c r="DU39" s="692"/>
      <c r="DV39" s="693"/>
      <c r="DW39" s="664" t="s">
        <v>140</v>
      </c>
      <c r="DX39" s="689"/>
      <c r="DY39" s="689"/>
      <c r="DZ39" s="689"/>
      <c r="EA39" s="689"/>
      <c r="EB39" s="689"/>
      <c r="EC39" s="690"/>
    </row>
    <row r="40" spans="2:133" ht="11.25" customHeight="1" x14ac:dyDescent="0.15">
      <c r="B40" s="656" t="s">
        <v>344</v>
      </c>
      <c r="C40" s="657"/>
      <c r="D40" s="657"/>
      <c r="E40" s="657"/>
      <c r="F40" s="657"/>
      <c r="G40" s="657"/>
      <c r="H40" s="657"/>
      <c r="I40" s="657"/>
      <c r="J40" s="657"/>
      <c r="K40" s="657"/>
      <c r="L40" s="657"/>
      <c r="M40" s="657"/>
      <c r="N40" s="657"/>
      <c r="O40" s="657"/>
      <c r="P40" s="657"/>
      <c r="Q40" s="658"/>
      <c r="R40" s="659">
        <v>82000</v>
      </c>
      <c r="S40" s="660"/>
      <c r="T40" s="660"/>
      <c r="U40" s="660"/>
      <c r="V40" s="660"/>
      <c r="W40" s="660"/>
      <c r="X40" s="660"/>
      <c r="Y40" s="661"/>
      <c r="Z40" s="662">
        <v>0.3</v>
      </c>
      <c r="AA40" s="662"/>
      <c r="AB40" s="662"/>
      <c r="AC40" s="662"/>
      <c r="AD40" s="663" t="s">
        <v>235</v>
      </c>
      <c r="AE40" s="663"/>
      <c r="AF40" s="663"/>
      <c r="AG40" s="663"/>
      <c r="AH40" s="663"/>
      <c r="AI40" s="663"/>
      <c r="AJ40" s="663"/>
      <c r="AK40" s="663"/>
      <c r="AL40" s="664" t="s">
        <v>229</v>
      </c>
      <c r="AM40" s="665"/>
      <c r="AN40" s="665"/>
      <c r="AO40" s="666"/>
      <c r="AQ40" s="722" t="s">
        <v>345</v>
      </c>
      <c r="AR40" s="723"/>
      <c r="AS40" s="723"/>
      <c r="AT40" s="723"/>
      <c r="AU40" s="723"/>
      <c r="AV40" s="723"/>
      <c r="AW40" s="723"/>
      <c r="AX40" s="723"/>
      <c r="AY40" s="724"/>
      <c r="AZ40" s="659" t="s">
        <v>140</v>
      </c>
      <c r="BA40" s="660"/>
      <c r="BB40" s="660"/>
      <c r="BC40" s="660"/>
      <c r="BD40" s="692"/>
      <c r="BE40" s="692"/>
      <c r="BF40" s="705"/>
      <c r="BG40" s="709" t="s">
        <v>346</v>
      </c>
      <c r="BH40" s="710"/>
      <c r="BI40" s="710"/>
      <c r="BJ40" s="710"/>
      <c r="BK40" s="710"/>
      <c r="BL40" s="223"/>
      <c r="BM40" s="657" t="s">
        <v>347</v>
      </c>
      <c r="BN40" s="657"/>
      <c r="BO40" s="657"/>
      <c r="BP40" s="657"/>
      <c r="BQ40" s="657"/>
      <c r="BR40" s="657"/>
      <c r="BS40" s="657"/>
      <c r="BT40" s="657"/>
      <c r="BU40" s="658"/>
      <c r="BV40" s="659">
        <v>103</v>
      </c>
      <c r="BW40" s="660"/>
      <c r="BX40" s="660"/>
      <c r="BY40" s="660"/>
      <c r="BZ40" s="660"/>
      <c r="CA40" s="660"/>
      <c r="CB40" s="669"/>
      <c r="CD40" s="656" t="s">
        <v>348</v>
      </c>
      <c r="CE40" s="657"/>
      <c r="CF40" s="657"/>
      <c r="CG40" s="657"/>
      <c r="CH40" s="657"/>
      <c r="CI40" s="657"/>
      <c r="CJ40" s="657"/>
      <c r="CK40" s="657"/>
      <c r="CL40" s="657"/>
      <c r="CM40" s="657"/>
      <c r="CN40" s="657"/>
      <c r="CO40" s="657"/>
      <c r="CP40" s="657"/>
      <c r="CQ40" s="658"/>
      <c r="CR40" s="659">
        <v>52968</v>
      </c>
      <c r="CS40" s="660"/>
      <c r="CT40" s="660"/>
      <c r="CU40" s="660"/>
      <c r="CV40" s="660"/>
      <c r="CW40" s="660"/>
      <c r="CX40" s="660"/>
      <c r="CY40" s="661"/>
      <c r="CZ40" s="664">
        <v>0.2</v>
      </c>
      <c r="DA40" s="689"/>
      <c r="DB40" s="689"/>
      <c r="DC40" s="694"/>
      <c r="DD40" s="668">
        <v>52968</v>
      </c>
      <c r="DE40" s="660"/>
      <c r="DF40" s="660"/>
      <c r="DG40" s="660"/>
      <c r="DH40" s="660"/>
      <c r="DI40" s="660"/>
      <c r="DJ40" s="660"/>
      <c r="DK40" s="661"/>
      <c r="DL40" s="668" t="s">
        <v>235</v>
      </c>
      <c r="DM40" s="660"/>
      <c r="DN40" s="660"/>
      <c r="DO40" s="660"/>
      <c r="DP40" s="660"/>
      <c r="DQ40" s="660"/>
      <c r="DR40" s="660"/>
      <c r="DS40" s="660"/>
      <c r="DT40" s="660"/>
      <c r="DU40" s="660"/>
      <c r="DV40" s="661"/>
      <c r="DW40" s="664" t="s">
        <v>235</v>
      </c>
      <c r="DX40" s="689"/>
      <c r="DY40" s="689"/>
      <c r="DZ40" s="689"/>
      <c r="EA40" s="689"/>
      <c r="EB40" s="689"/>
      <c r="EC40" s="690"/>
    </row>
    <row r="41" spans="2:133" ht="11.25" customHeight="1" x14ac:dyDescent="0.15">
      <c r="B41" s="680" t="s">
        <v>349</v>
      </c>
      <c r="C41" s="681"/>
      <c r="D41" s="681"/>
      <c r="E41" s="681"/>
      <c r="F41" s="681"/>
      <c r="G41" s="681"/>
      <c r="H41" s="681"/>
      <c r="I41" s="681"/>
      <c r="J41" s="681"/>
      <c r="K41" s="681"/>
      <c r="L41" s="681"/>
      <c r="M41" s="681"/>
      <c r="N41" s="681"/>
      <c r="O41" s="681"/>
      <c r="P41" s="681"/>
      <c r="Q41" s="682"/>
      <c r="R41" s="731">
        <v>28025828</v>
      </c>
      <c r="S41" s="732"/>
      <c r="T41" s="732"/>
      <c r="U41" s="732"/>
      <c r="V41" s="732"/>
      <c r="W41" s="732"/>
      <c r="X41" s="732"/>
      <c r="Y41" s="736"/>
      <c r="Z41" s="737">
        <v>100</v>
      </c>
      <c r="AA41" s="737"/>
      <c r="AB41" s="737"/>
      <c r="AC41" s="737"/>
      <c r="AD41" s="738">
        <v>14407882</v>
      </c>
      <c r="AE41" s="738"/>
      <c r="AF41" s="738"/>
      <c r="AG41" s="738"/>
      <c r="AH41" s="738"/>
      <c r="AI41" s="738"/>
      <c r="AJ41" s="738"/>
      <c r="AK41" s="738"/>
      <c r="AL41" s="739">
        <v>100</v>
      </c>
      <c r="AM41" s="719"/>
      <c r="AN41" s="719"/>
      <c r="AO41" s="740"/>
      <c r="AQ41" s="722" t="s">
        <v>350</v>
      </c>
      <c r="AR41" s="723"/>
      <c r="AS41" s="723"/>
      <c r="AT41" s="723"/>
      <c r="AU41" s="723"/>
      <c r="AV41" s="723"/>
      <c r="AW41" s="723"/>
      <c r="AX41" s="723"/>
      <c r="AY41" s="724"/>
      <c r="AZ41" s="659">
        <v>366288</v>
      </c>
      <c r="BA41" s="660"/>
      <c r="BB41" s="660"/>
      <c r="BC41" s="660"/>
      <c r="BD41" s="692"/>
      <c r="BE41" s="692"/>
      <c r="BF41" s="705"/>
      <c r="BG41" s="709"/>
      <c r="BH41" s="710"/>
      <c r="BI41" s="710"/>
      <c r="BJ41" s="710"/>
      <c r="BK41" s="710"/>
      <c r="BL41" s="223"/>
      <c r="BM41" s="657" t="s">
        <v>351</v>
      </c>
      <c r="BN41" s="657"/>
      <c r="BO41" s="657"/>
      <c r="BP41" s="657"/>
      <c r="BQ41" s="657"/>
      <c r="BR41" s="657"/>
      <c r="BS41" s="657"/>
      <c r="BT41" s="657"/>
      <c r="BU41" s="658"/>
      <c r="BV41" s="659" t="s">
        <v>229</v>
      </c>
      <c r="BW41" s="660"/>
      <c r="BX41" s="660"/>
      <c r="BY41" s="660"/>
      <c r="BZ41" s="660"/>
      <c r="CA41" s="660"/>
      <c r="CB41" s="669"/>
      <c r="CD41" s="656" t="s">
        <v>352</v>
      </c>
      <c r="CE41" s="657"/>
      <c r="CF41" s="657"/>
      <c r="CG41" s="657"/>
      <c r="CH41" s="657"/>
      <c r="CI41" s="657"/>
      <c r="CJ41" s="657"/>
      <c r="CK41" s="657"/>
      <c r="CL41" s="657"/>
      <c r="CM41" s="657"/>
      <c r="CN41" s="657"/>
      <c r="CO41" s="657"/>
      <c r="CP41" s="657"/>
      <c r="CQ41" s="658"/>
      <c r="CR41" s="659" t="s">
        <v>235</v>
      </c>
      <c r="CS41" s="692"/>
      <c r="CT41" s="692"/>
      <c r="CU41" s="692"/>
      <c r="CV41" s="692"/>
      <c r="CW41" s="692"/>
      <c r="CX41" s="692"/>
      <c r="CY41" s="693"/>
      <c r="CZ41" s="664" t="s">
        <v>235</v>
      </c>
      <c r="DA41" s="689"/>
      <c r="DB41" s="689"/>
      <c r="DC41" s="694"/>
      <c r="DD41" s="668" t="s">
        <v>235</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353</v>
      </c>
      <c r="AR42" s="729"/>
      <c r="AS42" s="729"/>
      <c r="AT42" s="729"/>
      <c r="AU42" s="729"/>
      <c r="AV42" s="729"/>
      <c r="AW42" s="729"/>
      <c r="AX42" s="729"/>
      <c r="AY42" s="730"/>
      <c r="AZ42" s="731">
        <v>888332</v>
      </c>
      <c r="BA42" s="732"/>
      <c r="BB42" s="732"/>
      <c r="BC42" s="732"/>
      <c r="BD42" s="718"/>
      <c r="BE42" s="718"/>
      <c r="BF42" s="720"/>
      <c r="BG42" s="711"/>
      <c r="BH42" s="712"/>
      <c r="BI42" s="712"/>
      <c r="BJ42" s="712"/>
      <c r="BK42" s="712"/>
      <c r="BL42" s="224"/>
      <c r="BM42" s="681" t="s">
        <v>354</v>
      </c>
      <c r="BN42" s="681"/>
      <c r="BO42" s="681"/>
      <c r="BP42" s="681"/>
      <c r="BQ42" s="681"/>
      <c r="BR42" s="681"/>
      <c r="BS42" s="681"/>
      <c r="BT42" s="681"/>
      <c r="BU42" s="682"/>
      <c r="BV42" s="731">
        <v>333</v>
      </c>
      <c r="BW42" s="732"/>
      <c r="BX42" s="732"/>
      <c r="BY42" s="732"/>
      <c r="BZ42" s="732"/>
      <c r="CA42" s="732"/>
      <c r="CB42" s="741"/>
      <c r="CD42" s="656" t="s">
        <v>355</v>
      </c>
      <c r="CE42" s="657"/>
      <c r="CF42" s="657"/>
      <c r="CG42" s="657"/>
      <c r="CH42" s="657"/>
      <c r="CI42" s="657"/>
      <c r="CJ42" s="657"/>
      <c r="CK42" s="657"/>
      <c r="CL42" s="657"/>
      <c r="CM42" s="657"/>
      <c r="CN42" s="657"/>
      <c r="CO42" s="657"/>
      <c r="CP42" s="657"/>
      <c r="CQ42" s="658"/>
      <c r="CR42" s="659">
        <v>5310109</v>
      </c>
      <c r="CS42" s="692"/>
      <c r="CT42" s="692"/>
      <c r="CU42" s="692"/>
      <c r="CV42" s="692"/>
      <c r="CW42" s="692"/>
      <c r="CX42" s="692"/>
      <c r="CY42" s="693"/>
      <c r="CZ42" s="664">
        <v>20.6</v>
      </c>
      <c r="DA42" s="689"/>
      <c r="DB42" s="689"/>
      <c r="DC42" s="694"/>
      <c r="DD42" s="668">
        <v>1038024</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356</v>
      </c>
      <c r="CD43" s="656" t="s">
        <v>357</v>
      </c>
      <c r="CE43" s="657"/>
      <c r="CF43" s="657"/>
      <c r="CG43" s="657"/>
      <c r="CH43" s="657"/>
      <c r="CI43" s="657"/>
      <c r="CJ43" s="657"/>
      <c r="CK43" s="657"/>
      <c r="CL43" s="657"/>
      <c r="CM43" s="657"/>
      <c r="CN43" s="657"/>
      <c r="CO43" s="657"/>
      <c r="CP43" s="657"/>
      <c r="CQ43" s="658"/>
      <c r="CR43" s="659">
        <v>123034</v>
      </c>
      <c r="CS43" s="692"/>
      <c r="CT43" s="692"/>
      <c r="CU43" s="692"/>
      <c r="CV43" s="692"/>
      <c r="CW43" s="692"/>
      <c r="CX43" s="692"/>
      <c r="CY43" s="693"/>
      <c r="CZ43" s="664">
        <v>0.5</v>
      </c>
      <c r="DA43" s="689"/>
      <c r="DB43" s="689"/>
      <c r="DC43" s="694"/>
      <c r="DD43" s="668">
        <v>123034</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358</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7" t="s">
        <v>306</v>
      </c>
      <c r="CE44" s="698"/>
      <c r="CF44" s="656" t="s">
        <v>359</v>
      </c>
      <c r="CG44" s="657"/>
      <c r="CH44" s="657"/>
      <c r="CI44" s="657"/>
      <c r="CJ44" s="657"/>
      <c r="CK44" s="657"/>
      <c r="CL44" s="657"/>
      <c r="CM44" s="657"/>
      <c r="CN44" s="657"/>
      <c r="CO44" s="657"/>
      <c r="CP44" s="657"/>
      <c r="CQ44" s="658"/>
      <c r="CR44" s="659">
        <v>5277628</v>
      </c>
      <c r="CS44" s="660"/>
      <c r="CT44" s="660"/>
      <c r="CU44" s="660"/>
      <c r="CV44" s="660"/>
      <c r="CW44" s="660"/>
      <c r="CX44" s="660"/>
      <c r="CY44" s="661"/>
      <c r="CZ44" s="664">
        <v>20.5</v>
      </c>
      <c r="DA44" s="665"/>
      <c r="DB44" s="665"/>
      <c r="DC44" s="671"/>
      <c r="DD44" s="668">
        <v>1014579</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360</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9"/>
      <c r="CE45" s="700"/>
      <c r="CF45" s="656" t="s">
        <v>361</v>
      </c>
      <c r="CG45" s="657"/>
      <c r="CH45" s="657"/>
      <c r="CI45" s="657"/>
      <c r="CJ45" s="657"/>
      <c r="CK45" s="657"/>
      <c r="CL45" s="657"/>
      <c r="CM45" s="657"/>
      <c r="CN45" s="657"/>
      <c r="CO45" s="657"/>
      <c r="CP45" s="657"/>
      <c r="CQ45" s="658"/>
      <c r="CR45" s="659">
        <v>4190213</v>
      </c>
      <c r="CS45" s="692"/>
      <c r="CT45" s="692"/>
      <c r="CU45" s="692"/>
      <c r="CV45" s="692"/>
      <c r="CW45" s="692"/>
      <c r="CX45" s="692"/>
      <c r="CY45" s="693"/>
      <c r="CZ45" s="664">
        <v>16.3</v>
      </c>
      <c r="DA45" s="689"/>
      <c r="DB45" s="689"/>
      <c r="DC45" s="694"/>
      <c r="DD45" s="668">
        <v>317247</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9"/>
      <c r="CE46" s="700"/>
      <c r="CF46" s="656" t="s">
        <v>362</v>
      </c>
      <c r="CG46" s="657"/>
      <c r="CH46" s="657"/>
      <c r="CI46" s="657"/>
      <c r="CJ46" s="657"/>
      <c r="CK46" s="657"/>
      <c r="CL46" s="657"/>
      <c r="CM46" s="657"/>
      <c r="CN46" s="657"/>
      <c r="CO46" s="657"/>
      <c r="CP46" s="657"/>
      <c r="CQ46" s="658"/>
      <c r="CR46" s="659">
        <v>982036</v>
      </c>
      <c r="CS46" s="660"/>
      <c r="CT46" s="660"/>
      <c r="CU46" s="660"/>
      <c r="CV46" s="660"/>
      <c r="CW46" s="660"/>
      <c r="CX46" s="660"/>
      <c r="CY46" s="661"/>
      <c r="CZ46" s="664">
        <v>3.8</v>
      </c>
      <c r="DA46" s="665"/>
      <c r="DB46" s="665"/>
      <c r="DC46" s="671"/>
      <c r="DD46" s="668">
        <v>618253</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9"/>
      <c r="CE47" s="700"/>
      <c r="CF47" s="656" t="s">
        <v>363</v>
      </c>
      <c r="CG47" s="657"/>
      <c r="CH47" s="657"/>
      <c r="CI47" s="657"/>
      <c r="CJ47" s="657"/>
      <c r="CK47" s="657"/>
      <c r="CL47" s="657"/>
      <c r="CM47" s="657"/>
      <c r="CN47" s="657"/>
      <c r="CO47" s="657"/>
      <c r="CP47" s="657"/>
      <c r="CQ47" s="658"/>
      <c r="CR47" s="659">
        <v>32481</v>
      </c>
      <c r="CS47" s="692"/>
      <c r="CT47" s="692"/>
      <c r="CU47" s="692"/>
      <c r="CV47" s="692"/>
      <c r="CW47" s="692"/>
      <c r="CX47" s="692"/>
      <c r="CY47" s="693"/>
      <c r="CZ47" s="664">
        <v>0.1</v>
      </c>
      <c r="DA47" s="689"/>
      <c r="DB47" s="689"/>
      <c r="DC47" s="694"/>
      <c r="DD47" s="668">
        <v>23445</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701"/>
      <c r="CE48" s="702"/>
      <c r="CF48" s="656" t="s">
        <v>364</v>
      </c>
      <c r="CG48" s="657"/>
      <c r="CH48" s="657"/>
      <c r="CI48" s="657"/>
      <c r="CJ48" s="657"/>
      <c r="CK48" s="657"/>
      <c r="CL48" s="657"/>
      <c r="CM48" s="657"/>
      <c r="CN48" s="657"/>
      <c r="CO48" s="657"/>
      <c r="CP48" s="657"/>
      <c r="CQ48" s="658"/>
      <c r="CR48" s="659" t="s">
        <v>235</v>
      </c>
      <c r="CS48" s="660"/>
      <c r="CT48" s="660"/>
      <c r="CU48" s="660"/>
      <c r="CV48" s="660"/>
      <c r="CW48" s="660"/>
      <c r="CX48" s="660"/>
      <c r="CY48" s="661"/>
      <c r="CZ48" s="664" t="s">
        <v>235</v>
      </c>
      <c r="DA48" s="665"/>
      <c r="DB48" s="665"/>
      <c r="DC48" s="671"/>
      <c r="DD48" s="668" t="s">
        <v>229</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365</v>
      </c>
      <c r="CE49" s="681"/>
      <c r="CF49" s="681"/>
      <c r="CG49" s="681"/>
      <c r="CH49" s="681"/>
      <c r="CI49" s="681"/>
      <c r="CJ49" s="681"/>
      <c r="CK49" s="681"/>
      <c r="CL49" s="681"/>
      <c r="CM49" s="681"/>
      <c r="CN49" s="681"/>
      <c r="CO49" s="681"/>
      <c r="CP49" s="681"/>
      <c r="CQ49" s="682"/>
      <c r="CR49" s="731">
        <v>25718967</v>
      </c>
      <c r="CS49" s="718"/>
      <c r="CT49" s="718"/>
      <c r="CU49" s="718"/>
      <c r="CV49" s="718"/>
      <c r="CW49" s="718"/>
      <c r="CX49" s="718"/>
      <c r="CY49" s="747"/>
      <c r="CZ49" s="739">
        <v>100</v>
      </c>
      <c r="DA49" s="748"/>
      <c r="DB49" s="748"/>
      <c r="DC49" s="749"/>
      <c r="DD49" s="750">
        <v>16145985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q8pulKWL07KkTKEU1UJUiQ/akBXFDWkfEA+vSsZovIoxBtcRHBkdvS2BEF8d3xcMUsn2qQhrJIQs1Wv6y9X+w==" saltValue="9UYo8A5cQCGk9pQ+BPYFv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366</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367</v>
      </c>
      <c r="DK2" s="759"/>
      <c r="DL2" s="759"/>
      <c r="DM2" s="759"/>
      <c r="DN2" s="759"/>
      <c r="DO2" s="760"/>
      <c r="DP2" s="228"/>
      <c r="DQ2" s="758" t="s">
        <v>368</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369</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370</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371</v>
      </c>
      <c r="B5" s="764"/>
      <c r="C5" s="764"/>
      <c r="D5" s="764"/>
      <c r="E5" s="764"/>
      <c r="F5" s="764"/>
      <c r="G5" s="764"/>
      <c r="H5" s="764"/>
      <c r="I5" s="764"/>
      <c r="J5" s="764"/>
      <c r="K5" s="764"/>
      <c r="L5" s="764"/>
      <c r="M5" s="764"/>
      <c r="N5" s="764"/>
      <c r="O5" s="764"/>
      <c r="P5" s="765"/>
      <c r="Q5" s="769" t="s">
        <v>372</v>
      </c>
      <c r="R5" s="770"/>
      <c r="S5" s="770"/>
      <c r="T5" s="770"/>
      <c r="U5" s="771"/>
      <c r="V5" s="769" t="s">
        <v>373</v>
      </c>
      <c r="W5" s="770"/>
      <c r="X5" s="770"/>
      <c r="Y5" s="770"/>
      <c r="Z5" s="771"/>
      <c r="AA5" s="769" t="s">
        <v>374</v>
      </c>
      <c r="AB5" s="770"/>
      <c r="AC5" s="770"/>
      <c r="AD5" s="770"/>
      <c r="AE5" s="770"/>
      <c r="AF5" s="775" t="s">
        <v>375</v>
      </c>
      <c r="AG5" s="770"/>
      <c r="AH5" s="770"/>
      <c r="AI5" s="770"/>
      <c r="AJ5" s="776"/>
      <c r="AK5" s="770" t="s">
        <v>376</v>
      </c>
      <c r="AL5" s="770"/>
      <c r="AM5" s="770"/>
      <c r="AN5" s="770"/>
      <c r="AO5" s="771"/>
      <c r="AP5" s="769" t="s">
        <v>377</v>
      </c>
      <c r="AQ5" s="770"/>
      <c r="AR5" s="770"/>
      <c r="AS5" s="770"/>
      <c r="AT5" s="771"/>
      <c r="AU5" s="769" t="s">
        <v>378</v>
      </c>
      <c r="AV5" s="770"/>
      <c r="AW5" s="770"/>
      <c r="AX5" s="770"/>
      <c r="AY5" s="776"/>
      <c r="AZ5" s="232"/>
      <c r="BA5" s="232"/>
      <c r="BB5" s="232"/>
      <c r="BC5" s="232"/>
      <c r="BD5" s="232"/>
      <c r="BE5" s="233"/>
      <c r="BF5" s="233"/>
      <c r="BG5" s="233"/>
      <c r="BH5" s="233"/>
      <c r="BI5" s="233"/>
      <c r="BJ5" s="233"/>
      <c r="BK5" s="233"/>
      <c r="BL5" s="233"/>
      <c r="BM5" s="233"/>
      <c r="BN5" s="233"/>
      <c r="BO5" s="233"/>
      <c r="BP5" s="233"/>
      <c r="BQ5" s="763" t="s">
        <v>379</v>
      </c>
      <c r="BR5" s="764"/>
      <c r="BS5" s="764"/>
      <c r="BT5" s="764"/>
      <c r="BU5" s="764"/>
      <c r="BV5" s="764"/>
      <c r="BW5" s="764"/>
      <c r="BX5" s="764"/>
      <c r="BY5" s="764"/>
      <c r="BZ5" s="764"/>
      <c r="CA5" s="764"/>
      <c r="CB5" s="764"/>
      <c r="CC5" s="764"/>
      <c r="CD5" s="764"/>
      <c r="CE5" s="764"/>
      <c r="CF5" s="764"/>
      <c r="CG5" s="765"/>
      <c r="CH5" s="769" t="s">
        <v>380</v>
      </c>
      <c r="CI5" s="770"/>
      <c r="CJ5" s="770"/>
      <c r="CK5" s="770"/>
      <c r="CL5" s="771"/>
      <c r="CM5" s="769" t="s">
        <v>381</v>
      </c>
      <c r="CN5" s="770"/>
      <c r="CO5" s="770"/>
      <c r="CP5" s="770"/>
      <c r="CQ5" s="771"/>
      <c r="CR5" s="769" t="s">
        <v>382</v>
      </c>
      <c r="CS5" s="770"/>
      <c r="CT5" s="770"/>
      <c r="CU5" s="770"/>
      <c r="CV5" s="771"/>
      <c r="CW5" s="769" t="s">
        <v>383</v>
      </c>
      <c r="CX5" s="770"/>
      <c r="CY5" s="770"/>
      <c r="CZ5" s="770"/>
      <c r="DA5" s="771"/>
      <c r="DB5" s="769" t="s">
        <v>384</v>
      </c>
      <c r="DC5" s="770"/>
      <c r="DD5" s="770"/>
      <c r="DE5" s="770"/>
      <c r="DF5" s="771"/>
      <c r="DG5" s="799" t="s">
        <v>385</v>
      </c>
      <c r="DH5" s="800"/>
      <c r="DI5" s="800"/>
      <c r="DJ5" s="800"/>
      <c r="DK5" s="801"/>
      <c r="DL5" s="799" t="s">
        <v>386</v>
      </c>
      <c r="DM5" s="800"/>
      <c r="DN5" s="800"/>
      <c r="DO5" s="800"/>
      <c r="DP5" s="801"/>
      <c r="DQ5" s="769" t="s">
        <v>387</v>
      </c>
      <c r="DR5" s="770"/>
      <c r="DS5" s="770"/>
      <c r="DT5" s="770"/>
      <c r="DU5" s="771"/>
      <c r="DV5" s="769" t="s">
        <v>378</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388</v>
      </c>
      <c r="C7" s="786"/>
      <c r="D7" s="786"/>
      <c r="E7" s="786"/>
      <c r="F7" s="786"/>
      <c r="G7" s="786"/>
      <c r="H7" s="786"/>
      <c r="I7" s="786"/>
      <c r="J7" s="786"/>
      <c r="K7" s="786"/>
      <c r="L7" s="786"/>
      <c r="M7" s="786"/>
      <c r="N7" s="786"/>
      <c r="O7" s="786"/>
      <c r="P7" s="787"/>
      <c r="Q7" s="788">
        <v>28026</v>
      </c>
      <c r="R7" s="789"/>
      <c r="S7" s="789"/>
      <c r="T7" s="789"/>
      <c r="U7" s="789"/>
      <c r="V7" s="789">
        <v>25719</v>
      </c>
      <c r="W7" s="789"/>
      <c r="X7" s="789"/>
      <c r="Y7" s="789"/>
      <c r="Z7" s="789"/>
      <c r="AA7" s="789">
        <v>2307</v>
      </c>
      <c r="AB7" s="789"/>
      <c r="AC7" s="789"/>
      <c r="AD7" s="789"/>
      <c r="AE7" s="790"/>
      <c r="AF7" s="791">
        <v>1963</v>
      </c>
      <c r="AG7" s="792"/>
      <c r="AH7" s="792"/>
      <c r="AI7" s="792"/>
      <c r="AJ7" s="793"/>
      <c r="AK7" s="794">
        <v>1447</v>
      </c>
      <c r="AL7" s="795"/>
      <c r="AM7" s="795"/>
      <c r="AN7" s="795"/>
      <c r="AO7" s="795"/>
      <c r="AP7" s="795">
        <v>17956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t="s">
        <v>592</v>
      </c>
      <c r="BS7" s="782" t="s">
        <v>593</v>
      </c>
      <c r="BT7" s="783"/>
      <c r="BU7" s="783"/>
      <c r="BV7" s="783"/>
      <c r="BW7" s="783"/>
      <c r="BX7" s="783"/>
      <c r="BY7" s="783"/>
      <c r="BZ7" s="783"/>
      <c r="CA7" s="783"/>
      <c r="CB7" s="783"/>
      <c r="CC7" s="783"/>
      <c r="CD7" s="783"/>
      <c r="CE7" s="783"/>
      <c r="CF7" s="783"/>
      <c r="CG7" s="798"/>
      <c r="CH7" s="779">
        <v>0</v>
      </c>
      <c r="CI7" s="780"/>
      <c r="CJ7" s="780"/>
      <c r="CK7" s="780"/>
      <c r="CL7" s="781"/>
      <c r="CM7" s="779">
        <v>42</v>
      </c>
      <c r="CN7" s="780"/>
      <c r="CO7" s="780"/>
      <c r="CP7" s="780"/>
      <c r="CQ7" s="781"/>
      <c r="CR7" s="779">
        <v>5</v>
      </c>
      <c r="CS7" s="780"/>
      <c r="CT7" s="780"/>
      <c r="CU7" s="780"/>
      <c r="CV7" s="781"/>
      <c r="CW7" s="779" t="s">
        <v>580</v>
      </c>
      <c r="CX7" s="780"/>
      <c r="CY7" s="780"/>
      <c r="CZ7" s="780"/>
      <c r="DA7" s="781"/>
      <c r="DB7" s="779">
        <v>92</v>
      </c>
      <c r="DC7" s="780"/>
      <c r="DD7" s="780"/>
      <c r="DE7" s="780"/>
      <c r="DF7" s="781"/>
      <c r="DG7" s="779">
        <v>417</v>
      </c>
      <c r="DH7" s="780"/>
      <c r="DI7" s="780"/>
      <c r="DJ7" s="780"/>
      <c r="DK7" s="781"/>
      <c r="DL7" s="779" t="s">
        <v>580</v>
      </c>
      <c r="DM7" s="780"/>
      <c r="DN7" s="780"/>
      <c r="DO7" s="780"/>
      <c r="DP7" s="781"/>
      <c r="DQ7" s="779">
        <v>417</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389</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390</v>
      </c>
      <c r="B23" s="825" t="s">
        <v>391</v>
      </c>
      <c r="C23" s="826"/>
      <c r="D23" s="826"/>
      <c r="E23" s="826"/>
      <c r="F23" s="826"/>
      <c r="G23" s="826"/>
      <c r="H23" s="826"/>
      <c r="I23" s="826"/>
      <c r="J23" s="826"/>
      <c r="K23" s="826"/>
      <c r="L23" s="826"/>
      <c r="M23" s="826"/>
      <c r="N23" s="826"/>
      <c r="O23" s="826"/>
      <c r="P23" s="827"/>
      <c r="Q23" s="828">
        <v>28026</v>
      </c>
      <c r="R23" s="829"/>
      <c r="S23" s="829"/>
      <c r="T23" s="829"/>
      <c r="U23" s="829"/>
      <c r="V23" s="829">
        <v>25719</v>
      </c>
      <c r="W23" s="829"/>
      <c r="X23" s="829"/>
      <c r="Y23" s="829"/>
      <c r="Z23" s="829"/>
      <c r="AA23" s="829">
        <v>2307</v>
      </c>
      <c r="AB23" s="829"/>
      <c r="AC23" s="829"/>
      <c r="AD23" s="829"/>
      <c r="AE23" s="830"/>
      <c r="AF23" s="831">
        <v>1963</v>
      </c>
      <c r="AG23" s="829"/>
      <c r="AH23" s="829"/>
      <c r="AI23" s="829"/>
      <c r="AJ23" s="832"/>
      <c r="AK23" s="833"/>
      <c r="AL23" s="834"/>
      <c r="AM23" s="834"/>
      <c r="AN23" s="834"/>
      <c r="AO23" s="834"/>
      <c r="AP23" s="829">
        <v>17956</v>
      </c>
      <c r="AQ23" s="829"/>
      <c r="AR23" s="829"/>
      <c r="AS23" s="829"/>
      <c r="AT23" s="829"/>
      <c r="AU23" s="845"/>
      <c r="AV23" s="845"/>
      <c r="AW23" s="845"/>
      <c r="AX23" s="845"/>
      <c r="AY23" s="846"/>
      <c r="AZ23" s="847" t="s">
        <v>229</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392</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393</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371</v>
      </c>
      <c r="B26" s="764"/>
      <c r="C26" s="764"/>
      <c r="D26" s="764"/>
      <c r="E26" s="764"/>
      <c r="F26" s="764"/>
      <c r="G26" s="764"/>
      <c r="H26" s="764"/>
      <c r="I26" s="764"/>
      <c r="J26" s="764"/>
      <c r="K26" s="764"/>
      <c r="L26" s="764"/>
      <c r="M26" s="764"/>
      <c r="N26" s="764"/>
      <c r="O26" s="764"/>
      <c r="P26" s="765"/>
      <c r="Q26" s="769" t="s">
        <v>394</v>
      </c>
      <c r="R26" s="770"/>
      <c r="S26" s="770"/>
      <c r="T26" s="770"/>
      <c r="U26" s="771"/>
      <c r="V26" s="769" t="s">
        <v>395</v>
      </c>
      <c r="W26" s="770"/>
      <c r="X26" s="770"/>
      <c r="Y26" s="770"/>
      <c r="Z26" s="771"/>
      <c r="AA26" s="769" t="s">
        <v>396</v>
      </c>
      <c r="AB26" s="770"/>
      <c r="AC26" s="770"/>
      <c r="AD26" s="770"/>
      <c r="AE26" s="770"/>
      <c r="AF26" s="850" t="s">
        <v>397</v>
      </c>
      <c r="AG26" s="851"/>
      <c r="AH26" s="851"/>
      <c r="AI26" s="851"/>
      <c r="AJ26" s="852"/>
      <c r="AK26" s="770" t="s">
        <v>398</v>
      </c>
      <c r="AL26" s="770"/>
      <c r="AM26" s="770"/>
      <c r="AN26" s="770"/>
      <c r="AO26" s="771"/>
      <c r="AP26" s="769" t="s">
        <v>399</v>
      </c>
      <c r="AQ26" s="770"/>
      <c r="AR26" s="770"/>
      <c r="AS26" s="770"/>
      <c r="AT26" s="771"/>
      <c r="AU26" s="769" t="s">
        <v>400</v>
      </c>
      <c r="AV26" s="770"/>
      <c r="AW26" s="770"/>
      <c r="AX26" s="770"/>
      <c r="AY26" s="771"/>
      <c r="AZ26" s="769" t="s">
        <v>401</v>
      </c>
      <c r="BA26" s="770"/>
      <c r="BB26" s="770"/>
      <c r="BC26" s="770"/>
      <c r="BD26" s="771"/>
      <c r="BE26" s="769" t="s">
        <v>378</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402</v>
      </c>
      <c r="C28" s="786"/>
      <c r="D28" s="786"/>
      <c r="E28" s="786"/>
      <c r="F28" s="786"/>
      <c r="G28" s="786"/>
      <c r="H28" s="786"/>
      <c r="I28" s="786"/>
      <c r="J28" s="786"/>
      <c r="K28" s="786"/>
      <c r="L28" s="786"/>
      <c r="M28" s="786"/>
      <c r="N28" s="786"/>
      <c r="O28" s="786"/>
      <c r="P28" s="787"/>
      <c r="Q28" s="858">
        <v>5576</v>
      </c>
      <c r="R28" s="859"/>
      <c r="S28" s="859"/>
      <c r="T28" s="859"/>
      <c r="U28" s="859"/>
      <c r="V28" s="859">
        <v>5256</v>
      </c>
      <c r="W28" s="859"/>
      <c r="X28" s="859"/>
      <c r="Y28" s="859"/>
      <c r="Z28" s="859"/>
      <c r="AA28" s="859">
        <v>321</v>
      </c>
      <c r="AB28" s="859"/>
      <c r="AC28" s="859"/>
      <c r="AD28" s="859"/>
      <c r="AE28" s="860"/>
      <c r="AF28" s="861">
        <v>321</v>
      </c>
      <c r="AG28" s="859"/>
      <c r="AH28" s="859"/>
      <c r="AI28" s="859"/>
      <c r="AJ28" s="862"/>
      <c r="AK28" s="863">
        <v>324</v>
      </c>
      <c r="AL28" s="864"/>
      <c r="AM28" s="864"/>
      <c r="AN28" s="864"/>
      <c r="AO28" s="864"/>
      <c r="AP28" s="864" t="s">
        <v>580</v>
      </c>
      <c r="AQ28" s="864"/>
      <c r="AR28" s="864"/>
      <c r="AS28" s="864"/>
      <c r="AT28" s="864"/>
      <c r="AU28" s="864" t="s">
        <v>580</v>
      </c>
      <c r="AV28" s="864"/>
      <c r="AW28" s="864"/>
      <c r="AX28" s="864"/>
      <c r="AY28" s="864"/>
      <c r="AZ28" s="865" t="s">
        <v>580</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403</v>
      </c>
      <c r="C29" s="817"/>
      <c r="D29" s="817"/>
      <c r="E29" s="817"/>
      <c r="F29" s="817"/>
      <c r="G29" s="817"/>
      <c r="H29" s="817"/>
      <c r="I29" s="817"/>
      <c r="J29" s="817"/>
      <c r="K29" s="817"/>
      <c r="L29" s="817"/>
      <c r="M29" s="817"/>
      <c r="N29" s="817"/>
      <c r="O29" s="817"/>
      <c r="P29" s="818"/>
      <c r="Q29" s="819">
        <v>4314</v>
      </c>
      <c r="R29" s="820"/>
      <c r="S29" s="820"/>
      <c r="T29" s="820"/>
      <c r="U29" s="820"/>
      <c r="V29" s="820">
        <v>3940</v>
      </c>
      <c r="W29" s="820"/>
      <c r="X29" s="820"/>
      <c r="Y29" s="820"/>
      <c r="Z29" s="820"/>
      <c r="AA29" s="820">
        <v>374</v>
      </c>
      <c r="AB29" s="820"/>
      <c r="AC29" s="820"/>
      <c r="AD29" s="820"/>
      <c r="AE29" s="821"/>
      <c r="AF29" s="822">
        <v>374</v>
      </c>
      <c r="AG29" s="823"/>
      <c r="AH29" s="823"/>
      <c r="AI29" s="823"/>
      <c r="AJ29" s="824"/>
      <c r="AK29" s="870">
        <v>606</v>
      </c>
      <c r="AL29" s="866"/>
      <c r="AM29" s="866"/>
      <c r="AN29" s="866"/>
      <c r="AO29" s="866"/>
      <c r="AP29" s="866" t="s">
        <v>580</v>
      </c>
      <c r="AQ29" s="866"/>
      <c r="AR29" s="866"/>
      <c r="AS29" s="866"/>
      <c r="AT29" s="866"/>
      <c r="AU29" s="866" t="s">
        <v>581</v>
      </c>
      <c r="AV29" s="866"/>
      <c r="AW29" s="866"/>
      <c r="AX29" s="866"/>
      <c r="AY29" s="866"/>
      <c r="AZ29" s="867" t="s">
        <v>582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404</v>
      </c>
      <c r="C30" s="817"/>
      <c r="D30" s="817"/>
      <c r="E30" s="817"/>
      <c r="F30" s="817"/>
      <c r="G30" s="817"/>
      <c r="H30" s="817"/>
      <c r="I30" s="817"/>
      <c r="J30" s="817"/>
      <c r="K30" s="817"/>
      <c r="L30" s="817"/>
      <c r="M30" s="817"/>
      <c r="N30" s="817"/>
      <c r="O30" s="817"/>
      <c r="P30" s="818"/>
      <c r="Q30" s="819">
        <v>830</v>
      </c>
      <c r="R30" s="820"/>
      <c r="S30" s="820"/>
      <c r="T30" s="820"/>
      <c r="U30" s="820"/>
      <c r="V30" s="820">
        <v>830</v>
      </c>
      <c r="W30" s="820"/>
      <c r="X30" s="820"/>
      <c r="Y30" s="820"/>
      <c r="Z30" s="820"/>
      <c r="AA30" s="820">
        <v>1</v>
      </c>
      <c r="AB30" s="820"/>
      <c r="AC30" s="820"/>
      <c r="AD30" s="820"/>
      <c r="AE30" s="821"/>
      <c r="AF30" s="822">
        <v>1</v>
      </c>
      <c r="AG30" s="823"/>
      <c r="AH30" s="823"/>
      <c r="AI30" s="823"/>
      <c r="AJ30" s="824"/>
      <c r="AK30" s="870">
        <v>141</v>
      </c>
      <c r="AL30" s="866"/>
      <c r="AM30" s="866"/>
      <c r="AN30" s="866"/>
      <c r="AO30" s="866"/>
      <c r="AP30" s="866" t="s">
        <v>583</v>
      </c>
      <c r="AQ30" s="866"/>
      <c r="AR30" s="866"/>
      <c r="AS30" s="866"/>
      <c r="AT30" s="866"/>
      <c r="AU30" s="866" t="s">
        <v>584</v>
      </c>
      <c r="AV30" s="866"/>
      <c r="AW30" s="866"/>
      <c r="AX30" s="866"/>
      <c r="AY30" s="866"/>
      <c r="AZ30" s="867" t="s">
        <v>584</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405</v>
      </c>
      <c r="C31" s="817"/>
      <c r="D31" s="817"/>
      <c r="E31" s="817"/>
      <c r="F31" s="817"/>
      <c r="G31" s="817"/>
      <c r="H31" s="817"/>
      <c r="I31" s="817"/>
      <c r="J31" s="817"/>
      <c r="K31" s="817"/>
      <c r="L31" s="817"/>
      <c r="M31" s="817"/>
      <c r="N31" s="817"/>
      <c r="O31" s="817"/>
      <c r="P31" s="818"/>
      <c r="Q31" s="819">
        <v>1204</v>
      </c>
      <c r="R31" s="820"/>
      <c r="S31" s="820"/>
      <c r="T31" s="820"/>
      <c r="U31" s="820"/>
      <c r="V31" s="820">
        <v>1210</v>
      </c>
      <c r="W31" s="820"/>
      <c r="X31" s="820"/>
      <c r="Y31" s="820"/>
      <c r="Z31" s="820"/>
      <c r="AA31" s="820">
        <v>-6</v>
      </c>
      <c r="AB31" s="820"/>
      <c r="AC31" s="820"/>
      <c r="AD31" s="820"/>
      <c r="AE31" s="821"/>
      <c r="AF31" s="822">
        <v>239</v>
      </c>
      <c r="AG31" s="823"/>
      <c r="AH31" s="823"/>
      <c r="AI31" s="823"/>
      <c r="AJ31" s="824"/>
      <c r="AK31" s="870">
        <v>595</v>
      </c>
      <c r="AL31" s="866"/>
      <c r="AM31" s="866"/>
      <c r="AN31" s="866"/>
      <c r="AO31" s="866"/>
      <c r="AP31" s="866">
        <v>9556</v>
      </c>
      <c r="AQ31" s="866"/>
      <c r="AR31" s="866"/>
      <c r="AS31" s="866"/>
      <c r="AT31" s="866"/>
      <c r="AU31" s="866">
        <v>8891</v>
      </c>
      <c r="AV31" s="866"/>
      <c r="AW31" s="866"/>
      <c r="AX31" s="866"/>
      <c r="AY31" s="866"/>
      <c r="AZ31" s="867" t="s">
        <v>580</v>
      </c>
      <c r="BA31" s="867"/>
      <c r="BB31" s="867"/>
      <c r="BC31" s="867"/>
      <c r="BD31" s="867"/>
      <c r="BE31" s="868" t="s">
        <v>406</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407</v>
      </c>
      <c r="C32" s="817"/>
      <c r="D32" s="817"/>
      <c r="E32" s="817"/>
      <c r="F32" s="817"/>
      <c r="G32" s="817"/>
      <c r="H32" s="817"/>
      <c r="I32" s="817"/>
      <c r="J32" s="817"/>
      <c r="K32" s="817"/>
      <c r="L32" s="817"/>
      <c r="M32" s="817"/>
      <c r="N32" s="817"/>
      <c r="O32" s="817"/>
      <c r="P32" s="818"/>
      <c r="Q32" s="819">
        <v>1139</v>
      </c>
      <c r="R32" s="820"/>
      <c r="S32" s="820"/>
      <c r="T32" s="820"/>
      <c r="U32" s="820"/>
      <c r="V32" s="820">
        <v>993</v>
      </c>
      <c r="W32" s="820"/>
      <c r="X32" s="820"/>
      <c r="Y32" s="820"/>
      <c r="Z32" s="820"/>
      <c r="AA32" s="820">
        <v>146</v>
      </c>
      <c r="AB32" s="820"/>
      <c r="AC32" s="820"/>
      <c r="AD32" s="820"/>
      <c r="AE32" s="821"/>
      <c r="AF32" s="822">
        <v>1548</v>
      </c>
      <c r="AG32" s="823"/>
      <c r="AH32" s="823"/>
      <c r="AI32" s="823"/>
      <c r="AJ32" s="824"/>
      <c r="AK32" s="870" t="s">
        <v>584</v>
      </c>
      <c r="AL32" s="866"/>
      <c r="AM32" s="866"/>
      <c r="AN32" s="866"/>
      <c r="AO32" s="866"/>
      <c r="AP32" s="866">
        <v>466</v>
      </c>
      <c r="AQ32" s="866"/>
      <c r="AR32" s="866"/>
      <c r="AS32" s="866"/>
      <c r="AT32" s="866"/>
      <c r="AU32" s="866" t="s">
        <v>580</v>
      </c>
      <c r="AV32" s="866"/>
      <c r="AW32" s="866"/>
      <c r="AX32" s="866"/>
      <c r="AY32" s="866"/>
      <c r="AZ32" s="867" t="s">
        <v>580</v>
      </c>
      <c r="BA32" s="867"/>
      <c r="BB32" s="867"/>
      <c r="BC32" s="867"/>
      <c r="BD32" s="867"/>
      <c r="BE32" s="868" t="s">
        <v>406</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408</v>
      </c>
      <c r="C33" s="817"/>
      <c r="D33" s="817"/>
      <c r="E33" s="817"/>
      <c r="F33" s="817"/>
      <c r="G33" s="817"/>
      <c r="H33" s="817"/>
      <c r="I33" s="817"/>
      <c r="J33" s="817"/>
      <c r="K33" s="817"/>
      <c r="L33" s="817"/>
      <c r="M33" s="817"/>
      <c r="N33" s="817"/>
      <c r="O33" s="817"/>
      <c r="P33" s="818"/>
      <c r="Q33" s="819">
        <v>3257</v>
      </c>
      <c r="R33" s="820"/>
      <c r="S33" s="820"/>
      <c r="T33" s="820"/>
      <c r="U33" s="820"/>
      <c r="V33" s="820">
        <v>3000</v>
      </c>
      <c r="W33" s="820"/>
      <c r="X33" s="820"/>
      <c r="Y33" s="820"/>
      <c r="Z33" s="820"/>
      <c r="AA33" s="820">
        <v>257</v>
      </c>
      <c r="AB33" s="820"/>
      <c r="AC33" s="820"/>
      <c r="AD33" s="820"/>
      <c r="AE33" s="821"/>
      <c r="AF33" s="822">
        <v>1003</v>
      </c>
      <c r="AG33" s="823"/>
      <c r="AH33" s="823"/>
      <c r="AI33" s="823"/>
      <c r="AJ33" s="824"/>
      <c r="AK33" s="870">
        <v>928</v>
      </c>
      <c r="AL33" s="866"/>
      <c r="AM33" s="866"/>
      <c r="AN33" s="866"/>
      <c r="AO33" s="866"/>
      <c r="AP33" s="866">
        <v>655</v>
      </c>
      <c r="AQ33" s="866"/>
      <c r="AR33" s="866"/>
      <c r="AS33" s="866"/>
      <c r="AT33" s="866"/>
      <c r="AU33" s="866">
        <v>433</v>
      </c>
      <c r="AV33" s="866"/>
      <c r="AW33" s="866"/>
      <c r="AX33" s="866"/>
      <c r="AY33" s="866"/>
      <c r="AZ33" s="867" t="s">
        <v>580</v>
      </c>
      <c r="BA33" s="867"/>
      <c r="BB33" s="867"/>
      <c r="BC33" s="867"/>
      <c r="BD33" s="867"/>
      <c r="BE33" s="868" t="s">
        <v>406</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409</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390</v>
      </c>
      <c r="B63" s="825" t="s">
        <v>410</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3486</v>
      </c>
      <c r="AG63" s="880"/>
      <c r="AH63" s="880"/>
      <c r="AI63" s="880"/>
      <c r="AJ63" s="881"/>
      <c r="AK63" s="882"/>
      <c r="AL63" s="877"/>
      <c r="AM63" s="877"/>
      <c r="AN63" s="877"/>
      <c r="AO63" s="877"/>
      <c r="AP63" s="880">
        <v>10677</v>
      </c>
      <c r="AQ63" s="880"/>
      <c r="AR63" s="880"/>
      <c r="AS63" s="880"/>
      <c r="AT63" s="880"/>
      <c r="AU63" s="880">
        <v>9324</v>
      </c>
      <c r="AV63" s="880"/>
      <c r="AW63" s="880"/>
      <c r="AX63" s="880"/>
      <c r="AY63" s="880"/>
      <c r="AZ63" s="884"/>
      <c r="BA63" s="884"/>
      <c r="BB63" s="884"/>
      <c r="BC63" s="884"/>
      <c r="BD63" s="884"/>
      <c r="BE63" s="885"/>
      <c r="BF63" s="885"/>
      <c r="BG63" s="885"/>
      <c r="BH63" s="885"/>
      <c r="BI63" s="886"/>
      <c r="BJ63" s="887" t="s">
        <v>411</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413</v>
      </c>
      <c r="B66" s="764"/>
      <c r="C66" s="764"/>
      <c r="D66" s="764"/>
      <c r="E66" s="764"/>
      <c r="F66" s="764"/>
      <c r="G66" s="764"/>
      <c r="H66" s="764"/>
      <c r="I66" s="764"/>
      <c r="J66" s="764"/>
      <c r="K66" s="764"/>
      <c r="L66" s="764"/>
      <c r="M66" s="764"/>
      <c r="N66" s="764"/>
      <c r="O66" s="764"/>
      <c r="P66" s="765"/>
      <c r="Q66" s="769" t="s">
        <v>414</v>
      </c>
      <c r="R66" s="770"/>
      <c r="S66" s="770"/>
      <c r="T66" s="770"/>
      <c r="U66" s="771"/>
      <c r="V66" s="769" t="s">
        <v>415</v>
      </c>
      <c r="W66" s="770"/>
      <c r="X66" s="770"/>
      <c r="Y66" s="770"/>
      <c r="Z66" s="771"/>
      <c r="AA66" s="769" t="s">
        <v>416</v>
      </c>
      <c r="AB66" s="770"/>
      <c r="AC66" s="770"/>
      <c r="AD66" s="770"/>
      <c r="AE66" s="771"/>
      <c r="AF66" s="890" t="s">
        <v>397</v>
      </c>
      <c r="AG66" s="851"/>
      <c r="AH66" s="851"/>
      <c r="AI66" s="851"/>
      <c r="AJ66" s="891"/>
      <c r="AK66" s="769" t="s">
        <v>398</v>
      </c>
      <c r="AL66" s="764"/>
      <c r="AM66" s="764"/>
      <c r="AN66" s="764"/>
      <c r="AO66" s="765"/>
      <c r="AP66" s="769" t="s">
        <v>399</v>
      </c>
      <c r="AQ66" s="770"/>
      <c r="AR66" s="770"/>
      <c r="AS66" s="770"/>
      <c r="AT66" s="771"/>
      <c r="AU66" s="769" t="s">
        <v>417</v>
      </c>
      <c r="AV66" s="770"/>
      <c r="AW66" s="770"/>
      <c r="AX66" s="770"/>
      <c r="AY66" s="771"/>
      <c r="AZ66" s="769" t="s">
        <v>378</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585</v>
      </c>
      <c r="C68" s="906"/>
      <c r="D68" s="906"/>
      <c r="E68" s="906"/>
      <c r="F68" s="906"/>
      <c r="G68" s="906"/>
      <c r="H68" s="906"/>
      <c r="I68" s="906"/>
      <c r="J68" s="906"/>
      <c r="K68" s="906"/>
      <c r="L68" s="906"/>
      <c r="M68" s="906"/>
      <c r="N68" s="906"/>
      <c r="O68" s="906"/>
      <c r="P68" s="907"/>
      <c r="Q68" s="908">
        <v>110339</v>
      </c>
      <c r="R68" s="902"/>
      <c r="S68" s="902"/>
      <c r="T68" s="902"/>
      <c r="U68" s="902"/>
      <c r="V68" s="902">
        <v>99586</v>
      </c>
      <c r="W68" s="902"/>
      <c r="X68" s="902"/>
      <c r="Y68" s="902"/>
      <c r="Z68" s="902"/>
      <c r="AA68" s="902">
        <v>10753</v>
      </c>
      <c r="AB68" s="902"/>
      <c r="AC68" s="902"/>
      <c r="AD68" s="902"/>
      <c r="AE68" s="902"/>
      <c r="AF68" s="902">
        <v>16232</v>
      </c>
      <c r="AG68" s="902"/>
      <c r="AH68" s="902"/>
      <c r="AI68" s="902"/>
      <c r="AJ68" s="902"/>
      <c r="AK68" s="902" t="s">
        <v>586</v>
      </c>
      <c r="AL68" s="902"/>
      <c r="AM68" s="902"/>
      <c r="AN68" s="902"/>
      <c r="AO68" s="902"/>
      <c r="AP68" s="902" t="s">
        <v>586</v>
      </c>
      <c r="AQ68" s="902"/>
      <c r="AR68" s="902"/>
      <c r="AS68" s="902"/>
      <c r="AT68" s="902"/>
      <c r="AU68" s="902"/>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587</v>
      </c>
      <c r="C69" s="910"/>
      <c r="D69" s="910"/>
      <c r="E69" s="910"/>
      <c r="F69" s="910"/>
      <c r="G69" s="910"/>
      <c r="H69" s="910"/>
      <c r="I69" s="910"/>
      <c r="J69" s="910"/>
      <c r="K69" s="910"/>
      <c r="L69" s="910"/>
      <c r="M69" s="910"/>
      <c r="N69" s="910"/>
      <c r="O69" s="910"/>
      <c r="P69" s="911"/>
      <c r="Q69" s="912">
        <v>439</v>
      </c>
      <c r="R69" s="866"/>
      <c r="S69" s="866"/>
      <c r="T69" s="866"/>
      <c r="U69" s="866"/>
      <c r="V69" s="866">
        <v>395</v>
      </c>
      <c r="W69" s="866"/>
      <c r="X69" s="866"/>
      <c r="Y69" s="866"/>
      <c r="Z69" s="866"/>
      <c r="AA69" s="866">
        <v>44</v>
      </c>
      <c r="AB69" s="866"/>
      <c r="AC69" s="866"/>
      <c r="AD69" s="866"/>
      <c r="AE69" s="866"/>
      <c r="AF69" s="866">
        <v>44</v>
      </c>
      <c r="AG69" s="866"/>
      <c r="AH69" s="866"/>
      <c r="AI69" s="866"/>
      <c r="AJ69" s="866"/>
      <c r="AK69" s="866">
        <v>19</v>
      </c>
      <c r="AL69" s="866"/>
      <c r="AM69" s="866"/>
      <c r="AN69" s="866"/>
      <c r="AO69" s="866"/>
      <c r="AP69" s="866" t="s">
        <v>580</v>
      </c>
      <c r="AQ69" s="866"/>
      <c r="AR69" s="866"/>
      <c r="AS69" s="866"/>
      <c r="AT69" s="866"/>
      <c r="AU69" s="866"/>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588</v>
      </c>
      <c r="C70" s="910"/>
      <c r="D70" s="910"/>
      <c r="E70" s="910"/>
      <c r="F70" s="910"/>
      <c r="G70" s="910"/>
      <c r="H70" s="910"/>
      <c r="I70" s="910"/>
      <c r="J70" s="910"/>
      <c r="K70" s="910"/>
      <c r="L70" s="910"/>
      <c r="M70" s="910"/>
      <c r="N70" s="910"/>
      <c r="O70" s="910"/>
      <c r="P70" s="911"/>
      <c r="Q70" s="912">
        <v>4657</v>
      </c>
      <c r="R70" s="866"/>
      <c r="S70" s="866"/>
      <c r="T70" s="866"/>
      <c r="U70" s="866"/>
      <c r="V70" s="866">
        <v>4588</v>
      </c>
      <c r="W70" s="866"/>
      <c r="X70" s="866"/>
      <c r="Y70" s="866"/>
      <c r="Z70" s="866"/>
      <c r="AA70" s="866">
        <v>69</v>
      </c>
      <c r="AB70" s="866"/>
      <c r="AC70" s="866"/>
      <c r="AD70" s="866"/>
      <c r="AE70" s="866"/>
      <c r="AF70" s="866">
        <v>69</v>
      </c>
      <c r="AG70" s="866"/>
      <c r="AH70" s="866"/>
      <c r="AI70" s="866"/>
      <c r="AJ70" s="866"/>
      <c r="AK70" s="866" t="s">
        <v>580</v>
      </c>
      <c r="AL70" s="866"/>
      <c r="AM70" s="866"/>
      <c r="AN70" s="866"/>
      <c r="AO70" s="866"/>
      <c r="AP70" s="866" t="s">
        <v>580</v>
      </c>
      <c r="AQ70" s="866"/>
      <c r="AR70" s="866"/>
      <c r="AS70" s="866"/>
      <c r="AT70" s="866"/>
      <c r="AU70" s="866"/>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589</v>
      </c>
      <c r="C71" s="910"/>
      <c r="D71" s="910"/>
      <c r="E71" s="910"/>
      <c r="F71" s="910"/>
      <c r="G71" s="910"/>
      <c r="H71" s="910"/>
      <c r="I71" s="910"/>
      <c r="J71" s="910"/>
      <c r="K71" s="910"/>
      <c r="L71" s="910"/>
      <c r="M71" s="910"/>
      <c r="N71" s="910"/>
      <c r="O71" s="910"/>
      <c r="P71" s="911"/>
      <c r="Q71" s="912">
        <v>129</v>
      </c>
      <c r="R71" s="866"/>
      <c r="S71" s="866"/>
      <c r="T71" s="866"/>
      <c r="U71" s="866"/>
      <c r="V71" s="866">
        <v>123</v>
      </c>
      <c r="W71" s="866"/>
      <c r="X71" s="866"/>
      <c r="Y71" s="866"/>
      <c r="Z71" s="866"/>
      <c r="AA71" s="866">
        <v>6</v>
      </c>
      <c r="AB71" s="866"/>
      <c r="AC71" s="866"/>
      <c r="AD71" s="866"/>
      <c r="AE71" s="866"/>
      <c r="AF71" s="866">
        <v>6</v>
      </c>
      <c r="AG71" s="866"/>
      <c r="AH71" s="866"/>
      <c r="AI71" s="866"/>
      <c r="AJ71" s="866"/>
      <c r="AK71" s="866" t="s">
        <v>580</v>
      </c>
      <c r="AL71" s="866"/>
      <c r="AM71" s="866"/>
      <c r="AN71" s="866"/>
      <c r="AO71" s="866"/>
      <c r="AP71" s="866" t="s">
        <v>586</v>
      </c>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590</v>
      </c>
      <c r="C72" s="910"/>
      <c r="D72" s="910"/>
      <c r="E72" s="910"/>
      <c r="F72" s="910"/>
      <c r="G72" s="910"/>
      <c r="H72" s="910"/>
      <c r="I72" s="910"/>
      <c r="J72" s="910"/>
      <c r="K72" s="910"/>
      <c r="L72" s="910"/>
      <c r="M72" s="910"/>
      <c r="N72" s="910"/>
      <c r="O72" s="910"/>
      <c r="P72" s="911"/>
      <c r="Q72" s="912">
        <v>466463</v>
      </c>
      <c r="R72" s="866"/>
      <c r="S72" s="866"/>
      <c r="T72" s="866"/>
      <c r="U72" s="866"/>
      <c r="V72" s="866">
        <v>453925</v>
      </c>
      <c r="W72" s="866"/>
      <c r="X72" s="866"/>
      <c r="Y72" s="866"/>
      <c r="Z72" s="866"/>
      <c r="AA72" s="866">
        <v>12537</v>
      </c>
      <c r="AB72" s="866"/>
      <c r="AC72" s="866"/>
      <c r="AD72" s="866"/>
      <c r="AE72" s="866"/>
      <c r="AF72" s="866">
        <v>12537</v>
      </c>
      <c r="AG72" s="866"/>
      <c r="AH72" s="866"/>
      <c r="AI72" s="866"/>
      <c r="AJ72" s="866"/>
      <c r="AK72" s="866" t="s">
        <v>580</v>
      </c>
      <c r="AL72" s="866"/>
      <c r="AM72" s="866"/>
      <c r="AN72" s="866"/>
      <c r="AO72" s="866"/>
      <c r="AP72" s="866" t="s">
        <v>580</v>
      </c>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591</v>
      </c>
      <c r="C73" s="910"/>
      <c r="D73" s="910"/>
      <c r="E73" s="910"/>
      <c r="F73" s="910"/>
      <c r="G73" s="910"/>
      <c r="H73" s="910"/>
      <c r="I73" s="910"/>
      <c r="J73" s="910"/>
      <c r="K73" s="910"/>
      <c r="L73" s="910"/>
      <c r="M73" s="910"/>
      <c r="N73" s="910"/>
      <c r="O73" s="910"/>
      <c r="P73" s="911"/>
      <c r="Q73" s="912">
        <v>301</v>
      </c>
      <c r="R73" s="866"/>
      <c r="S73" s="866"/>
      <c r="T73" s="866"/>
      <c r="U73" s="866"/>
      <c r="V73" s="866">
        <v>290</v>
      </c>
      <c r="W73" s="866"/>
      <c r="X73" s="866"/>
      <c r="Y73" s="866"/>
      <c r="Z73" s="866"/>
      <c r="AA73" s="866">
        <v>11</v>
      </c>
      <c r="AB73" s="866"/>
      <c r="AC73" s="866"/>
      <c r="AD73" s="866"/>
      <c r="AE73" s="866"/>
      <c r="AF73" s="866">
        <v>11</v>
      </c>
      <c r="AG73" s="866"/>
      <c r="AH73" s="866"/>
      <c r="AI73" s="866"/>
      <c r="AJ73" s="866"/>
      <c r="AK73" s="866">
        <v>7</v>
      </c>
      <c r="AL73" s="866"/>
      <c r="AM73" s="866"/>
      <c r="AN73" s="866"/>
      <c r="AO73" s="866"/>
      <c r="AP73" s="866" t="s">
        <v>580</v>
      </c>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390</v>
      </c>
      <c r="B88" s="825" t="s">
        <v>418</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28899</v>
      </c>
      <c r="AG88" s="880"/>
      <c r="AH88" s="880"/>
      <c r="AI88" s="880"/>
      <c r="AJ88" s="880"/>
      <c r="AK88" s="877"/>
      <c r="AL88" s="877"/>
      <c r="AM88" s="877"/>
      <c r="AN88" s="877"/>
      <c r="AO88" s="877"/>
      <c r="AP88" s="880" t="s">
        <v>599</v>
      </c>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390</v>
      </c>
      <c r="BR102" s="825" t="s">
        <v>419</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5</v>
      </c>
      <c r="CS102" s="888"/>
      <c r="CT102" s="888"/>
      <c r="CU102" s="888"/>
      <c r="CV102" s="927"/>
      <c r="CW102" s="926" t="s">
        <v>515</v>
      </c>
      <c r="CX102" s="888"/>
      <c r="CY102" s="888"/>
      <c r="CZ102" s="888"/>
      <c r="DA102" s="927"/>
      <c r="DB102" s="926">
        <v>92</v>
      </c>
      <c r="DC102" s="888"/>
      <c r="DD102" s="888"/>
      <c r="DE102" s="888"/>
      <c r="DF102" s="927"/>
      <c r="DG102" s="926">
        <v>417</v>
      </c>
      <c r="DH102" s="888"/>
      <c r="DI102" s="888"/>
      <c r="DJ102" s="888"/>
      <c r="DK102" s="927"/>
      <c r="DL102" s="926" t="s">
        <v>515</v>
      </c>
      <c r="DM102" s="888"/>
      <c r="DN102" s="888"/>
      <c r="DO102" s="888"/>
      <c r="DP102" s="927"/>
      <c r="DQ102" s="926">
        <v>417</v>
      </c>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420</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421</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422</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423</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424</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425</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426</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427</v>
      </c>
      <c r="AB109" s="929"/>
      <c r="AC109" s="929"/>
      <c r="AD109" s="929"/>
      <c r="AE109" s="930"/>
      <c r="AF109" s="928" t="s">
        <v>428</v>
      </c>
      <c r="AG109" s="929"/>
      <c r="AH109" s="929"/>
      <c r="AI109" s="929"/>
      <c r="AJ109" s="930"/>
      <c r="AK109" s="928" t="s">
        <v>308</v>
      </c>
      <c r="AL109" s="929"/>
      <c r="AM109" s="929"/>
      <c r="AN109" s="929"/>
      <c r="AO109" s="930"/>
      <c r="AP109" s="928" t="s">
        <v>429</v>
      </c>
      <c r="AQ109" s="929"/>
      <c r="AR109" s="929"/>
      <c r="AS109" s="929"/>
      <c r="AT109" s="931"/>
      <c r="AU109" s="948" t="s">
        <v>426</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427</v>
      </c>
      <c r="BR109" s="929"/>
      <c r="BS109" s="929"/>
      <c r="BT109" s="929"/>
      <c r="BU109" s="930"/>
      <c r="BV109" s="928" t="s">
        <v>428</v>
      </c>
      <c r="BW109" s="929"/>
      <c r="BX109" s="929"/>
      <c r="BY109" s="929"/>
      <c r="BZ109" s="930"/>
      <c r="CA109" s="928" t="s">
        <v>308</v>
      </c>
      <c r="CB109" s="929"/>
      <c r="CC109" s="929"/>
      <c r="CD109" s="929"/>
      <c r="CE109" s="930"/>
      <c r="CF109" s="949" t="s">
        <v>429</v>
      </c>
      <c r="CG109" s="949"/>
      <c r="CH109" s="949"/>
      <c r="CI109" s="949"/>
      <c r="CJ109" s="949"/>
      <c r="CK109" s="928" t="s">
        <v>430</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427</v>
      </c>
      <c r="DH109" s="929"/>
      <c r="DI109" s="929"/>
      <c r="DJ109" s="929"/>
      <c r="DK109" s="930"/>
      <c r="DL109" s="928" t="s">
        <v>428</v>
      </c>
      <c r="DM109" s="929"/>
      <c r="DN109" s="929"/>
      <c r="DO109" s="929"/>
      <c r="DP109" s="930"/>
      <c r="DQ109" s="928" t="s">
        <v>308</v>
      </c>
      <c r="DR109" s="929"/>
      <c r="DS109" s="929"/>
      <c r="DT109" s="929"/>
      <c r="DU109" s="930"/>
      <c r="DV109" s="928" t="s">
        <v>429</v>
      </c>
      <c r="DW109" s="929"/>
      <c r="DX109" s="929"/>
      <c r="DY109" s="929"/>
      <c r="DZ109" s="931"/>
    </row>
    <row r="110" spans="1:131" s="230" customFormat="1" ht="26.25" customHeight="1" x14ac:dyDescent="0.15">
      <c r="A110" s="932" t="s">
        <v>431</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1658240</v>
      </c>
      <c r="AB110" s="936"/>
      <c r="AC110" s="936"/>
      <c r="AD110" s="936"/>
      <c r="AE110" s="937"/>
      <c r="AF110" s="938">
        <v>1652772</v>
      </c>
      <c r="AG110" s="936"/>
      <c r="AH110" s="936"/>
      <c r="AI110" s="936"/>
      <c r="AJ110" s="937"/>
      <c r="AK110" s="938">
        <v>1652299</v>
      </c>
      <c r="AL110" s="936"/>
      <c r="AM110" s="936"/>
      <c r="AN110" s="936"/>
      <c r="AO110" s="937"/>
      <c r="AP110" s="939">
        <v>13.7</v>
      </c>
      <c r="AQ110" s="940"/>
      <c r="AR110" s="940"/>
      <c r="AS110" s="940"/>
      <c r="AT110" s="941"/>
      <c r="AU110" s="942" t="s">
        <v>74</v>
      </c>
      <c r="AV110" s="943"/>
      <c r="AW110" s="943"/>
      <c r="AX110" s="943"/>
      <c r="AY110" s="943"/>
      <c r="AZ110" s="965" t="s">
        <v>432</v>
      </c>
      <c r="BA110" s="933"/>
      <c r="BB110" s="933"/>
      <c r="BC110" s="933"/>
      <c r="BD110" s="933"/>
      <c r="BE110" s="933"/>
      <c r="BF110" s="933"/>
      <c r="BG110" s="933"/>
      <c r="BH110" s="933"/>
      <c r="BI110" s="933"/>
      <c r="BJ110" s="933"/>
      <c r="BK110" s="933"/>
      <c r="BL110" s="933"/>
      <c r="BM110" s="933"/>
      <c r="BN110" s="933"/>
      <c r="BO110" s="933"/>
      <c r="BP110" s="934"/>
      <c r="BQ110" s="966">
        <v>17280904</v>
      </c>
      <c r="BR110" s="967"/>
      <c r="BS110" s="967"/>
      <c r="BT110" s="967"/>
      <c r="BU110" s="967"/>
      <c r="BV110" s="967">
        <v>17390210</v>
      </c>
      <c r="BW110" s="967"/>
      <c r="BX110" s="967"/>
      <c r="BY110" s="967"/>
      <c r="BZ110" s="967"/>
      <c r="CA110" s="967">
        <v>17955688</v>
      </c>
      <c r="CB110" s="967"/>
      <c r="CC110" s="967"/>
      <c r="CD110" s="967"/>
      <c r="CE110" s="967"/>
      <c r="CF110" s="980">
        <v>149.1</v>
      </c>
      <c r="CG110" s="981"/>
      <c r="CH110" s="981"/>
      <c r="CI110" s="981"/>
      <c r="CJ110" s="981"/>
      <c r="CK110" s="982" t="s">
        <v>433</v>
      </c>
      <c r="CL110" s="983"/>
      <c r="CM110" s="965" t="s">
        <v>434</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411</v>
      </c>
      <c r="DH110" s="967"/>
      <c r="DI110" s="967"/>
      <c r="DJ110" s="967"/>
      <c r="DK110" s="967"/>
      <c r="DL110" s="967" t="s">
        <v>435</v>
      </c>
      <c r="DM110" s="967"/>
      <c r="DN110" s="967"/>
      <c r="DO110" s="967"/>
      <c r="DP110" s="967"/>
      <c r="DQ110" s="967" t="s">
        <v>436</v>
      </c>
      <c r="DR110" s="967"/>
      <c r="DS110" s="967"/>
      <c r="DT110" s="967"/>
      <c r="DU110" s="967"/>
      <c r="DV110" s="968" t="s">
        <v>411</v>
      </c>
      <c r="DW110" s="968"/>
      <c r="DX110" s="968"/>
      <c r="DY110" s="968"/>
      <c r="DZ110" s="969"/>
    </row>
    <row r="111" spans="1:131" s="230" customFormat="1" ht="26.25" customHeight="1" x14ac:dyDescent="0.15">
      <c r="A111" s="970" t="s">
        <v>437</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436</v>
      </c>
      <c r="AB111" s="974"/>
      <c r="AC111" s="974"/>
      <c r="AD111" s="974"/>
      <c r="AE111" s="975"/>
      <c r="AF111" s="976" t="s">
        <v>411</v>
      </c>
      <c r="AG111" s="974"/>
      <c r="AH111" s="974"/>
      <c r="AI111" s="974"/>
      <c r="AJ111" s="975"/>
      <c r="AK111" s="976" t="s">
        <v>438</v>
      </c>
      <c r="AL111" s="974"/>
      <c r="AM111" s="974"/>
      <c r="AN111" s="974"/>
      <c r="AO111" s="975"/>
      <c r="AP111" s="977" t="s">
        <v>411</v>
      </c>
      <c r="AQ111" s="978"/>
      <c r="AR111" s="978"/>
      <c r="AS111" s="978"/>
      <c r="AT111" s="979"/>
      <c r="AU111" s="944"/>
      <c r="AV111" s="945"/>
      <c r="AW111" s="945"/>
      <c r="AX111" s="945"/>
      <c r="AY111" s="945"/>
      <c r="AZ111" s="958" t="s">
        <v>439</v>
      </c>
      <c r="BA111" s="959"/>
      <c r="BB111" s="959"/>
      <c r="BC111" s="959"/>
      <c r="BD111" s="959"/>
      <c r="BE111" s="959"/>
      <c r="BF111" s="959"/>
      <c r="BG111" s="959"/>
      <c r="BH111" s="959"/>
      <c r="BI111" s="959"/>
      <c r="BJ111" s="959"/>
      <c r="BK111" s="959"/>
      <c r="BL111" s="959"/>
      <c r="BM111" s="959"/>
      <c r="BN111" s="959"/>
      <c r="BO111" s="959"/>
      <c r="BP111" s="960"/>
      <c r="BQ111" s="961">
        <v>501662</v>
      </c>
      <c r="BR111" s="962"/>
      <c r="BS111" s="962"/>
      <c r="BT111" s="962"/>
      <c r="BU111" s="962"/>
      <c r="BV111" s="962">
        <v>868553</v>
      </c>
      <c r="BW111" s="962"/>
      <c r="BX111" s="962"/>
      <c r="BY111" s="962"/>
      <c r="BZ111" s="962"/>
      <c r="CA111" s="962">
        <v>700562</v>
      </c>
      <c r="CB111" s="962"/>
      <c r="CC111" s="962"/>
      <c r="CD111" s="962"/>
      <c r="CE111" s="962"/>
      <c r="CF111" s="956">
        <v>5.8</v>
      </c>
      <c r="CG111" s="957"/>
      <c r="CH111" s="957"/>
      <c r="CI111" s="957"/>
      <c r="CJ111" s="957"/>
      <c r="CK111" s="984"/>
      <c r="CL111" s="985"/>
      <c r="CM111" s="958" t="s">
        <v>440</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441</v>
      </c>
      <c r="DH111" s="962"/>
      <c r="DI111" s="962"/>
      <c r="DJ111" s="962"/>
      <c r="DK111" s="962"/>
      <c r="DL111" s="962" t="s">
        <v>438</v>
      </c>
      <c r="DM111" s="962"/>
      <c r="DN111" s="962"/>
      <c r="DO111" s="962"/>
      <c r="DP111" s="962"/>
      <c r="DQ111" s="962" t="s">
        <v>441</v>
      </c>
      <c r="DR111" s="962"/>
      <c r="DS111" s="962"/>
      <c r="DT111" s="962"/>
      <c r="DU111" s="962"/>
      <c r="DV111" s="963" t="s">
        <v>441</v>
      </c>
      <c r="DW111" s="963"/>
      <c r="DX111" s="963"/>
      <c r="DY111" s="963"/>
      <c r="DZ111" s="964"/>
    </row>
    <row r="112" spans="1:131" s="230" customFormat="1" ht="26.25" customHeight="1" x14ac:dyDescent="0.15">
      <c r="A112" s="988" t="s">
        <v>442</v>
      </c>
      <c r="B112" s="989"/>
      <c r="C112" s="959" t="s">
        <v>443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411</v>
      </c>
      <c r="AB112" s="995"/>
      <c r="AC112" s="995"/>
      <c r="AD112" s="995"/>
      <c r="AE112" s="996"/>
      <c r="AF112" s="997" t="s">
        <v>436</v>
      </c>
      <c r="AG112" s="995"/>
      <c r="AH112" s="995"/>
      <c r="AI112" s="995"/>
      <c r="AJ112" s="996"/>
      <c r="AK112" s="997" t="s">
        <v>436</v>
      </c>
      <c r="AL112" s="995"/>
      <c r="AM112" s="995"/>
      <c r="AN112" s="995"/>
      <c r="AO112" s="996"/>
      <c r="AP112" s="998" t="s">
        <v>436</v>
      </c>
      <c r="AQ112" s="999"/>
      <c r="AR112" s="999"/>
      <c r="AS112" s="999"/>
      <c r="AT112" s="1000"/>
      <c r="AU112" s="944"/>
      <c r="AV112" s="945"/>
      <c r="AW112" s="945"/>
      <c r="AX112" s="945"/>
      <c r="AY112" s="945"/>
      <c r="AZ112" s="958" t="s">
        <v>444</v>
      </c>
      <c r="BA112" s="959"/>
      <c r="BB112" s="959"/>
      <c r="BC112" s="959"/>
      <c r="BD112" s="959"/>
      <c r="BE112" s="959"/>
      <c r="BF112" s="959"/>
      <c r="BG112" s="959"/>
      <c r="BH112" s="959"/>
      <c r="BI112" s="959"/>
      <c r="BJ112" s="959"/>
      <c r="BK112" s="959"/>
      <c r="BL112" s="959"/>
      <c r="BM112" s="959"/>
      <c r="BN112" s="959"/>
      <c r="BO112" s="959"/>
      <c r="BP112" s="960"/>
      <c r="BQ112" s="961">
        <v>7293403</v>
      </c>
      <c r="BR112" s="962"/>
      <c r="BS112" s="962"/>
      <c r="BT112" s="962"/>
      <c r="BU112" s="962"/>
      <c r="BV112" s="962">
        <v>6798462</v>
      </c>
      <c r="BW112" s="962"/>
      <c r="BX112" s="962"/>
      <c r="BY112" s="962"/>
      <c r="BZ112" s="962"/>
      <c r="CA112" s="962">
        <v>9323508</v>
      </c>
      <c r="CB112" s="962"/>
      <c r="CC112" s="962"/>
      <c r="CD112" s="962"/>
      <c r="CE112" s="962"/>
      <c r="CF112" s="956">
        <v>77.400000000000006</v>
      </c>
      <c r="CG112" s="957"/>
      <c r="CH112" s="957"/>
      <c r="CI112" s="957"/>
      <c r="CJ112" s="957"/>
      <c r="CK112" s="984"/>
      <c r="CL112" s="985"/>
      <c r="CM112" s="958" t="s">
        <v>445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411</v>
      </c>
      <c r="DH112" s="962"/>
      <c r="DI112" s="962"/>
      <c r="DJ112" s="962"/>
      <c r="DK112" s="962"/>
      <c r="DL112" s="962" t="s">
        <v>411</v>
      </c>
      <c r="DM112" s="962"/>
      <c r="DN112" s="962"/>
      <c r="DO112" s="962"/>
      <c r="DP112" s="962"/>
      <c r="DQ112" s="962" t="s">
        <v>441</v>
      </c>
      <c r="DR112" s="962"/>
      <c r="DS112" s="962"/>
      <c r="DT112" s="962"/>
      <c r="DU112" s="962"/>
      <c r="DV112" s="963" t="s">
        <v>436</v>
      </c>
      <c r="DW112" s="963"/>
      <c r="DX112" s="963"/>
      <c r="DY112" s="963"/>
      <c r="DZ112" s="964"/>
    </row>
    <row r="113" spans="1:130" s="230" customFormat="1" ht="26.25" customHeight="1" x14ac:dyDescent="0.15">
      <c r="A113" s="990"/>
      <c r="B113" s="991"/>
      <c r="C113" s="959" t="s">
        <v>446</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619949</v>
      </c>
      <c r="AB113" s="974"/>
      <c r="AC113" s="974"/>
      <c r="AD113" s="974"/>
      <c r="AE113" s="975"/>
      <c r="AF113" s="976">
        <v>586135</v>
      </c>
      <c r="AG113" s="974"/>
      <c r="AH113" s="974"/>
      <c r="AI113" s="974"/>
      <c r="AJ113" s="975"/>
      <c r="AK113" s="976">
        <v>537345</v>
      </c>
      <c r="AL113" s="974"/>
      <c r="AM113" s="974"/>
      <c r="AN113" s="974"/>
      <c r="AO113" s="975"/>
      <c r="AP113" s="977">
        <v>4.5</v>
      </c>
      <c r="AQ113" s="978"/>
      <c r="AR113" s="978"/>
      <c r="AS113" s="978"/>
      <c r="AT113" s="979"/>
      <c r="AU113" s="944"/>
      <c r="AV113" s="945"/>
      <c r="AW113" s="945"/>
      <c r="AX113" s="945"/>
      <c r="AY113" s="945"/>
      <c r="AZ113" s="958" t="s">
        <v>447</v>
      </c>
      <c r="BA113" s="959"/>
      <c r="BB113" s="959"/>
      <c r="BC113" s="959"/>
      <c r="BD113" s="959"/>
      <c r="BE113" s="959"/>
      <c r="BF113" s="959"/>
      <c r="BG113" s="959"/>
      <c r="BH113" s="959"/>
      <c r="BI113" s="959"/>
      <c r="BJ113" s="959"/>
      <c r="BK113" s="959"/>
      <c r="BL113" s="959"/>
      <c r="BM113" s="959"/>
      <c r="BN113" s="959"/>
      <c r="BO113" s="959"/>
      <c r="BP113" s="960"/>
      <c r="BQ113" s="961">
        <v>26031</v>
      </c>
      <c r="BR113" s="962"/>
      <c r="BS113" s="962"/>
      <c r="BT113" s="962"/>
      <c r="BU113" s="962"/>
      <c r="BV113" s="962">
        <v>8735</v>
      </c>
      <c r="BW113" s="962"/>
      <c r="BX113" s="962"/>
      <c r="BY113" s="962"/>
      <c r="BZ113" s="962"/>
      <c r="CA113" s="962" t="s">
        <v>411</v>
      </c>
      <c r="CB113" s="962"/>
      <c r="CC113" s="962"/>
      <c r="CD113" s="962"/>
      <c r="CE113" s="962"/>
      <c r="CF113" s="956" t="s">
        <v>441</v>
      </c>
      <c r="CG113" s="957"/>
      <c r="CH113" s="957"/>
      <c r="CI113" s="957"/>
      <c r="CJ113" s="957"/>
      <c r="CK113" s="984"/>
      <c r="CL113" s="985"/>
      <c r="CM113" s="958" t="s">
        <v>448</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v>277400</v>
      </c>
      <c r="DH113" s="995"/>
      <c r="DI113" s="995"/>
      <c r="DJ113" s="995"/>
      <c r="DK113" s="996"/>
      <c r="DL113" s="997">
        <v>242725</v>
      </c>
      <c r="DM113" s="995"/>
      <c r="DN113" s="995"/>
      <c r="DO113" s="995"/>
      <c r="DP113" s="996"/>
      <c r="DQ113" s="997">
        <v>208050</v>
      </c>
      <c r="DR113" s="995"/>
      <c r="DS113" s="995"/>
      <c r="DT113" s="995"/>
      <c r="DU113" s="996"/>
      <c r="DV113" s="998">
        <v>1.7</v>
      </c>
      <c r="DW113" s="999"/>
      <c r="DX113" s="999"/>
      <c r="DY113" s="999"/>
      <c r="DZ113" s="1000"/>
    </row>
    <row r="114" spans="1:130" s="230" customFormat="1" ht="26.25" customHeight="1" x14ac:dyDescent="0.15">
      <c r="A114" s="990"/>
      <c r="B114" s="991"/>
      <c r="C114" s="959" t="s">
        <v>449</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2018</v>
      </c>
      <c r="AB114" s="995"/>
      <c r="AC114" s="995"/>
      <c r="AD114" s="995"/>
      <c r="AE114" s="996"/>
      <c r="AF114" s="997">
        <v>2044</v>
      </c>
      <c r="AG114" s="995"/>
      <c r="AH114" s="995"/>
      <c r="AI114" s="995"/>
      <c r="AJ114" s="996"/>
      <c r="AK114" s="997">
        <v>1015</v>
      </c>
      <c r="AL114" s="995"/>
      <c r="AM114" s="995"/>
      <c r="AN114" s="995"/>
      <c r="AO114" s="996"/>
      <c r="AP114" s="998">
        <v>0</v>
      </c>
      <c r="AQ114" s="999"/>
      <c r="AR114" s="999"/>
      <c r="AS114" s="999"/>
      <c r="AT114" s="1000"/>
      <c r="AU114" s="944"/>
      <c r="AV114" s="945"/>
      <c r="AW114" s="945"/>
      <c r="AX114" s="945"/>
      <c r="AY114" s="945"/>
      <c r="AZ114" s="958" t="s">
        <v>450</v>
      </c>
      <c r="BA114" s="959"/>
      <c r="BB114" s="959"/>
      <c r="BC114" s="959"/>
      <c r="BD114" s="959"/>
      <c r="BE114" s="959"/>
      <c r="BF114" s="959"/>
      <c r="BG114" s="959"/>
      <c r="BH114" s="959"/>
      <c r="BI114" s="959"/>
      <c r="BJ114" s="959"/>
      <c r="BK114" s="959"/>
      <c r="BL114" s="959"/>
      <c r="BM114" s="959"/>
      <c r="BN114" s="959"/>
      <c r="BO114" s="959"/>
      <c r="BP114" s="960"/>
      <c r="BQ114" s="961">
        <v>3066956</v>
      </c>
      <c r="BR114" s="962"/>
      <c r="BS114" s="962"/>
      <c r="BT114" s="962"/>
      <c r="BU114" s="962"/>
      <c r="BV114" s="962">
        <v>3131042</v>
      </c>
      <c r="BW114" s="962"/>
      <c r="BX114" s="962"/>
      <c r="BY114" s="962"/>
      <c r="BZ114" s="962"/>
      <c r="CA114" s="962">
        <v>2963545</v>
      </c>
      <c r="CB114" s="962"/>
      <c r="CC114" s="962"/>
      <c r="CD114" s="962"/>
      <c r="CE114" s="962"/>
      <c r="CF114" s="956">
        <v>24.6</v>
      </c>
      <c r="CG114" s="957"/>
      <c r="CH114" s="957"/>
      <c r="CI114" s="957"/>
      <c r="CJ114" s="957"/>
      <c r="CK114" s="984"/>
      <c r="CL114" s="985"/>
      <c r="CM114" s="958" t="s">
        <v>451</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411</v>
      </c>
      <c r="DH114" s="995"/>
      <c r="DI114" s="995"/>
      <c r="DJ114" s="995"/>
      <c r="DK114" s="996"/>
      <c r="DL114" s="997" t="s">
        <v>441</v>
      </c>
      <c r="DM114" s="995"/>
      <c r="DN114" s="995"/>
      <c r="DO114" s="995"/>
      <c r="DP114" s="996"/>
      <c r="DQ114" s="997" t="s">
        <v>452</v>
      </c>
      <c r="DR114" s="995"/>
      <c r="DS114" s="995"/>
      <c r="DT114" s="995"/>
      <c r="DU114" s="996"/>
      <c r="DV114" s="998" t="s">
        <v>411</v>
      </c>
      <c r="DW114" s="999"/>
      <c r="DX114" s="999"/>
      <c r="DY114" s="999"/>
      <c r="DZ114" s="1000"/>
    </row>
    <row r="115" spans="1:130" s="230" customFormat="1" ht="26.25" customHeight="1" x14ac:dyDescent="0.15">
      <c r="A115" s="990"/>
      <c r="B115" s="991"/>
      <c r="C115" s="959" t="s">
        <v>453</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37738</v>
      </c>
      <c r="AB115" s="974"/>
      <c r="AC115" s="974"/>
      <c r="AD115" s="974"/>
      <c r="AE115" s="975"/>
      <c r="AF115" s="976">
        <v>40819</v>
      </c>
      <c r="AG115" s="974"/>
      <c r="AH115" s="974"/>
      <c r="AI115" s="974"/>
      <c r="AJ115" s="975"/>
      <c r="AK115" s="976">
        <v>36022</v>
      </c>
      <c r="AL115" s="974"/>
      <c r="AM115" s="974"/>
      <c r="AN115" s="974"/>
      <c r="AO115" s="975"/>
      <c r="AP115" s="977">
        <v>0.3</v>
      </c>
      <c r="AQ115" s="978"/>
      <c r="AR115" s="978"/>
      <c r="AS115" s="978"/>
      <c r="AT115" s="979"/>
      <c r="AU115" s="944"/>
      <c r="AV115" s="945"/>
      <c r="AW115" s="945"/>
      <c r="AX115" s="945"/>
      <c r="AY115" s="945"/>
      <c r="AZ115" s="958" t="s">
        <v>454</v>
      </c>
      <c r="BA115" s="959"/>
      <c r="BB115" s="959"/>
      <c r="BC115" s="959"/>
      <c r="BD115" s="959"/>
      <c r="BE115" s="959"/>
      <c r="BF115" s="959"/>
      <c r="BG115" s="959"/>
      <c r="BH115" s="959"/>
      <c r="BI115" s="959"/>
      <c r="BJ115" s="959"/>
      <c r="BK115" s="959"/>
      <c r="BL115" s="959"/>
      <c r="BM115" s="959"/>
      <c r="BN115" s="959"/>
      <c r="BO115" s="959"/>
      <c r="BP115" s="960"/>
      <c r="BQ115" s="961">
        <v>25430</v>
      </c>
      <c r="BR115" s="962"/>
      <c r="BS115" s="962"/>
      <c r="BT115" s="962"/>
      <c r="BU115" s="962"/>
      <c r="BV115" s="962" t="s">
        <v>438</v>
      </c>
      <c r="BW115" s="962"/>
      <c r="BX115" s="962"/>
      <c r="BY115" s="962"/>
      <c r="BZ115" s="962"/>
      <c r="CA115" s="962" t="s">
        <v>441</v>
      </c>
      <c r="CB115" s="962"/>
      <c r="CC115" s="962"/>
      <c r="CD115" s="962"/>
      <c r="CE115" s="962"/>
      <c r="CF115" s="956" t="s">
        <v>411</v>
      </c>
      <c r="CG115" s="957"/>
      <c r="CH115" s="957"/>
      <c r="CI115" s="957"/>
      <c r="CJ115" s="957"/>
      <c r="CK115" s="984"/>
      <c r="CL115" s="985"/>
      <c r="CM115" s="958" t="s">
        <v>455</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215708</v>
      </c>
      <c r="DH115" s="995"/>
      <c r="DI115" s="995"/>
      <c r="DJ115" s="995"/>
      <c r="DK115" s="996"/>
      <c r="DL115" s="997">
        <v>618753</v>
      </c>
      <c r="DM115" s="995"/>
      <c r="DN115" s="995"/>
      <c r="DO115" s="995"/>
      <c r="DP115" s="996"/>
      <c r="DQ115" s="997">
        <v>486784</v>
      </c>
      <c r="DR115" s="995"/>
      <c r="DS115" s="995"/>
      <c r="DT115" s="995"/>
      <c r="DU115" s="996"/>
      <c r="DV115" s="998">
        <v>4</v>
      </c>
      <c r="DW115" s="999"/>
      <c r="DX115" s="999"/>
      <c r="DY115" s="999"/>
      <c r="DZ115" s="1000"/>
    </row>
    <row r="116" spans="1:130" s="230" customFormat="1" ht="26.25" customHeight="1" x14ac:dyDescent="0.15">
      <c r="A116" s="992"/>
      <c r="B116" s="993"/>
      <c r="C116" s="1001" t="s">
        <v>456</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436</v>
      </c>
      <c r="AB116" s="995"/>
      <c r="AC116" s="995"/>
      <c r="AD116" s="995"/>
      <c r="AE116" s="996"/>
      <c r="AF116" s="997" t="s">
        <v>411</v>
      </c>
      <c r="AG116" s="995"/>
      <c r="AH116" s="995"/>
      <c r="AI116" s="995"/>
      <c r="AJ116" s="996"/>
      <c r="AK116" s="997" t="s">
        <v>441</v>
      </c>
      <c r="AL116" s="995"/>
      <c r="AM116" s="995"/>
      <c r="AN116" s="995"/>
      <c r="AO116" s="996"/>
      <c r="AP116" s="998" t="s">
        <v>435</v>
      </c>
      <c r="AQ116" s="999"/>
      <c r="AR116" s="999"/>
      <c r="AS116" s="999"/>
      <c r="AT116" s="1000"/>
      <c r="AU116" s="944"/>
      <c r="AV116" s="945"/>
      <c r="AW116" s="945"/>
      <c r="AX116" s="945"/>
      <c r="AY116" s="945"/>
      <c r="AZ116" s="1003" t="s">
        <v>457</v>
      </c>
      <c r="BA116" s="1004"/>
      <c r="BB116" s="1004"/>
      <c r="BC116" s="1004"/>
      <c r="BD116" s="1004"/>
      <c r="BE116" s="1004"/>
      <c r="BF116" s="1004"/>
      <c r="BG116" s="1004"/>
      <c r="BH116" s="1004"/>
      <c r="BI116" s="1004"/>
      <c r="BJ116" s="1004"/>
      <c r="BK116" s="1004"/>
      <c r="BL116" s="1004"/>
      <c r="BM116" s="1004"/>
      <c r="BN116" s="1004"/>
      <c r="BO116" s="1004"/>
      <c r="BP116" s="1005"/>
      <c r="BQ116" s="961" t="s">
        <v>438</v>
      </c>
      <c r="BR116" s="962"/>
      <c r="BS116" s="962"/>
      <c r="BT116" s="962"/>
      <c r="BU116" s="962"/>
      <c r="BV116" s="962" t="s">
        <v>441</v>
      </c>
      <c r="BW116" s="962"/>
      <c r="BX116" s="962"/>
      <c r="BY116" s="962"/>
      <c r="BZ116" s="962"/>
      <c r="CA116" s="962" t="s">
        <v>452</v>
      </c>
      <c r="CB116" s="962"/>
      <c r="CC116" s="962"/>
      <c r="CD116" s="962"/>
      <c r="CE116" s="962"/>
      <c r="CF116" s="956" t="s">
        <v>411</v>
      </c>
      <c r="CG116" s="957"/>
      <c r="CH116" s="957"/>
      <c r="CI116" s="957"/>
      <c r="CJ116" s="957"/>
      <c r="CK116" s="984"/>
      <c r="CL116" s="985"/>
      <c r="CM116" s="958" t="s">
        <v>458</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411</v>
      </c>
      <c r="DH116" s="995"/>
      <c r="DI116" s="995"/>
      <c r="DJ116" s="995"/>
      <c r="DK116" s="996"/>
      <c r="DL116" s="997" t="s">
        <v>438</v>
      </c>
      <c r="DM116" s="995"/>
      <c r="DN116" s="995"/>
      <c r="DO116" s="995"/>
      <c r="DP116" s="996"/>
      <c r="DQ116" s="997" t="s">
        <v>411</v>
      </c>
      <c r="DR116" s="995"/>
      <c r="DS116" s="995"/>
      <c r="DT116" s="995"/>
      <c r="DU116" s="996"/>
      <c r="DV116" s="998" t="s">
        <v>411</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459</v>
      </c>
      <c r="Z117" s="930"/>
      <c r="AA117" s="1014">
        <v>2317945</v>
      </c>
      <c r="AB117" s="1015"/>
      <c r="AC117" s="1015"/>
      <c r="AD117" s="1015"/>
      <c r="AE117" s="1016"/>
      <c r="AF117" s="1017">
        <v>2281770</v>
      </c>
      <c r="AG117" s="1015"/>
      <c r="AH117" s="1015"/>
      <c r="AI117" s="1015"/>
      <c r="AJ117" s="1016"/>
      <c r="AK117" s="1017">
        <v>2226681</v>
      </c>
      <c r="AL117" s="1015"/>
      <c r="AM117" s="1015"/>
      <c r="AN117" s="1015"/>
      <c r="AO117" s="1016"/>
      <c r="AP117" s="1018"/>
      <c r="AQ117" s="1019"/>
      <c r="AR117" s="1019"/>
      <c r="AS117" s="1019"/>
      <c r="AT117" s="1020"/>
      <c r="AU117" s="944"/>
      <c r="AV117" s="945"/>
      <c r="AW117" s="945"/>
      <c r="AX117" s="945"/>
      <c r="AY117" s="945"/>
      <c r="AZ117" s="1010" t="s">
        <v>460</v>
      </c>
      <c r="BA117" s="1011"/>
      <c r="BB117" s="1011"/>
      <c r="BC117" s="1011"/>
      <c r="BD117" s="1011"/>
      <c r="BE117" s="1011"/>
      <c r="BF117" s="1011"/>
      <c r="BG117" s="1011"/>
      <c r="BH117" s="1011"/>
      <c r="BI117" s="1011"/>
      <c r="BJ117" s="1011"/>
      <c r="BK117" s="1011"/>
      <c r="BL117" s="1011"/>
      <c r="BM117" s="1011"/>
      <c r="BN117" s="1011"/>
      <c r="BO117" s="1011"/>
      <c r="BP117" s="1012"/>
      <c r="BQ117" s="961" t="s">
        <v>436</v>
      </c>
      <c r="BR117" s="962"/>
      <c r="BS117" s="962"/>
      <c r="BT117" s="962"/>
      <c r="BU117" s="962"/>
      <c r="BV117" s="962" t="s">
        <v>438</v>
      </c>
      <c r="BW117" s="962"/>
      <c r="BX117" s="962"/>
      <c r="BY117" s="962"/>
      <c r="BZ117" s="962"/>
      <c r="CA117" s="962" t="s">
        <v>436</v>
      </c>
      <c r="CB117" s="962"/>
      <c r="CC117" s="962"/>
      <c r="CD117" s="962"/>
      <c r="CE117" s="962"/>
      <c r="CF117" s="956" t="s">
        <v>438</v>
      </c>
      <c r="CG117" s="957"/>
      <c r="CH117" s="957"/>
      <c r="CI117" s="957"/>
      <c r="CJ117" s="957"/>
      <c r="CK117" s="984"/>
      <c r="CL117" s="985"/>
      <c r="CM117" s="958" t="s">
        <v>461</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438</v>
      </c>
      <c r="DH117" s="995"/>
      <c r="DI117" s="995"/>
      <c r="DJ117" s="995"/>
      <c r="DK117" s="996"/>
      <c r="DL117" s="997" t="s">
        <v>452</v>
      </c>
      <c r="DM117" s="995"/>
      <c r="DN117" s="995"/>
      <c r="DO117" s="995"/>
      <c r="DP117" s="996"/>
      <c r="DQ117" s="997" t="s">
        <v>435</v>
      </c>
      <c r="DR117" s="995"/>
      <c r="DS117" s="995"/>
      <c r="DT117" s="995"/>
      <c r="DU117" s="996"/>
      <c r="DV117" s="998" t="s">
        <v>436</v>
      </c>
      <c r="DW117" s="999"/>
      <c r="DX117" s="999"/>
      <c r="DY117" s="999"/>
      <c r="DZ117" s="1000"/>
    </row>
    <row r="118" spans="1:130" s="230" customFormat="1" ht="26.25" customHeight="1" x14ac:dyDescent="0.15">
      <c r="A118" s="948" t="s">
        <v>430</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427</v>
      </c>
      <c r="AB118" s="929"/>
      <c r="AC118" s="929"/>
      <c r="AD118" s="929"/>
      <c r="AE118" s="930"/>
      <c r="AF118" s="928" t="s">
        <v>428</v>
      </c>
      <c r="AG118" s="929"/>
      <c r="AH118" s="929"/>
      <c r="AI118" s="929"/>
      <c r="AJ118" s="930"/>
      <c r="AK118" s="928" t="s">
        <v>308</v>
      </c>
      <c r="AL118" s="929"/>
      <c r="AM118" s="929"/>
      <c r="AN118" s="929"/>
      <c r="AO118" s="930"/>
      <c r="AP118" s="1006" t="s">
        <v>429</v>
      </c>
      <c r="AQ118" s="1007"/>
      <c r="AR118" s="1007"/>
      <c r="AS118" s="1007"/>
      <c r="AT118" s="1008"/>
      <c r="AU118" s="944"/>
      <c r="AV118" s="945"/>
      <c r="AW118" s="945"/>
      <c r="AX118" s="945"/>
      <c r="AY118" s="945"/>
      <c r="AZ118" s="1009" t="s">
        <v>462</v>
      </c>
      <c r="BA118" s="1001"/>
      <c r="BB118" s="1001"/>
      <c r="BC118" s="1001"/>
      <c r="BD118" s="1001"/>
      <c r="BE118" s="1001"/>
      <c r="BF118" s="1001"/>
      <c r="BG118" s="1001"/>
      <c r="BH118" s="1001"/>
      <c r="BI118" s="1001"/>
      <c r="BJ118" s="1001"/>
      <c r="BK118" s="1001"/>
      <c r="BL118" s="1001"/>
      <c r="BM118" s="1001"/>
      <c r="BN118" s="1001"/>
      <c r="BO118" s="1001"/>
      <c r="BP118" s="1002"/>
      <c r="BQ118" s="1035" t="s">
        <v>441</v>
      </c>
      <c r="BR118" s="1036"/>
      <c r="BS118" s="1036"/>
      <c r="BT118" s="1036"/>
      <c r="BU118" s="1036"/>
      <c r="BV118" s="1036" t="s">
        <v>452</v>
      </c>
      <c r="BW118" s="1036"/>
      <c r="BX118" s="1036"/>
      <c r="BY118" s="1036"/>
      <c r="BZ118" s="1036"/>
      <c r="CA118" s="1036" t="s">
        <v>441</v>
      </c>
      <c r="CB118" s="1036"/>
      <c r="CC118" s="1036"/>
      <c r="CD118" s="1036"/>
      <c r="CE118" s="1036"/>
      <c r="CF118" s="956" t="s">
        <v>441</v>
      </c>
      <c r="CG118" s="957"/>
      <c r="CH118" s="957"/>
      <c r="CI118" s="957"/>
      <c r="CJ118" s="957"/>
      <c r="CK118" s="984"/>
      <c r="CL118" s="985"/>
      <c r="CM118" s="958" t="s">
        <v>463</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v>8554</v>
      </c>
      <c r="DH118" s="995"/>
      <c r="DI118" s="995"/>
      <c r="DJ118" s="995"/>
      <c r="DK118" s="996"/>
      <c r="DL118" s="997">
        <v>7075</v>
      </c>
      <c r="DM118" s="995"/>
      <c r="DN118" s="995"/>
      <c r="DO118" s="995"/>
      <c r="DP118" s="996"/>
      <c r="DQ118" s="997">
        <v>5728</v>
      </c>
      <c r="DR118" s="995"/>
      <c r="DS118" s="995"/>
      <c r="DT118" s="995"/>
      <c r="DU118" s="996"/>
      <c r="DV118" s="998">
        <v>0</v>
      </c>
      <c r="DW118" s="999"/>
      <c r="DX118" s="999"/>
      <c r="DY118" s="999"/>
      <c r="DZ118" s="1000"/>
    </row>
    <row r="119" spans="1:130" s="230" customFormat="1" ht="26.25" customHeight="1" x14ac:dyDescent="0.15">
      <c r="A119" s="1092" t="s">
        <v>433</v>
      </c>
      <c r="B119" s="983"/>
      <c r="C119" s="965" t="s">
        <v>434</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441</v>
      </c>
      <c r="AB119" s="936"/>
      <c r="AC119" s="936"/>
      <c r="AD119" s="936"/>
      <c r="AE119" s="937"/>
      <c r="AF119" s="938" t="s">
        <v>452</v>
      </c>
      <c r="AG119" s="936"/>
      <c r="AH119" s="936"/>
      <c r="AI119" s="936"/>
      <c r="AJ119" s="937"/>
      <c r="AK119" s="938" t="s">
        <v>436</v>
      </c>
      <c r="AL119" s="936"/>
      <c r="AM119" s="936"/>
      <c r="AN119" s="936"/>
      <c r="AO119" s="937"/>
      <c r="AP119" s="939" t="s">
        <v>452</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464</v>
      </c>
      <c r="BP119" s="1041"/>
      <c r="BQ119" s="1035">
        <v>28194386</v>
      </c>
      <c r="BR119" s="1036"/>
      <c r="BS119" s="1036"/>
      <c r="BT119" s="1036"/>
      <c r="BU119" s="1036"/>
      <c r="BV119" s="1036">
        <v>28197002</v>
      </c>
      <c r="BW119" s="1036"/>
      <c r="BX119" s="1036"/>
      <c r="BY119" s="1036"/>
      <c r="BZ119" s="1036"/>
      <c r="CA119" s="1036">
        <v>30943303</v>
      </c>
      <c r="CB119" s="1036"/>
      <c r="CC119" s="1036"/>
      <c r="CD119" s="1036"/>
      <c r="CE119" s="1036"/>
      <c r="CF119" s="1037"/>
      <c r="CG119" s="1038"/>
      <c r="CH119" s="1038"/>
      <c r="CI119" s="1038"/>
      <c r="CJ119" s="1039"/>
      <c r="CK119" s="986"/>
      <c r="CL119" s="987"/>
      <c r="CM119" s="1009" t="s">
        <v>465</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441</v>
      </c>
      <c r="DH119" s="1022"/>
      <c r="DI119" s="1022"/>
      <c r="DJ119" s="1022"/>
      <c r="DK119" s="1023"/>
      <c r="DL119" s="1021" t="s">
        <v>435</v>
      </c>
      <c r="DM119" s="1022"/>
      <c r="DN119" s="1022"/>
      <c r="DO119" s="1022"/>
      <c r="DP119" s="1023"/>
      <c r="DQ119" s="1021" t="s">
        <v>441</v>
      </c>
      <c r="DR119" s="1022"/>
      <c r="DS119" s="1022"/>
      <c r="DT119" s="1022"/>
      <c r="DU119" s="1023"/>
      <c r="DV119" s="1024" t="s">
        <v>441</v>
      </c>
      <c r="DW119" s="1025"/>
      <c r="DX119" s="1025"/>
      <c r="DY119" s="1025"/>
      <c r="DZ119" s="1026"/>
    </row>
    <row r="120" spans="1:130" s="230" customFormat="1" ht="26.25" customHeight="1" x14ac:dyDescent="0.15">
      <c r="A120" s="1093"/>
      <c r="B120" s="985"/>
      <c r="C120" s="958" t="s">
        <v>440</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452</v>
      </c>
      <c r="AB120" s="995"/>
      <c r="AC120" s="995"/>
      <c r="AD120" s="995"/>
      <c r="AE120" s="996"/>
      <c r="AF120" s="997" t="s">
        <v>441</v>
      </c>
      <c r="AG120" s="995"/>
      <c r="AH120" s="995"/>
      <c r="AI120" s="995"/>
      <c r="AJ120" s="996"/>
      <c r="AK120" s="997" t="s">
        <v>452</v>
      </c>
      <c r="AL120" s="995"/>
      <c r="AM120" s="995"/>
      <c r="AN120" s="995"/>
      <c r="AO120" s="996"/>
      <c r="AP120" s="998" t="s">
        <v>452</v>
      </c>
      <c r="AQ120" s="999"/>
      <c r="AR120" s="999"/>
      <c r="AS120" s="999"/>
      <c r="AT120" s="1000"/>
      <c r="AU120" s="1027" t="s">
        <v>466</v>
      </c>
      <c r="AV120" s="1028"/>
      <c r="AW120" s="1028"/>
      <c r="AX120" s="1028"/>
      <c r="AY120" s="1029"/>
      <c r="AZ120" s="965" t="s">
        <v>467</v>
      </c>
      <c r="BA120" s="933"/>
      <c r="BB120" s="933"/>
      <c r="BC120" s="933"/>
      <c r="BD120" s="933"/>
      <c r="BE120" s="933"/>
      <c r="BF120" s="933"/>
      <c r="BG120" s="933"/>
      <c r="BH120" s="933"/>
      <c r="BI120" s="933"/>
      <c r="BJ120" s="933"/>
      <c r="BK120" s="933"/>
      <c r="BL120" s="933"/>
      <c r="BM120" s="933"/>
      <c r="BN120" s="933"/>
      <c r="BO120" s="933"/>
      <c r="BP120" s="934"/>
      <c r="BQ120" s="966">
        <v>7167176</v>
      </c>
      <c r="BR120" s="967"/>
      <c r="BS120" s="967"/>
      <c r="BT120" s="967"/>
      <c r="BU120" s="967"/>
      <c r="BV120" s="967">
        <v>9106922</v>
      </c>
      <c r="BW120" s="967"/>
      <c r="BX120" s="967"/>
      <c r="BY120" s="967"/>
      <c r="BZ120" s="967"/>
      <c r="CA120" s="967">
        <v>9831775</v>
      </c>
      <c r="CB120" s="967"/>
      <c r="CC120" s="967"/>
      <c r="CD120" s="967"/>
      <c r="CE120" s="967"/>
      <c r="CF120" s="980">
        <v>81.599999999999994</v>
      </c>
      <c r="CG120" s="981"/>
      <c r="CH120" s="981"/>
      <c r="CI120" s="981"/>
      <c r="CJ120" s="981"/>
      <c r="CK120" s="1042" t="s">
        <v>468</v>
      </c>
      <c r="CL120" s="1043"/>
      <c r="CM120" s="1043"/>
      <c r="CN120" s="1043"/>
      <c r="CO120" s="1044"/>
      <c r="CP120" s="1050" t="s">
        <v>469</v>
      </c>
      <c r="CQ120" s="1051"/>
      <c r="CR120" s="1051"/>
      <c r="CS120" s="1051"/>
      <c r="CT120" s="1051"/>
      <c r="CU120" s="1051"/>
      <c r="CV120" s="1051"/>
      <c r="CW120" s="1051"/>
      <c r="CX120" s="1051"/>
      <c r="CY120" s="1051"/>
      <c r="CZ120" s="1051"/>
      <c r="DA120" s="1051"/>
      <c r="DB120" s="1051"/>
      <c r="DC120" s="1051"/>
      <c r="DD120" s="1051"/>
      <c r="DE120" s="1051"/>
      <c r="DF120" s="1052"/>
      <c r="DG120" s="966">
        <v>6878923</v>
      </c>
      <c r="DH120" s="967"/>
      <c r="DI120" s="967"/>
      <c r="DJ120" s="967"/>
      <c r="DK120" s="967"/>
      <c r="DL120" s="967">
        <v>6377781</v>
      </c>
      <c r="DM120" s="967"/>
      <c r="DN120" s="967"/>
      <c r="DO120" s="967"/>
      <c r="DP120" s="967"/>
      <c r="DQ120" s="967">
        <v>8890637</v>
      </c>
      <c r="DR120" s="967"/>
      <c r="DS120" s="967"/>
      <c r="DT120" s="967"/>
      <c r="DU120" s="967"/>
      <c r="DV120" s="968">
        <v>73.8</v>
      </c>
      <c r="DW120" s="968"/>
      <c r="DX120" s="968"/>
      <c r="DY120" s="968"/>
      <c r="DZ120" s="969"/>
    </row>
    <row r="121" spans="1:130" s="230" customFormat="1" ht="26.25" customHeight="1" x14ac:dyDescent="0.15">
      <c r="A121" s="1093"/>
      <c r="B121" s="985"/>
      <c r="C121" s="1010" t="s">
        <v>470</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v>34675</v>
      </c>
      <c r="AB121" s="995"/>
      <c r="AC121" s="995"/>
      <c r="AD121" s="995"/>
      <c r="AE121" s="996"/>
      <c r="AF121" s="997">
        <v>34675</v>
      </c>
      <c r="AG121" s="995"/>
      <c r="AH121" s="995"/>
      <c r="AI121" s="995"/>
      <c r="AJ121" s="996"/>
      <c r="AK121" s="997">
        <v>34675</v>
      </c>
      <c r="AL121" s="995"/>
      <c r="AM121" s="995"/>
      <c r="AN121" s="995"/>
      <c r="AO121" s="996"/>
      <c r="AP121" s="998">
        <v>0.3</v>
      </c>
      <c r="AQ121" s="999"/>
      <c r="AR121" s="999"/>
      <c r="AS121" s="999"/>
      <c r="AT121" s="1000"/>
      <c r="AU121" s="1030"/>
      <c r="AV121" s="1031"/>
      <c r="AW121" s="1031"/>
      <c r="AX121" s="1031"/>
      <c r="AY121" s="1032"/>
      <c r="AZ121" s="958" t="s">
        <v>471</v>
      </c>
      <c r="BA121" s="959"/>
      <c r="BB121" s="959"/>
      <c r="BC121" s="959"/>
      <c r="BD121" s="959"/>
      <c r="BE121" s="959"/>
      <c r="BF121" s="959"/>
      <c r="BG121" s="959"/>
      <c r="BH121" s="959"/>
      <c r="BI121" s="959"/>
      <c r="BJ121" s="959"/>
      <c r="BK121" s="959"/>
      <c r="BL121" s="959"/>
      <c r="BM121" s="959"/>
      <c r="BN121" s="959"/>
      <c r="BO121" s="959"/>
      <c r="BP121" s="960"/>
      <c r="BQ121" s="961">
        <v>4376826</v>
      </c>
      <c r="BR121" s="962"/>
      <c r="BS121" s="962"/>
      <c r="BT121" s="962"/>
      <c r="BU121" s="962"/>
      <c r="BV121" s="962">
        <v>4210716</v>
      </c>
      <c r="BW121" s="962"/>
      <c r="BX121" s="962"/>
      <c r="BY121" s="962"/>
      <c r="BZ121" s="962"/>
      <c r="CA121" s="962">
        <v>6076302</v>
      </c>
      <c r="CB121" s="962"/>
      <c r="CC121" s="962"/>
      <c r="CD121" s="962"/>
      <c r="CE121" s="962"/>
      <c r="CF121" s="956">
        <v>50.4</v>
      </c>
      <c r="CG121" s="957"/>
      <c r="CH121" s="957"/>
      <c r="CI121" s="957"/>
      <c r="CJ121" s="957"/>
      <c r="CK121" s="1045"/>
      <c r="CL121" s="1046"/>
      <c r="CM121" s="1046"/>
      <c r="CN121" s="1046"/>
      <c r="CO121" s="1047"/>
      <c r="CP121" s="1055" t="s">
        <v>472</v>
      </c>
      <c r="CQ121" s="1056"/>
      <c r="CR121" s="1056"/>
      <c r="CS121" s="1056"/>
      <c r="CT121" s="1056"/>
      <c r="CU121" s="1056"/>
      <c r="CV121" s="1056"/>
      <c r="CW121" s="1056"/>
      <c r="CX121" s="1056"/>
      <c r="CY121" s="1056"/>
      <c r="CZ121" s="1056"/>
      <c r="DA121" s="1056"/>
      <c r="DB121" s="1056"/>
      <c r="DC121" s="1056"/>
      <c r="DD121" s="1056"/>
      <c r="DE121" s="1056"/>
      <c r="DF121" s="1057"/>
      <c r="DG121" s="961">
        <v>414480</v>
      </c>
      <c r="DH121" s="962"/>
      <c r="DI121" s="962"/>
      <c r="DJ121" s="962"/>
      <c r="DK121" s="962"/>
      <c r="DL121" s="962">
        <v>420681</v>
      </c>
      <c r="DM121" s="962"/>
      <c r="DN121" s="962"/>
      <c r="DO121" s="962"/>
      <c r="DP121" s="962"/>
      <c r="DQ121" s="962">
        <v>432871</v>
      </c>
      <c r="DR121" s="962"/>
      <c r="DS121" s="962"/>
      <c r="DT121" s="962"/>
      <c r="DU121" s="962"/>
      <c r="DV121" s="963">
        <v>3.6</v>
      </c>
      <c r="DW121" s="963"/>
      <c r="DX121" s="963"/>
      <c r="DY121" s="963"/>
      <c r="DZ121" s="964"/>
    </row>
    <row r="122" spans="1:130" s="230" customFormat="1" ht="26.25" customHeight="1" x14ac:dyDescent="0.15">
      <c r="A122" s="1093"/>
      <c r="B122" s="985"/>
      <c r="C122" s="958" t="s">
        <v>451</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441</v>
      </c>
      <c r="AB122" s="995"/>
      <c r="AC122" s="995"/>
      <c r="AD122" s="995"/>
      <c r="AE122" s="996"/>
      <c r="AF122" s="997" t="s">
        <v>441</v>
      </c>
      <c r="AG122" s="995"/>
      <c r="AH122" s="995"/>
      <c r="AI122" s="995"/>
      <c r="AJ122" s="996"/>
      <c r="AK122" s="997" t="s">
        <v>452</v>
      </c>
      <c r="AL122" s="995"/>
      <c r="AM122" s="995"/>
      <c r="AN122" s="995"/>
      <c r="AO122" s="996"/>
      <c r="AP122" s="998" t="s">
        <v>441</v>
      </c>
      <c r="AQ122" s="999"/>
      <c r="AR122" s="999"/>
      <c r="AS122" s="999"/>
      <c r="AT122" s="1000"/>
      <c r="AU122" s="1030"/>
      <c r="AV122" s="1031"/>
      <c r="AW122" s="1031"/>
      <c r="AX122" s="1031"/>
      <c r="AY122" s="1032"/>
      <c r="AZ122" s="1009" t="s">
        <v>473</v>
      </c>
      <c r="BA122" s="1001"/>
      <c r="BB122" s="1001"/>
      <c r="BC122" s="1001"/>
      <c r="BD122" s="1001"/>
      <c r="BE122" s="1001"/>
      <c r="BF122" s="1001"/>
      <c r="BG122" s="1001"/>
      <c r="BH122" s="1001"/>
      <c r="BI122" s="1001"/>
      <c r="BJ122" s="1001"/>
      <c r="BK122" s="1001"/>
      <c r="BL122" s="1001"/>
      <c r="BM122" s="1001"/>
      <c r="BN122" s="1001"/>
      <c r="BO122" s="1001"/>
      <c r="BP122" s="1002"/>
      <c r="BQ122" s="1035">
        <v>14916463</v>
      </c>
      <c r="BR122" s="1036"/>
      <c r="BS122" s="1036"/>
      <c r="BT122" s="1036"/>
      <c r="BU122" s="1036"/>
      <c r="BV122" s="1036">
        <v>14676457</v>
      </c>
      <c r="BW122" s="1036"/>
      <c r="BX122" s="1036"/>
      <c r="BY122" s="1036"/>
      <c r="BZ122" s="1036"/>
      <c r="CA122" s="1036">
        <v>14624840</v>
      </c>
      <c r="CB122" s="1036"/>
      <c r="CC122" s="1036"/>
      <c r="CD122" s="1036"/>
      <c r="CE122" s="1036"/>
      <c r="CF122" s="1053">
        <v>121.4</v>
      </c>
      <c r="CG122" s="1054"/>
      <c r="CH122" s="1054"/>
      <c r="CI122" s="1054"/>
      <c r="CJ122" s="1054"/>
      <c r="CK122" s="1045"/>
      <c r="CL122" s="1046"/>
      <c r="CM122" s="1046"/>
      <c r="CN122" s="1046"/>
      <c r="CO122" s="1047"/>
      <c r="CP122" s="1055" t="s">
        <v>474</v>
      </c>
      <c r="CQ122" s="1056"/>
      <c r="CR122" s="1056"/>
      <c r="CS122" s="1056"/>
      <c r="CT122" s="1056"/>
      <c r="CU122" s="1056"/>
      <c r="CV122" s="1056"/>
      <c r="CW122" s="1056"/>
      <c r="CX122" s="1056"/>
      <c r="CY122" s="1056"/>
      <c r="CZ122" s="1056"/>
      <c r="DA122" s="1056"/>
      <c r="DB122" s="1056"/>
      <c r="DC122" s="1056"/>
      <c r="DD122" s="1056"/>
      <c r="DE122" s="1056"/>
      <c r="DF122" s="1057"/>
      <c r="DG122" s="961" t="s">
        <v>452</v>
      </c>
      <c r="DH122" s="962"/>
      <c r="DI122" s="962"/>
      <c r="DJ122" s="962"/>
      <c r="DK122" s="962"/>
      <c r="DL122" s="962" t="s">
        <v>441</v>
      </c>
      <c r="DM122" s="962"/>
      <c r="DN122" s="962"/>
      <c r="DO122" s="962"/>
      <c r="DP122" s="962"/>
      <c r="DQ122" s="962" t="s">
        <v>452</v>
      </c>
      <c r="DR122" s="962"/>
      <c r="DS122" s="962"/>
      <c r="DT122" s="962"/>
      <c r="DU122" s="962"/>
      <c r="DV122" s="963" t="s">
        <v>452</v>
      </c>
      <c r="DW122" s="963"/>
      <c r="DX122" s="963"/>
      <c r="DY122" s="963"/>
      <c r="DZ122" s="964"/>
    </row>
    <row r="123" spans="1:130" s="230" customFormat="1" ht="26.25" customHeight="1" x14ac:dyDescent="0.15">
      <c r="A123" s="1093"/>
      <c r="B123" s="985"/>
      <c r="C123" s="958" t="s">
        <v>458</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1437</v>
      </c>
      <c r="AB123" s="995"/>
      <c r="AC123" s="995"/>
      <c r="AD123" s="995"/>
      <c r="AE123" s="996"/>
      <c r="AF123" s="997" t="s">
        <v>441</v>
      </c>
      <c r="AG123" s="995"/>
      <c r="AH123" s="995"/>
      <c r="AI123" s="995"/>
      <c r="AJ123" s="996"/>
      <c r="AK123" s="997" t="s">
        <v>452</v>
      </c>
      <c r="AL123" s="995"/>
      <c r="AM123" s="995"/>
      <c r="AN123" s="995"/>
      <c r="AO123" s="996"/>
      <c r="AP123" s="998" t="s">
        <v>452</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475</v>
      </c>
      <c r="BP123" s="1041"/>
      <c r="BQ123" s="1099">
        <v>26460465</v>
      </c>
      <c r="BR123" s="1100"/>
      <c r="BS123" s="1100"/>
      <c r="BT123" s="1100"/>
      <c r="BU123" s="1100"/>
      <c r="BV123" s="1100">
        <v>27994095</v>
      </c>
      <c r="BW123" s="1100"/>
      <c r="BX123" s="1100"/>
      <c r="BY123" s="1100"/>
      <c r="BZ123" s="1100"/>
      <c r="CA123" s="1100">
        <v>30532917</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3"/>
      <c r="B124" s="985"/>
      <c r="C124" s="958" t="s">
        <v>461</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452</v>
      </c>
      <c r="AB124" s="995"/>
      <c r="AC124" s="995"/>
      <c r="AD124" s="995"/>
      <c r="AE124" s="996"/>
      <c r="AF124" s="997" t="s">
        <v>435</v>
      </c>
      <c r="AG124" s="995"/>
      <c r="AH124" s="995"/>
      <c r="AI124" s="995"/>
      <c r="AJ124" s="996"/>
      <c r="AK124" s="997" t="s">
        <v>452</v>
      </c>
      <c r="AL124" s="995"/>
      <c r="AM124" s="995"/>
      <c r="AN124" s="995"/>
      <c r="AO124" s="996"/>
      <c r="AP124" s="998" t="s">
        <v>452</v>
      </c>
      <c r="AQ124" s="999"/>
      <c r="AR124" s="999"/>
      <c r="AS124" s="999"/>
      <c r="AT124" s="1000"/>
      <c r="AU124" s="1095" t="s">
        <v>476</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13.7</v>
      </c>
      <c r="BR124" s="1063"/>
      <c r="BS124" s="1063"/>
      <c r="BT124" s="1063"/>
      <c r="BU124" s="1063"/>
      <c r="BV124" s="1063">
        <v>1.6</v>
      </c>
      <c r="BW124" s="1063"/>
      <c r="BX124" s="1063"/>
      <c r="BY124" s="1063"/>
      <c r="BZ124" s="1063"/>
      <c r="CA124" s="1063">
        <v>3.4</v>
      </c>
      <c r="CB124" s="1063"/>
      <c r="CC124" s="1063"/>
      <c r="CD124" s="1063"/>
      <c r="CE124" s="1063"/>
      <c r="CF124" s="1064"/>
      <c r="CG124" s="1065"/>
      <c r="CH124" s="1065"/>
      <c r="CI124" s="1065"/>
      <c r="CJ124" s="1066"/>
      <c r="CK124" s="1048"/>
      <c r="CL124" s="1048"/>
      <c r="CM124" s="1048"/>
      <c r="CN124" s="1048"/>
      <c r="CO124" s="1049"/>
      <c r="CP124" s="1055" t="s">
        <v>477</v>
      </c>
      <c r="CQ124" s="1056"/>
      <c r="CR124" s="1056"/>
      <c r="CS124" s="1056"/>
      <c r="CT124" s="1056"/>
      <c r="CU124" s="1056"/>
      <c r="CV124" s="1056"/>
      <c r="CW124" s="1056"/>
      <c r="CX124" s="1056"/>
      <c r="CY124" s="1056"/>
      <c r="CZ124" s="1056"/>
      <c r="DA124" s="1056"/>
      <c r="DB124" s="1056"/>
      <c r="DC124" s="1056"/>
      <c r="DD124" s="1056"/>
      <c r="DE124" s="1056"/>
      <c r="DF124" s="1057"/>
      <c r="DG124" s="1040" t="s">
        <v>478</v>
      </c>
      <c r="DH124" s="1022"/>
      <c r="DI124" s="1022"/>
      <c r="DJ124" s="1022"/>
      <c r="DK124" s="1023"/>
      <c r="DL124" s="1021" t="s">
        <v>411</v>
      </c>
      <c r="DM124" s="1022"/>
      <c r="DN124" s="1022"/>
      <c r="DO124" s="1022"/>
      <c r="DP124" s="1023"/>
      <c r="DQ124" s="1021" t="s">
        <v>478</v>
      </c>
      <c r="DR124" s="1022"/>
      <c r="DS124" s="1022"/>
      <c r="DT124" s="1022"/>
      <c r="DU124" s="1023"/>
      <c r="DV124" s="1024" t="s">
        <v>411</v>
      </c>
      <c r="DW124" s="1025"/>
      <c r="DX124" s="1025"/>
      <c r="DY124" s="1025"/>
      <c r="DZ124" s="1026"/>
    </row>
    <row r="125" spans="1:130" s="230" customFormat="1" ht="26.25" customHeight="1" x14ac:dyDescent="0.15">
      <c r="A125" s="1093"/>
      <c r="B125" s="985"/>
      <c r="C125" s="958" t="s">
        <v>463</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411</v>
      </c>
      <c r="AB125" s="995"/>
      <c r="AC125" s="995"/>
      <c r="AD125" s="995"/>
      <c r="AE125" s="996"/>
      <c r="AF125" s="997" t="s">
        <v>411</v>
      </c>
      <c r="AG125" s="995"/>
      <c r="AH125" s="995"/>
      <c r="AI125" s="995"/>
      <c r="AJ125" s="996"/>
      <c r="AK125" s="997" t="s">
        <v>479</v>
      </c>
      <c r="AL125" s="995"/>
      <c r="AM125" s="995"/>
      <c r="AN125" s="995"/>
      <c r="AO125" s="996"/>
      <c r="AP125" s="998" t="s">
        <v>452</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480</v>
      </c>
      <c r="CL125" s="1043"/>
      <c r="CM125" s="1043"/>
      <c r="CN125" s="1043"/>
      <c r="CO125" s="1044"/>
      <c r="CP125" s="965" t="s">
        <v>481</v>
      </c>
      <c r="CQ125" s="933"/>
      <c r="CR125" s="933"/>
      <c r="CS125" s="933"/>
      <c r="CT125" s="933"/>
      <c r="CU125" s="933"/>
      <c r="CV125" s="933"/>
      <c r="CW125" s="933"/>
      <c r="CX125" s="933"/>
      <c r="CY125" s="933"/>
      <c r="CZ125" s="933"/>
      <c r="DA125" s="933"/>
      <c r="DB125" s="933"/>
      <c r="DC125" s="933"/>
      <c r="DD125" s="933"/>
      <c r="DE125" s="933"/>
      <c r="DF125" s="934"/>
      <c r="DG125" s="966" t="s">
        <v>479</v>
      </c>
      <c r="DH125" s="967"/>
      <c r="DI125" s="967"/>
      <c r="DJ125" s="967"/>
      <c r="DK125" s="967"/>
      <c r="DL125" s="967" t="s">
        <v>452</v>
      </c>
      <c r="DM125" s="967"/>
      <c r="DN125" s="967"/>
      <c r="DO125" s="967"/>
      <c r="DP125" s="967"/>
      <c r="DQ125" s="967" t="s">
        <v>435</v>
      </c>
      <c r="DR125" s="967"/>
      <c r="DS125" s="967"/>
      <c r="DT125" s="967"/>
      <c r="DU125" s="967"/>
      <c r="DV125" s="968" t="s">
        <v>411</v>
      </c>
      <c r="DW125" s="968"/>
      <c r="DX125" s="968"/>
      <c r="DY125" s="968"/>
      <c r="DZ125" s="969"/>
    </row>
    <row r="126" spans="1:130" s="230" customFormat="1" ht="26.25" customHeight="1" thickBot="1" x14ac:dyDescent="0.2">
      <c r="A126" s="1093"/>
      <c r="B126" s="985"/>
      <c r="C126" s="958" t="s">
        <v>465</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411</v>
      </c>
      <c r="AB126" s="995"/>
      <c r="AC126" s="995"/>
      <c r="AD126" s="995"/>
      <c r="AE126" s="996"/>
      <c r="AF126" s="997">
        <v>4665</v>
      </c>
      <c r="AG126" s="995"/>
      <c r="AH126" s="995"/>
      <c r="AI126" s="995"/>
      <c r="AJ126" s="996"/>
      <c r="AK126" s="997" t="s">
        <v>452</v>
      </c>
      <c r="AL126" s="995"/>
      <c r="AM126" s="995"/>
      <c r="AN126" s="995"/>
      <c r="AO126" s="996"/>
      <c r="AP126" s="998" t="s">
        <v>411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482</v>
      </c>
      <c r="CQ126" s="959"/>
      <c r="CR126" s="959"/>
      <c r="CS126" s="959"/>
      <c r="CT126" s="959"/>
      <c r="CU126" s="959"/>
      <c r="CV126" s="959"/>
      <c r="CW126" s="959"/>
      <c r="CX126" s="959"/>
      <c r="CY126" s="959"/>
      <c r="CZ126" s="959"/>
      <c r="DA126" s="959"/>
      <c r="DB126" s="959"/>
      <c r="DC126" s="959"/>
      <c r="DD126" s="959"/>
      <c r="DE126" s="959"/>
      <c r="DF126" s="960"/>
      <c r="DG126" s="961">
        <v>25430</v>
      </c>
      <c r="DH126" s="962"/>
      <c r="DI126" s="962"/>
      <c r="DJ126" s="962"/>
      <c r="DK126" s="962"/>
      <c r="DL126" s="962" t="s">
        <v>479</v>
      </c>
      <c r="DM126" s="962"/>
      <c r="DN126" s="962"/>
      <c r="DO126" s="962"/>
      <c r="DP126" s="962"/>
      <c r="DQ126" s="962" t="s">
        <v>411</v>
      </c>
      <c r="DR126" s="962"/>
      <c r="DS126" s="962"/>
      <c r="DT126" s="962"/>
      <c r="DU126" s="962"/>
      <c r="DV126" s="963" t="s">
        <v>411</v>
      </c>
      <c r="DW126" s="963"/>
      <c r="DX126" s="963"/>
      <c r="DY126" s="963"/>
      <c r="DZ126" s="964"/>
    </row>
    <row r="127" spans="1:130" s="230" customFormat="1" ht="26.25" customHeight="1" x14ac:dyDescent="0.15">
      <c r="A127" s="1094"/>
      <c r="B127" s="987"/>
      <c r="C127" s="1009" t="s">
        <v>483</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1626</v>
      </c>
      <c r="AB127" s="995"/>
      <c r="AC127" s="995"/>
      <c r="AD127" s="995"/>
      <c r="AE127" s="996"/>
      <c r="AF127" s="997">
        <v>1479</v>
      </c>
      <c r="AG127" s="995"/>
      <c r="AH127" s="995"/>
      <c r="AI127" s="995"/>
      <c r="AJ127" s="996"/>
      <c r="AK127" s="997">
        <v>1347</v>
      </c>
      <c r="AL127" s="995"/>
      <c r="AM127" s="995"/>
      <c r="AN127" s="995"/>
      <c r="AO127" s="996"/>
      <c r="AP127" s="998">
        <v>0</v>
      </c>
      <c r="AQ127" s="999"/>
      <c r="AR127" s="999"/>
      <c r="AS127" s="999"/>
      <c r="AT127" s="1000"/>
      <c r="AU127" s="232"/>
      <c r="AV127" s="232"/>
      <c r="AW127" s="232"/>
      <c r="AX127" s="1067" t="s">
        <v>484</v>
      </c>
      <c r="AY127" s="1068"/>
      <c r="AZ127" s="1068"/>
      <c r="BA127" s="1068"/>
      <c r="BB127" s="1068"/>
      <c r="BC127" s="1068"/>
      <c r="BD127" s="1068"/>
      <c r="BE127" s="1069"/>
      <c r="BF127" s="1070" t="s">
        <v>485</v>
      </c>
      <c r="BG127" s="1068"/>
      <c r="BH127" s="1068"/>
      <c r="BI127" s="1068"/>
      <c r="BJ127" s="1068"/>
      <c r="BK127" s="1068"/>
      <c r="BL127" s="1069"/>
      <c r="BM127" s="1070" t="s">
        <v>486</v>
      </c>
      <c r="BN127" s="1068"/>
      <c r="BO127" s="1068"/>
      <c r="BP127" s="1068"/>
      <c r="BQ127" s="1068"/>
      <c r="BR127" s="1068"/>
      <c r="BS127" s="1069"/>
      <c r="BT127" s="1070" t="s">
        <v>487</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488</v>
      </c>
      <c r="CQ127" s="959"/>
      <c r="CR127" s="959"/>
      <c r="CS127" s="959"/>
      <c r="CT127" s="959"/>
      <c r="CU127" s="959"/>
      <c r="CV127" s="959"/>
      <c r="CW127" s="959"/>
      <c r="CX127" s="959"/>
      <c r="CY127" s="959"/>
      <c r="CZ127" s="959"/>
      <c r="DA127" s="959"/>
      <c r="DB127" s="959"/>
      <c r="DC127" s="959"/>
      <c r="DD127" s="959"/>
      <c r="DE127" s="959"/>
      <c r="DF127" s="960"/>
      <c r="DG127" s="961" t="s">
        <v>411</v>
      </c>
      <c r="DH127" s="962"/>
      <c r="DI127" s="962"/>
      <c r="DJ127" s="962"/>
      <c r="DK127" s="962"/>
      <c r="DL127" s="962" t="s">
        <v>411</v>
      </c>
      <c r="DM127" s="962"/>
      <c r="DN127" s="962"/>
      <c r="DO127" s="962"/>
      <c r="DP127" s="962"/>
      <c r="DQ127" s="962" t="s">
        <v>411</v>
      </c>
      <c r="DR127" s="962"/>
      <c r="DS127" s="962"/>
      <c r="DT127" s="962"/>
      <c r="DU127" s="962"/>
      <c r="DV127" s="963" t="s">
        <v>411</v>
      </c>
      <c r="DW127" s="963"/>
      <c r="DX127" s="963"/>
      <c r="DY127" s="963"/>
      <c r="DZ127" s="964"/>
    </row>
    <row r="128" spans="1:130" s="230" customFormat="1" ht="26.25" customHeight="1" thickBot="1" x14ac:dyDescent="0.2">
      <c r="A128" s="1077" t="s">
        <v>489</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490</v>
      </c>
      <c r="X128" s="1079"/>
      <c r="Y128" s="1079"/>
      <c r="Z128" s="1080"/>
      <c r="AA128" s="1081">
        <v>356129</v>
      </c>
      <c r="AB128" s="1082"/>
      <c r="AC128" s="1082"/>
      <c r="AD128" s="1082"/>
      <c r="AE128" s="1083"/>
      <c r="AF128" s="1084">
        <v>396183</v>
      </c>
      <c r="AG128" s="1082"/>
      <c r="AH128" s="1082"/>
      <c r="AI128" s="1082"/>
      <c r="AJ128" s="1083"/>
      <c r="AK128" s="1084">
        <v>415502</v>
      </c>
      <c r="AL128" s="1082"/>
      <c r="AM128" s="1082"/>
      <c r="AN128" s="1082"/>
      <c r="AO128" s="1083"/>
      <c r="AP128" s="1085"/>
      <c r="AQ128" s="1086"/>
      <c r="AR128" s="1086"/>
      <c r="AS128" s="1086"/>
      <c r="AT128" s="1087"/>
      <c r="AU128" s="232"/>
      <c r="AV128" s="232"/>
      <c r="AW128" s="232"/>
      <c r="AX128" s="932" t="s">
        <v>491</v>
      </c>
      <c r="AY128" s="933"/>
      <c r="AZ128" s="933"/>
      <c r="BA128" s="933"/>
      <c r="BB128" s="933"/>
      <c r="BC128" s="933"/>
      <c r="BD128" s="933"/>
      <c r="BE128" s="934"/>
      <c r="BF128" s="1088" t="s">
        <v>479</v>
      </c>
      <c r="BG128" s="1089"/>
      <c r="BH128" s="1089"/>
      <c r="BI128" s="1089"/>
      <c r="BJ128" s="1089"/>
      <c r="BK128" s="1089"/>
      <c r="BL128" s="1090"/>
      <c r="BM128" s="1088">
        <v>12.92</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492</v>
      </c>
      <c r="CQ128" s="762"/>
      <c r="CR128" s="762"/>
      <c r="CS128" s="762"/>
      <c r="CT128" s="762"/>
      <c r="CU128" s="762"/>
      <c r="CV128" s="762"/>
      <c r="CW128" s="762"/>
      <c r="CX128" s="762"/>
      <c r="CY128" s="762"/>
      <c r="CZ128" s="762"/>
      <c r="DA128" s="762"/>
      <c r="DB128" s="762"/>
      <c r="DC128" s="762"/>
      <c r="DD128" s="762"/>
      <c r="DE128" s="762"/>
      <c r="DF128" s="1072"/>
      <c r="DG128" s="1073" t="s">
        <v>478</v>
      </c>
      <c r="DH128" s="1074"/>
      <c r="DI128" s="1074"/>
      <c r="DJ128" s="1074"/>
      <c r="DK128" s="1074"/>
      <c r="DL128" s="1074" t="s">
        <v>478</v>
      </c>
      <c r="DM128" s="1074"/>
      <c r="DN128" s="1074"/>
      <c r="DO128" s="1074"/>
      <c r="DP128" s="1074"/>
      <c r="DQ128" s="1074" t="s">
        <v>411</v>
      </c>
      <c r="DR128" s="1074"/>
      <c r="DS128" s="1074"/>
      <c r="DT128" s="1074"/>
      <c r="DU128" s="1074"/>
      <c r="DV128" s="1075" t="s">
        <v>435</v>
      </c>
      <c r="DW128" s="1075"/>
      <c r="DX128" s="1075"/>
      <c r="DY128" s="1075"/>
      <c r="DZ128" s="1076"/>
    </row>
    <row r="129" spans="1:131" s="230" customFormat="1" ht="26.25" customHeight="1" x14ac:dyDescent="0.15">
      <c r="A129" s="970" t="s">
        <v>108</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493</v>
      </c>
      <c r="X129" s="1107"/>
      <c r="Y129" s="1107"/>
      <c r="Z129" s="1108"/>
      <c r="AA129" s="994">
        <v>13927185</v>
      </c>
      <c r="AB129" s="995"/>
      <c r="AC129" s="995"/>
      <c r="AD129" s="995"/>
      <c r="AE129" s="996"/>
      <c r="AF129" s="997">
        <v>13526957</v>
      </c>
      <c r="AG129" s="995"/>
      <c r="AH129" s="995"/>
      <c r="AI129" s="995"/>
      <c r="AJ129" s="996"/>
      <c r="AK129" s="997">
        <v>13274818</v>
      </c>
      <c r="AL129" s="995"/>
      <c r="AM129" s="995"/>
      <c r="AN129" s="995"/>
      <c r="AO129" s="996"/>
      <c r="AP129" s="1109"/>
      <c r="AQ129" s="1110"/>
      <c r="AR129" s="1110"/>
      <c r="AS129" s="1110"/>
      <c r="AT129" s="1111"/>
      <c r="AU129" s="233"/>
      <c r="AV129" s="233"/>
      <c r="AW129" s="233"/>
      <c r="AX129" s="1101" t="s">
        <v>494</v>
      </c>
      <c r="AY129" s="959"/>
      <c r="AZ129" s="959"/>
      <c r="BA129" s="959"/>
      <c r="BB129" s="959"/>
      <c r="BC129" s="959"/>
      <c r="BD129" s="959"/>
      <c r="BE129" s="960"/>
      <c r="BF129" s="1102" t="s">
        <v>411</v>
      </c>
      <c r="BG129" s="1103"/>
      <c r="BH129" s="1103"/>
      <c r="BI129" s="1103"/>
      <c r="BJ129" s="1103"/>
      <c r="BK129" s="1103"/>
      <c r="BL129" s="1104"/>
      <c r="BM129" s="1102">
        <v>17.920000000000002</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495</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496</v>
      </c>
      <c r="X130" s="1107"/>
      <c r="Y130" s="1107"/>
      <c r="Z130" s="1108"/>
      <c r="AA130" s="994">
        <v>1315598</v>
      </c>
      <c r="AB130" s="995"/>
      <c r="AC130" s="995"/>
      <c r="AD130" s="995"/>
      <c r="AE130" s="996"/>
      <c r="AF130" s="997">
        <v>1277285</v>
      </c>
      <c r="AG130" s="995"/>
      <c r="AH130" s="995"/>
      <c r="AI130" s="995"/>
      <c r="AJ130" s="996"/>
      <c r="AK130" s="997">
        <v>1228402</v>
      </c>
      <c r="AL130" s="995"/>
      <c r="AM130" s="995"/>
      <c r="AN130" s="995"/>
      <c r="AO130" s="996"/>
      <c r="AP130" s="1109"/>
      <c r="AQ130" s="1110"/>
      <c r="AR130" s="1110"/>
      <c r="AS130" s="1110"/>
      <c r="AT130" s="1111"/>
      <c r="AU130" s="233"/>
      <c r="AV130" s="233"/>
      <c r="AW130" s="233"/>
      <c r="AX130" s="1101" t="s">
        <v>497</v>
      </c>
      <c r="AY130" s="959"/>
      <c r="AZ130" s="959"/>
      <c r="BA130" s="959"/>
      <c r="BB130" s="959"/>
      <c r="BC130" s="959"/>
      <c r="BD130" s="959"/>
      <c r="BE130" s="960"/>
      <c r="BF130" s="1137">
        <v>4.9000000000000004</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498</v>
      </c>
      <c r="X131" s="1144"/>
      <c r="Y131" s="1144"/>
      <c r="Z131" s="1145"/>
      <c r="AA131" s="1040">
        <v>12611587</v>
      </c>
      <c r="AB131" s="1022"/>
      <c r="AC131" s="1022"/>
      <c r="AD131" s="1022"/>
      <c r="AE131" s="1023"/>
      <c r="AF131" s="1021">
        <v>12249672</v>
      </c>
      <c r="AG131" s="1022"/>
      <c r="AH131" s="1022"/>
      <c r="AI131" s="1022"/>
      <c r="AJ131" s="1023"/>
      <c r="AK131" s="1021">
        <v>12046416</v>
      </c>
      <c r="AL131" s="1022"/>
      <c r="AM131" s="1022"/>
      <c r="AN131" s="1022"/>
      <c r="AO131" s="1023"/>
      <c r="AP131" s="1146"/>
      <c r="AQ131" s="1147"/>
      <c r="AR131" s="1147"/>
      <c r="AS131" s="1147"/>
      <c r="AT131" s="1148"/>
      <c r="AU131" s="233"/>
      <c r="AV131" s="233"/>
      <c r="AW131" s="233"/>
      <c r="AX131" s="1119" t="s">
        <v>499</v>
      </c>
      <c r="AY131" s="762"/>
      <c r="AZ131" s="762"/>
      <c r="BA131" s="762"/>
      <c r="BB131" s="762"/>
      <c r="BC131" s="762"/>
      <c r="BD131" s="762"/>
      <c r="BE131" s="1072"/>
      <c r="BF131" s="1120">
        <v>3.4</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500</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501</v>
      </c>
      <c r="W132" s="1130"/>
      <c r="X132" s="1130"/>
      <c r="Y132" s="1130"/>
      <c r="Z132" s="1131"/>
      <c r="AA132" s="1132">
        <v>5.124002237</v>
      </c>
      <c r="AB132" s="1133"/>
      <c r="AC132" s="1133"/>
      <c r="AD132" s="1133"/>
      <c r="AE132" s="1134"/>
      <c r="AF132" s="1135">
        <v>4.9658635760000003</v>
      </c>
      <c r="AG132" s="1133"/>
      <c r="AH132" s="1133"/>
      <c r="AI132" s="1133"/>
      <c r="AJ132" s="1134"/>
      <c r="AK132" s="1135">
        <v>4.8377625350000004</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502</v>
      </c>
      <c r="W133" s="1113"/>
      <c r="X133" s="1113"/>
      <c r="Y133" s="1113"/>
      <c r="Z133" s="1114"/>
      <c r="AA133" s="1115">
        <v>5</v>
      </c>
      <c r="AB133" s="1116"/>
      <c r="AC133" s="1116"/>
      <c r="AD133" s="1116"/>
      <c r="AE133" s="1117"/>
      <c r="AF133" s="1115">
        <v>5</v>
      </c>
      <c r="AG133" s="1116"/>
      <c r="AH133" s="1116"/>
      <c r="AI133" s="1116"/>
      <c r="AJ133" s="1117"/>
      <c r="AK133" s="1115">
        <v>4.9000000000000004</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ZoxJahmxRXMeTOjp2E6hbe6VGweFT8lJdXBKc16EGZWC6uPMDY4n1k1Uz1kZ+xSKbDsvHZRFz9RPbnKzw8FcA==" saltValue="2H9GTUY0ZyT0OH2d0cc0W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503</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6sVDpS0R1syb3yck0GLmYYiluhJo6RDpQJCbqlS+RoKE2FmCs1k/48PhURHNeA7np/CUi1i3lYh/RuyeBMGREQ==" saltValue="gKwccZZbBYlz/IB+Btu9u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view="pageBreakPreview" zoomScale="70" zoomScaleNormal="100" zoomScaleSheetLayoutView="70"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cLMZ7xyBj5Nz5z9kNv/Cx5uDOQ+W+DMeADwxEdazfiV+rTwxjDxRXzlctY86HRcbfsgz/dCEGCWpM0Fra50BA==" saltValue="imCOfB0bZqpyBMi5QQLsk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504</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505</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506</v>
      </c>
      <c r="AP7" s="272"/>
      <c r="AQ7" s="273" t="s">
        <v>507</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508</v>
      </c>
      <c r="AQ8" s="279" t="s">
        <v>509</v>
      </c>
      <c r="AR8" s="280" t="s">
        <v>510</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511</v>
      </c>
      <c r="AL9" s="1153"/>
      <c r="AM9" s="1153"/>
      <c r="AN9" s="1154"/>
      <c r="AO9" s="281">
        <v>4179962</v>
      </c>
      <c r="AP9" s="281">
        <v>71575</v>
      </c>
      <c r="AQ9" s="282">
        <v>73449</v>
      </c>
      <c r="AR9" s="283">
        <v>-2.6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512</v>
      </c>
      <c r="AL10" s="1153"/>
      <c r="AM10" s="1153"/>
      <c r="AN10" s="1154"/>
      <c r="AO10" s="284">
        <v>20802</v>
      </c>
      <c r="AP10" s="284">
        <v>356</v>
      </c>
      <c r="AQ10" s="285">
        <v>5917</v>
      </c>
      <c r="AR10" s="286">
        <v>-94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513</v>
      </c>
      <c r="AL11" s="1153"/>
      <c r="AM11" s="1153"/>
      <c r="AN11" s="1154"/>
      <c r="AO11" s="284">
        <v>258895</v>
      </c>
      <c r="AP11" s="284">
        <v>4433</v>
      </c>
      <c r="AQ11" s="285">
        <v>1123</v>
      </c>
      <c r="AR11" s="286">
        <v>294.7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514</v>
      </c>
      <c r="AL12" s="1153"/>
      <c r="AM12" s="1153"/>
      <c r="AN12" s="1154"/>
      <c r="AO12" s="284" t="s">
        <v>515</v>
      </c>
      <c r="AP12" s="284" t="s">
        <v>515</v>
      </c>
      <c r="AQ12" s="285">
        <v>9</v>
      </c>
      <c r="AR12" s="286" t="s">
        <v>515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516</v>
      </c>
      <c r="AL13" s="1153"/>
      <c r="AM13" s="1153"/>
      <c r="AN13" s="1154"/>
      <c r="AO13" s="284">
        <v>153483</v>
      </c>
      <c r="AP13" s="284">
        <v>2628</v>
      </c>
      <c r="AQ13" s="285">
        <v>2374</v>
      </c>
      <c r="AR13" s="286">
        <v>10.7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517</v>
      </c>
      <c r="AL14" s="1153"/>
      <c r="AM14" s="1153"/>
      <c r="AN14" s="1154"/>
      <c r="AO14" s="284">
        <v>123034</v>
      </c>
      <c r="AP14" s="284">
        <v>2107</v>
      </c>
      <c r="AQ14" s="285">
        <v>1666</v>
      </c>
      <c r="AR14" s="286">
        <v>26.5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518</v>
      </c>
      <c r="AL15" s="1156"/>
      <c r="AM15" s="1156"/>
      <c r="AN15" s="1157"/>
      <c r="AO15" s="284">
        <v>-286317</v>
      </c>
      <c r="AP15" s="284">
        <v>-4903</v>
      </c>
      <c r="AQ15" s="285">
        <v>-4765</v>
      </c>
      <c r="AR15" s="286">
        <v>2.9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4449859</v>
      </c>
      <c r="AP16" s="284">
        <v>76196</v>
      </c>
      <c r="AQ16" s="285">
        <v>79774</v>
      </c>
      <c r="AR16" s="286">
        <v>-4.5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519</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520</v>
      </c>
      <c r="AP20" s="293" t="s">
        <v>521</v>
      </c>
      <c r="AQ20" s="294" t="s">
        <v>522</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523</v>
      </c>
      <c r="AL21" s="1159"/>
      <c r="AM21" s="1159"/>
      <c r="AN21" s="1160"/>
      <c r="AO21" s="297">
        <v>8.5299999999999994</v>
      </c>
      <c r="AP21" s="298">
        <v>7.58</v>
      </c>
      <c r="AQ21" s="299">
        <v>0.95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524</v>
      </c>
      <c r="AL22" s="1159"/>
      <c r="AM22" s="1159"/>
      <c r="AN22" s="1160"/>
      <c r="AO22" s="302">
        <v>101.8</v>
      </c>
      <c r="AP22" s="303">
        <v>98.4</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525</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526</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527</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506</v>
      </c>
      <c r="AP30" s="272"/>
      <c r="AQ30" s="273" t="s">
        <v>507</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508</v>
      </c>
      <c r="AQ31" s="279" t="s">
        <v>509</v>
      </c>
      <c r="AR31" s="280" t="s">
        <v>510</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528</v>
      </c>
      <c r="AL32" s="1167"/>
      <c r="AM32" s="1167"/>
      <c r="AN32" s="1168"/>
      <c r="AO32" s="312">
        <v>1652299</v>
      </c>
      <c r="AP32" s="312">
        <v>28293</v>
      </c>
      <c r="AQ32" s="313">
        <v>42324</v>
      </c>
      <c r="AR32" s="314">
        <v>-33.200000000000003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529</v>
      </c>
      <c r="AL33" s="1167"/>
      <c r="AM33" s="1167"/>
      <c r="AN33" s="1168"/>
      <c r="AO33" s="312" t="s">
        <v>515</v>
      </c>
      <c r="AP33" s="312" t="s">
        <v>515</v>
      </c>
      <c r="AQ33" s="313" t="s">
        <v>515</v>
      </c>
      <c r="AR33" s="314" t="s">
        <v>515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530</v>
      </c>
      <c r="AL34" s="1167"/>
      <c r="AM34" s="1167"/>
      <c r="AN34" s="1168"/>
      <c r="AO34" s="312" t="s">
        <v>515</v>
      </c>
      <c r="AP34" s="312" t="s">
        <v>515</v>
      </c>
      <c r="AQ34" s="313">
        <v>47</v>
      </c>
      <c r="AR34" s="314" t="s">
        <v>515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531</v>
      </c>
      <c r="AL35" s="1167"/>
      <c r="AM35" s="1167"/>
      <c r="AN35" s="1168"/>
      <c r="AO35" s="312">
        <v>537345</v>
      </c>
      <c r="AP35" s="312">
        <v>9201</v>
      </c>
      <c r="AQ35" s="313">
        <v>12192</v>
      </c>
      <c r="AR35" s="314">
        <v>-24.5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532</v>
      </c>
      <c r="AL36" s="1167"/>
      <c r="AM36" s="1167"/>
      <c r="AN36" s="1168"/>
      <c r="AO36" s="312">
        <v>1015</v>
      </c>
      <c r="AP36" s="312">
        <v>17</v>
      </c>
      <c r="AQ36" s="313">
        <v>2056</v>
      </c>
      <c r="AR36" s="314">
        <v>-99.2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533</v>
      </c>
      <c r="AL37" s="1167"/>
      <c r="AM37" s="1167"/>
      <c r="AN37" s="1168"/>
      <c r="AO37" s="312">
        <v>36022</v>
      </c>
      <c r="AP37" s="312">
        <v>617</v>
      </c>
      <c r="AQ37" s="313">
        <v>621</v>
      </c>
      <c r="AR37" s="314">
        <v>-0.6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534</v>
      </c>
      <c r="AL38" s="1170"/>
      <c r="AM38" s="1170"/>
      <c r="AN38" s="1171"/>
      <c r="AO38" s="315" t="s">
        <v>515</v>
      </c>
      <c r="AP38" s="315" t="s">
        <v>515</v>
      </c>
      <c r="AQ38" s="316">
        <v>1</v>
      </c>
      <c r="AR38" s="304" t="s">
        <v>515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535</v>
      </c>
      <c r="AL39" s="1170"/>
      <c r="AM39" s="1170"/>
      <c r="AN39" s="1171"/>
      <c r="AO39" s="312">
        <v>-415502</v>
      </c>
      <c r="AP39" s="312">
        <v>-7115</v>
      </c>
      <c r="AQ39" s="313">
        <v>-5206</v>
      </c>
      <c r="AR39" s="314">
        <v>36.700000000000003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536</v>
      </c>
      <c r="AL40" s="1167"/>
      <c r="AM40" s="1167"/>
      <c r="AN40" s="1168"/>
      <c r="AO40" s="312">
        <v>-1228402</v>
      </c>
      <c r="AP40" s="312">
        <v>-21034</v>
      </c>
      <c r="AQ40" s="313">
        <v>-36761</v>
      </c>
      <c r="AR40" s="314">
        <v>-42.8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582777</v>
      </c>
      <c r="AP41" s="312">
        <v>9979</v>
      </c>
      <c r="AQ41" s="313">
        <v>15273</v>
      </c>
      <c r="AR41" s="314">
        <v>-34.700000000000003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537</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506</v>
      </c>
      <c r="AN49" s="1163" t="s">
        <v>540</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541</v>
      </c>
      <c r="AO50" s="329" t="s">
        <v>542</v>
      </c>
      <c r="AP50" s="330" t="s">
        <v>543</v>
      </c>
      <c r="AQ50" s="331" t="s">
        <v>544</v>
      </c>
      <c r="AR50" s="332" t="s">
        <v>545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546</v>
      </c>
      <c r="AL51" s="325"/>
      <c r="AM51" s="333">
        <v>1911056</v>
      </c>
      <c r="AN51" s="334">
        <v>32023</v>
      </c>
      <c r="AO51" s="335">
        <v>-7.8</v>
      </c>
      <c r="AP51" s="336">
        <v>54684</v>
      </c>
      <c r="AQ51" s="337">
        <v>1.1000000000000001</v>
      </c>
      <c r="AR51" s="338">
        <v>-8.9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547</v>
      </c>
      <c r="AM52" s="341">
        <v>1039106</v>
      </c>
      <c r="AN52" s="342">
        <v>17412</v>
      </c>
      <c r="AO52" s="343">
        <v>7.2</v>
      </c>
      <c r="AP52" s="344">
        <v>32829</v>
      </c>
      <c r="AQ52" s="345">
        <v>7.2</v>
      </c>
      <c r="AR52" s="346">
        <v>0</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548</v>
      </c>
      <c r="AL53" s="325"/>
      <c r="AM53" s="333">
        <v>3718937</v>
      </c>
      <c r="AN53" s="334">
        <v>62340</v>
      </c>
      <c r="AO53" s="335">
        <v>94.7</v>
      </c>
      <c r="AP53" s="336">
        <v>62383</v>
      </c>
      <c r="AQ53" s="337">
        <v>14.1</v>
      </c>
      <c r="AR53" s="338">
        <v>80.599999999999994</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547</v>
      </c>
      <c r="AM54" s="341">
        <v>1746329</v>
      </c>
      <c r="AN54" s="342">
        <v>29273</v>
      </c>
      <c r="AO54" s="343">
        <v>68.099999999999994</v>
      </c>
      <c r="AP54" s="344">
        <v>35325</v>
      </c>
      <c r="AQ54" s="345">
        <v>7.6</v>
      </c>
      <c r="AR54" s="346">
        <v>60.5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549</v>
      </c>
      <c r="AL55" s="325"/>
      <c r="AM55" s="333">
        <v>3181068</v>
      </c>
      <c r="AN55" s="334">
        <v>53864</v>
      </c>
      <c r="AO55" s="335">
        <v>-13.6</v>
      </c>
      <c r="AP55" s="336">
        <v>63812</v>
      </c>
      <c r="AQ55" s="337">
        <v>2.2999999999999998</v>
      </c>
      <c r="AR55" s="338">
        <v>-15.9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547</v>
      </c>
      <c r="AM56" s="341">
        <v>1341623</v>
      </c>
      <c r="AN56" s="342">
        <v>22717</v>
      </c>
      <c r="AO56" s="343">
        <v>-22.4</v>
      </c>
      <c r="AP56" s="344">
        <v>33848</v>
      </c>
      <c r="AQ56" s="345">
        <v>-4.2</v>
      </c>
      <c r="AR56" s="346">
        <v>-18.2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550</v>
      </c>
      <c r="AL57" s="325"/>
      <c r="AM57" s="333">
        <v>3465469</v>
      </c>
      <c r="AN57" s="334">
        <v>59094</v>
      </c>
      <c r="AO57" s="335">
        <v>9.6999999999999993</v>
      </c>
      <c r="AP57" s="336">
        <v>54225</v>
      </c>
      <c r="AQ57" s="337">
        <v>-15</v>
      </c>
      <c r="AR57" s="338">
        <v>24.7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547</v>
      </c>
      <c r="AM58" s="341">
        <v>1014159</v>
      </c>
      <c r="AN58" s="342">
        <v>17294</v>
      </c>
      <c r="AO58" s="343">
        <v>-23.9</v>
      </c>
      <c r="AP58" s="344">
        <v>27337</v>
      </c>
      <c r="AQ58" s="345">
        <v>-19.2</v>
      </c>
      <c r="AR58" s="346">
        <v>-4.7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551</v>
      </c>
      <c r="AL59" s="325"/>
      <c r="AM59" s="333">
        <v>5277628</v>
      </c>
      <c r="AN59" s="334">
        <v>90370</v>
      </c>
      <c r="AO59" s="335">
        <v>52.9</v>
      </c>
      <c r="AP59" s="336">
        <v>54016</v>
      </c>
      <c r="AQ59" s="337">
        <v>-0.4</v>
      </c>
      <c r="AR59" s="338">
        <v>53.3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547</v>
      </c>
      <c r="AM60" s="341">
        <v>982036</v>
      </c>
      <c r="AN60" s="342">
        <v>16816</v>
      </c>
      <c r="AO60" s="343">
        <v>-2.8</v>
      </c>
      <c r="AP60" s="344">
        <v>28078</v>
      </c>
      <c r="AQ60" s="345">
        <v>2.7</v>
      </c>
      <c r="AR60" s="346">
        <v>-5.5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552</v>
      </c>
      <c r="AL61" s="347"/>
      <c r="AM61" s="348">
        <v>3510832</v>
      </c>
      <c r="AN61" s="349">
        <v>59538</v>
      </c>
      <c r="AO61" s="350">
        <v>27.2</v>
      </c>
      <c r="AP61" s="351">
        <v>57824</v>
      </c>
      <c r="AQ61" s="352">
        <v>0.4</v>
      </c>
      <c r="AR61" s="338">
        <v>26.8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547</v>
      </c>
      <c r="AM62" s="341">
        <v>1224651</v>
      </c>
      <c r="AN62" s="342">
        <v>20702</v>
      </c>
      <c r="AO62" s="343">
        <v>5.2</v>
      </c>
      <c r="AP62" s="344">
        <v>31483</v>
      </c>
      <c r="AQ62" s="345">
        <v>-1.2</v>
      </c>
      <c r="AR62" s="346">
        <v>6.4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Gr5l0rn0LWOyxT4FCV+3Z/fxqamBEkX7ahDokh2KS/SNVsmiXq8x8kRe89AVTETr4/gw9NUVjJxW8EcphUM0nA==" saltValue="SN9GkRC6586T7H1jTYKL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554</v>
      </c>
    </row>
    <row r="120" spans="125:125" ht="13.5" hidden="1" customHeight="1" x14ac:dyDescent="0.15"/>
    <row r="121" spans="125:125" ht="13.5" hidden="1" customHeight="1" x14ac:dyDescent="0.15">
      <c r="DU121" s="259"/>
    </row>
  </sheetData>
  <sheetProtection algorithmName="SHA-512" hashValue="o3F5AuPEUgzJhpruJhXT/N9qAo8dJ0ftG2Q2zLq8SB0FavXSsHliujs91BQYqjChHN0B74TKRgqSGz1QfOY1wQ==" saltValue="GAcOdKoaLQqkpiB7buJWf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555</v>
      </c>
    </row>
  </sheetData>
  <sheetProtection algorithmName="SHA-512" hashValue="ZevXyCkH6V9/x92F0nvPnknb1gSd/fK5JEKOBdHPi2gLT6Ct8YxfsMg5VaAxyEVnPooq2SBzI2DBOwpdhtp9Sw==" saltValue="QorfSasaYzWLO9bDM5SCB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75" t="s">
        <v>3</v>
      </c>
      <c r="D47" s="1175"/>
      <c r="E47" s="1176"/>
      <c r="F47" s="11">
        <v>21.03</v>
      </c>
      <c r="G47" s="12">
        <v>23.48</v>
      </c>
      <c r="H47" s="12">
        <v>26.13</v>
      </c>
      <c r="I47" s="12">
        <v>26.99</v>
      </c>
      <c r="J47" s="13">
        <v>26.37</v>
      </c>
    </row>
    <row r="48" spans="2:10" ht="57.75" customHeight="1" x14ac:dyDescent="0.15">
      <c r="B48" s="14"/>
      <c r="C48" s="1177" t="s">
        <v>4</v>
      </c>
      <c r="D48" s="1177"/>
      <c r="E48" s="1178"/>
      <c r="F48" s="15">
        <v>9.8800000000000008</v>
      </c>
      <c r="G48" s="16">
        <v>11.56</v>
      </c>
      <c r="H48" s="16">
        <v>14.06</v>
      </c>
      <c r="I48" s="16">
        <v>12.3</v>
      </c>
      <c r="J48" s="17">
        <v>14.78</v>
      </c>
    </row>
    <row r="49" spans="2:10" ht="57.75" customHeight="1" thickBot="1" x14ac:dyDescent="0.2">
      <c r="B49" s="18"/>
      <c r="C49" s="1179" t="s">
        <v>5</v>
      </c>
      <c r="D49" s="1179"/>
      <c r="E49" s="1180"/>
      <c r="F49" s="19" t="s">
        <v>561</v>
      </c>
      <c r="G49" s="20" t="s">
        <v>562</v>
      </c>
      <c r="H49" s="20">
        <v>0.14000000000000001</v>
      </c>
      <c r="I49" s="20" t="s">
        <v>563</v>
      </c>
      <c r="J49" s="21" t="s">
        <v>564</v>
      </c>
    </row>
    <row r="50" spans="2:10" x14ac:dyDescent="0.15"/>
  </sheetData>
  <sheetProtection algorithmName="SHA-512" hashValue="wuVKMmV8TPi0UzynnlWJSRjeRVyw0W9ku/G0df1P3erXoUp7ueyj1Qc2FnfbSHsYDPWKbEwxlV4SruA2XPvK5Q==" saltValue="dmeOqa6cKDOl3KlA3aghH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187" t="s">
        <v>565</v>
      </c>
      <c r="D34" s="1187"/>
      <c r="E34" s="1188"/>
      <c r="F34" s="32">
        <v>9.8699999999999992</v>
      </c>
      <c r="G34" s="33">
        <v>11.55</v>
      </c>
      <c r="H34" s="33">
        <v>14.06</v>
      </c>
      <c r="I34" s="33">
        <v>12.29</v>
      </c>
      <c r="J34" s="34">
        <v>14.78</v>
      </c>
      <c r="K34" s="22"/>
      <c r="L34" s="22"/>
      <c r="M34" s="22"/>
      <c r="N34" s="22"/>
      <c r="O34" s="22"/>
      <c r="P34" s="22"/>
    </row>
    <row r="35" spans="1:16" ht="39" customHeight="1" x14ac:dyDescent="0.15">
      <c r="A35" s="22"/>
      <c r="B35" s="35"/>
      <c r="C35" s="1181" t="s">
        <v>566</v>
      </c>
      <c r="D35" s="1182"/>
      <c r="E35" s="1183"/>
      <c r="F35" s="36">
        <v>10.02</v>
      </c>
      <c r="G35" s="37">
        <v>11.39</v>
      </c>
      <c r="H35" s="37">
        <v>12.13</v>
      </c>
      <c r="I35" s="37">
        <v>11.71</v>
      </c>
      <c r="J35" s="38">
        <v>11.66</v>
      </c>
      <c r="K35" s="22"/>
      <c r="L35" s="22"/>
      <c r="M35" s="22"/>
      <c r="N35" s="22"/>
      <c r="O35" s="22"/>
      <c r="P35" s="22"/>
    </row>
    <row r="36" spans="1:16" ht="39" customHeight="1" x14ac:dyDescent="0.15">
      <c r="A36" s="22"/>
      <c r="B36" s="35"/>
      <c r="C36" s="1181" t="s">
        <v>567</v>
      </c>
      <c r="D36" s="1182"/>
      <c r="E36" s="1183"/>
      <c r="F36" s="36">
        <v>1.69</v>
      </c>
      <c r="G36" s="37">
        <v>3.15</v>
      </c>
      <c r="H36" s="37">
        <v>3.49</v>
      </c>
      <c r="I36" s="37">
        <v>5.77</v>
      </c>
      <c r="J36" s="38">
        <v>7.55</v>
      </c>
      <c r="K36" s="22"/>
      <c r="L36" s="22"/>
      <c r="M36" s="22"/>
      <c r="N36" s="22"/>
      <c r="O36" s="22"/>
      <c r="P36" s="22"/>
    </row>
    <row r="37" spans="1:16" ht="39" customHeight="1" x14ac:dyDescent="0.15">
      <c r="A37" s="22"/>
      <c r="B37" s="35"/>
      <c r="C37" s="1181" t="s">
        <v>568</v>
      </c>
      <c r="D37" s="1182"/>
      <c r="E37" s="1183"/>
      <c r="F37" s="36">
        <v>1.52</v>
      </c>
      <c r="G37" s="37">
        <v>1.97</v>
      </c>
      <c r="H37" s="37">
        <v>1.64</v>
      </c>
      <c r="I37" s="37">
        <v>1.76</v>
      </c>
      <c r="J37" s="38">
        <v>2.81</v>
      </c>
      <c r="K37" s="22"/>
      <c r="L37" s="22"/>
      <c r="M37" s="22"/>
      <c r="N37" s="22"/>
      <c r="O37" s="22"/>
      <c r="P37" s="22"/>
    </row>
    <row r="38" spans="1:16" ht="39" customHeight="1" x14ac:dyDescent="0.15">
      <c r="A38" s="22"/>
      <c r="B38" s="35"/>
      <c r="C38" s="1181" t="s">
        <v>569</v>
      </c>
      <c r="D38" s="1182"/>
      <c r="E38" s="1183"/>
      <c r="F38" s="36">
        <v>2.84</v>
      </c>
      <c r="G38" s="37">
        <v>2.63</v>
      </c>
      <c r="H38" s="37">
        <v>2.37</v>
      </c>
      <c r="I38" s="37">
        <v>2.36</v>
      </c>
      <c r="J38" s="38">
        <v>2.41</v>
      </c>
      <c r="K38" s="22"/>
      <c r="L38" s="22"/>
      <c r="M38" s="22"/>
      <c r="N38" s="22"/>
      <c r="O38" s="22"/>
      <c r="P38" s="22"/>
    </row>
    <row r="39" spans="1:16" ht="39" customHeight="1" x14ac:dyDescent="0.15">
      <c r="A39" s="22"/>
      <c r="B39" s="35"/>
      <c r="C39" s="1181" t="s">
        <v>570</v>
      </c>
      <c r="D39" s="1182"/>
      <c r="E39" s="1183"/>
      <c r="F39" s="36">
        <v>0.74</v>
      </c>
      <c r="G39" s="37">
        <v>1.05</v>
      </c>
      <c r="H39" s="37">
        <v>2.1</v>
      </c>
      <c r="I39" s="37">
        <v>1.6</v>
      </c>
      <c r="J39" s="38">
        <v>1.8</v>
      </c>
      <c r="K39" s="22"/>
      <c r="L39" s="22"/>
      <c r="M39" s="22"/>
      <c r="N39" s="22"/>
      <c r="O39" s="22"/>
      <c r="P39" s="22"/>
    </row>
    <row r="40" spans="1:16" ht="39" customHeight="1" x14ac:dyDescent="0.15">
      <c r="A40" s="22"/>
      <c r="B40" s="35"/>
      <c r="C40" s="1181" t="s">
        <v>571</v>
      </c>
      <c r="D40" s="1182"/>
      <c r="E40" s="1183"/>
      <c r="F40" s="36">
        <v>0</v>
      </c>
      <c r="G40" s="37">
        <v>0.01</v>
      </c>
      <c r="H40" s="37">
        <v>0</v>
      </c>
      <c r="I40" s="37">
        <v>0.14000000000000001</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572</v>
      </c>
      <c r="D42" s="1182"/>
      <c r="E42" s="1183"/>
      <c r="F42" s="36" t="s">
        <v>515</v>
      </c>
      <c r="G42" s="37" t="s">
        <v>515</v>
      </c>
      <c r="H42" s="37" t="s">
        <v>515</v>
      </c>
      <c r="I42" s="37" t="s">
        <v>515</v>
      </c>
      <c r="J42" s="38" t="s">
        <v>515</v>
      </c>
      <c r="K42" s="22"/>
      <c r="L42" s="22"/>
      <c r="M42" s="22"/>
      <c r="N42" s="22"/>
      <c r="O42" s="22"/>
      <c r="P42" s="22"/>
    </row>
    <row r="43" spans="1:16" ht="39" customHeight="1" thickBot="1" x14ac:dyDescent="0.2">
      <c r="A43" s="22"/>
      <c r="B43" s="40"/>
      <c r="C43" s="1184" t="s">
        <v>573</v>
      </c>
      <c r="D43" s="1185"/>
      <c r="E43" s="1186"/>
      <c r="F43" s="41" t="s">
        <v>515</v>
      </c>
      <c r="G43" s="42" t="s">
        <v>515</v>
      </c>
      <c r="H43" s="42" t="s">
        <v>515</v>
      </c>
      <c r="I43" s="42" t="s">
        <v>515</v>
      </c>
      <c r="J43" s="43" t="s">
        <v>515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pkaEt3FHoK+q0Z9VNLFPLxCUCHB3gzVfyul/hAfvXd4+4Hc6oE5tFPEGf8pqsOGmQFlxAoo5Uvk4L0yghBv8Q==" saltValue="cjjR1DR3hdX9loKTLKRm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1591</v>
      </c>
      <c r="L45" s="60">
        <v>1607</v>
      </c>
      <c r="M45" s="60">
        <v>1658</v>
      </c>
      <c r="N45" s="60">
        <v>1653</v>
      </c>
      <c r="O45" s="61">
        <v>1652</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515</v>
      </c>
      <c r="L46" s="64" t="s">
        <v>515</v>
      </c>
      <c r="M46" s="64" t="s">
        <v>515</v>
      </c>
      <c r="N46" s="64" t="s">
        <v>515</v>
      </c>
      <c r="O46" s="65" t="s">
        <v>515</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515</v>
      </c>
      <c r="L47" s="64" t="s">
        <v>515</v>
      </c>
      <c r="M47" s="64" t="s">
        <v>515</v>
      </c>
      <c r="N47" s="64" t="s">
        <v>515</v>
      </c>
      <c r="O47" s="65" t="s">
        <v>515</v>
      </c>
      <c r="P47" s="48"/>
      <c r="Q47" s="48"/>
      <c r="R47" s="48"/>
      <c r="S47" s="48"/>
      <c r="T47" s="48"/>
      <c r="U47" s="48"/>
    </row>
    <row r="48" spans="1:21" ht="30.75" customHeight="1" x14ac:dyDescent="0.15">
      <c r="A48" s="48"/>
      <c r="B48" s="1191"/>
      <c r="C48" s="1192"/>
      <c r="D48" s="62"/>
      <c r="E48" s="1197" t="s">
        <v>15</v>
      </c>
      <c r="F48" s="1197"/>
      <c r="G48" s="1197"/>
      <c r="H48" s="1197"/>
      <c r="I48" s="1197"/>
      <c r="J48" s="1198"/>
      <c r="K48" s="63">
        <v>781</v>
      </c>
      <c r="L48" s="64">
        <v>633</v>
      </c>
      <c r="M48" s="64">
        <v>620</v>
      </c>
      <c r="N48" s="64">
        <v>586</v>
      </c>
      <c r="O48" s="65">
        <v>537</v>
      </c>
      <c r="P48" s="48"/>
      <c r="Q48" s="48"/>
      <c r="R48" s="48"/>
      <c r="S48" s="48"/>
      <c r="T48" s="48"/>
      <c r="U48" s="48"/>
    </row>
    <row r="49" spans="1:21" ht="30.75" customHeight="1" x14ac:dyDescent="0.15">
      <c r="A49" s="48"/>
      <c r="B49" s="1191"/>
      <c r="C49" s="1192"/>
      <c r="D49" s="62"/>
      <c r="E49" s="1197" t="s">
        <v>16</v>
      </c>
      <c r="F49" s="1197"/>
      <c r="G49" s="1197"/>
      <c r="H49" s="1197"/>
      <c r="I49" s="1197"/>
      <c r="J49" s="1198"/>
      <c r="K49" s="63">
        <v>2</v>
      </c>
      <c r="L49" s="64">
        <v>2</v>
      </c>
      <c r="M49" s="64">
        <v>2</v>
      </c>
      <c r="N49" s="64">
        <v>2</v>
      </c>
      <c r="O49" s="65">
        <v>1</v>
      </c>
      <c r="P49" s="48"/>
      <c r="Q49" s="48"/>
      <c r="R49" s="48"/>
      <c r="S49" s="48"/>
      <c r="T49" s="48"/>
      <c r="U49" s="48"/>
    </row>
    <row r="50" spans="1:21" ht="30.75" customHeight="1" x14ac:dyDescent="0.15">
      <c r="A50" s="48"/>
      <c r="B50" s="1191"/>
      <c r="C50" s="1192"/>
      <c r="D50" s="62"/>
      <c r="E50" s="1197" t="s">
        <v>17</v>
      </c>
      <c r="F50" s="1197"/>
      <c r="G50" s="1197"/>
      <c r="H50" s="1197"/>
      <c r="I50" s="1197"/>
      <c r="J50" s="1198"/>
      <c r="K50" s="63">
        <v>38</v>
      </c>
      <c r="L50" s="64">
        <v>38</v>
      </c>
      <c r="M50" s="64">
        <v>38</v>
      </c>
      <c r="N50" s="64">
        <v>41</v>
      </c>
      <c r="O50" s="65">
        <v>36</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515</v>
      </c>
      <c r="L51" s="64" t="s">
        <v>515</v>
      </c>
      <c r="M51" s="64" t="s">
        <v>515</v>
      </c>
      <c r="N51" s="64" t="s">
        <v>515</v>
      </c>
      <c r="O51" s="65" t="s">
        <v>515</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1822</v>
      </c>
      <c r="L52" s="64">
        <v>1638</v>
      </c>
      <c r="M52" s="64">
        <v>1671</v>
      </c>
      <c r="N52" s="64">
        <v>1673</v>
      </c>
      <c r="O52" s="65">
        <v>1644</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590</v>
      </c>
      <c r="L53" s="69">
        <v>642</v>
      </c>
      <c r="M53" s="69">
        <v>647</v>
      </c>
      <c r="N53" s="69">
        <v>609</v>
      </c>
      <c r="O53" s="70">
        <v>582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574</v>
      </c>
      <c r="P56" s="48"/>
      <c r="Q56" s="48"/>
      <c r="R56" s="48"/>
      <c r="S56" s="48"/>
      <c r="T56" s="48"/>
      <c r="U56" s="48"/>
    </row>
    <row r="57" spans="1:21" ht="31.5" customHeight="1" thickBot="1" x14ac:dyDescent="0.2">
      <c r="A57" s="48"/>
      <c r="B57" s="76"/>
      <c r="C57" s="77"/>
      <c r="D57" s="77"/>
      <c r="E57" s="78"/>
      <c r="F57" s="78"/>
      <c r="G57" s="78"/>
      <c r="H57" s="78"/>
      <c r="I57" s="78"/>
      <c r="J57" s="79" t="s">
        <v>2</v>
      </c>
      <c r="K57" s="80" t="s">
        <v>575</v>
      </c>
      <c r="L57" s="81" t="s">
        <v>576</v>
      </c>
      <c r="M57" s="81" t="s">
        <v>577</v>
      </c>
      <c r="N57" s="81" t="s">
        <v>578</v>
      </c>
      <c r="O57" s="82" t="s">
        <v>579</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vomlMG3GZ2sdrmlnnyZoTZh6n+rrqv1f6G7YtbN1h7POTkHDAH75+7AcdV5SX8AnSbBlDxBBAoe7oQdf3JdnNQ==" saltValue="/pe5fesg15QSwQxgZ5llb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556</v>
      </c>
      <c r="J40" s="103" t="s">
        <v>557</v>
      </c>
      <c r="K40" s="103" t="s">
        <v>558</v>
      </c>
      <c r="L40" s="103" t="s">
        <v>559</v>
      </c>
      <c r="M40" s="104" t="s">
        <v>560</v>
      </c>
    </row>
    <row r="41" spans="2:13" ht="27.75" customHeight="1" x14ac:dyDescent="0.15">
      <c r="B41" s="1220" t="s">
        <v>32</v>
      </c>
      <c r="C41" s="1221"/>
      <c r="D41" s="105"/>
      <c r="E41" s="1226" t="s">
        <v>33</v>
      </c>
      <c r="F41" s="1226"/>
      <c r="G41" s="1226"/>
      <c r="H41" s="1227"/>
      <c r="I41" s="355">
        <v>16543</v>
      </c>
      <c r="J41" s="356">
        <v>16885</v>
      </c>
      <c r="K41" s="356">
        <v>17281</v>
      </c>
      <c r="L41" s="356">
        <v>17390</v>
      </c>
      <c r="M41" s="357">
        <v>17956</v>
      </c>
    </row>
    <row r="42" spans="2:13" ht="27.75" customHeight="1" x14ac:dyDescent="0.15">
      <c r="B42" s="1222"/>
      <c r="C42" s="1223"/>
      <c r="D42" s="106"/>
      <c r="E42" s="1228" t="s">
        <v>34</v>
      </c>
      <c r="F42" s="1228"/>
      <c r="G42" s="1228"/>
      <c r="H42" s="1229"/>
      <c r="I42" s="358">
        <v>385</v>
      </c>
      <c r="J42" s="359">
        <v>395</v>
      </c>
      <c r="K42" s="359">
        <v>502</v>
      </c>
      <c r="L42" s="359">
        <v>869</v>
      </c>
      <c r="M42" s="360">
        <v>701</v>
      </c>
    </row>
    <row r="43" spans="2:13" ht="27.75" customHeight="1" x14ac:dyDescent="0.15">
      <c r="B43" s="1222"/>
      <c r="C43" s="1223"/>
      <c r="D43" s="106"/>
      <c r="E43" s="1228" t="s">
        <v>35</v>
      </c>
      <c r="F43" s="1228"/>
      <c r="G43" s="1228"/>
      <c r="H43" s="1229"/>
      <c r="I43" s="358">
        <v>8290</v>
      </c>
      <c r="J43" s="359">
        <v>7724</v>
      </c>
      <c r="K43" s="359">
        <v>7293</v>
      </c>
      <c r="L43" s="359">
        <v>6798</v>
      </c>
      <c r="M43" s="360">
        <v>9324</v>
      </c>
    </row>
    <row r="44" spans="2:13" ht="27.75" customHeight="1" x14ac:dyDescent="0.15">
      <c r="B44" s="1222"/>
      <c r="C44" s="1223"/>
      <c r="D44" s="106"/>
      <c r="E44" s="1228" t="s">
        <v>36</v>
      </c>
      <c r="F44" s="1228"/>
      <c r="G44" s="1228"/>
      <c r="H44" s="1229"/>
      <c r="I44" s="358">
        <v>60</v>
      </c>
      <c r="J44" s="359">
        <v>43</v>
      </c>
      <c r="K44" s="359">
        <v>26</v>
      </c>
      <c r="L44" s="359">
        <v>9</v>
      </c>
      <c r="M44" s="360" t="s">
        <v>515</v>
      </c>
    </row>
    <row r="45" spans="2:13" ht="27.75" customHeight="1" x14ac:dyDescent="0.15">
      <c r="B45" s="1222"/>
      <c r="C45" s="1223"/>
      <c r="D45" s="106"/>
      <c r="E45" s="1228" t="s">
        <v>37</v>
      </c>
      <c r="F45" s="1228"/>
      <c r="G45" s="1228"/>
      <c r="H45" s="1229"/>
      <c r="I45" s="358">
        <v>3252</v>
      </c>
      <c r="J45" s="359">
        <v>3076</v>
      </c>
      <c r="K45" s="359">
        <v>3067</v>
      </c>
      <c r="L45" s="359">
        <v>3131</v>
      </c>
      <c r="M45" s="360">
        <v>2964</v>
      </c>
    </row>
    <row r="46" spans="2:13" ht="27.75" customHeight="1" x14ac:dyDescent="0.15">
      <c r="B46" s="1222"/>
      <c r="C46" s="1223"/>
      <c r="D46" s="107"/>
      <c r="E46" s="1228" t="s">
        <v>38</v>
      </c>
      <c r="F46" s="1228"/>
      <c r="G46" s="1228"/>
      <c r="H46" s="1229"/>
      <c r="I46" s="358">
        <v>75</v>
      </c>
      <c r="J46" s="359">
        <v>15</v>
      </c>
      <c r="K46" s="359">
        <v>25</v>
      </c>
      <c r="L46" s="359" t="s">
        <v>515</v>
      </c>
      <c r="M46" s="360" t="s">
        <v>515</v>
      </c>
    </row>
    <row r="47" spans="2:13" ht="27.75" customHeight="1" x14ac:dyDescent="0.15">
      <c r="B47" s="1222"/>
      <c r="C47" s="1223"/>
      <c r="D47" s="108"/>
      <c r="E47" s="1230" t="s">
        <v>39</v>
      </c>
      <c r="F47" s="1231"/>
      <c r="G47" s="1231"/>
      <c r="H47" s="1232"/>
      <c r="I47" s="358" t="s">
        <v>515</v>
      </c>
      <c r="J47" s="359" t="s">
        <v>515</v>
      </c>
      <c r="K47" s="359" t="s">
        <v>515</v>
      </c>
      <c r="L47" s="359" t="s">
        <v>515</v>
      </c>
      <c r="M47" s="360" t="s">
        <v>515</v>
      </c>
    </row>
    <row r="48" spans="2:13" ht="27.75" customHeight="1" x14ac:dyDescent="0.15">
      <c r="B48" s="1222"/>
      <c r="C48" s="1223"/>
      <c r="D48" s="106"/>
      <c r="E48" s="1228" t="s">
        <v>40</v>
      </c>
      <c r="F48" s="1228"/>
      <c r="G48" s="1228"/>
      <c r="H48" s="1229"/>
      <c r="I48" s="358" t="s">
        <v>515</v>
      </c>
      <c r="J48" s="359" t="s">
        <v>515</v>
      </c>
      <c r="K48" s="359" t="s">
        <v>515</v>
      </c>
      <c r="L48" s="359" t="s">
        <v>515</v>
      </c>
      <c r="M48" s="360" t="s">
        <v>515</v>
      </c>
    </row>
    <row r="49" spans="2:13" ht="27.75" customHeight="1" x14ac:dyDescent="0.15">
      <c r="B49" s="1224"/>
      <c r="C49" s="1225"/>
      <c r="D49" s="106"/>
      <c r="E49" s="1228" t="s">
        <v>41</v>
      </c>
      <c r="F49" s="1228"/>
      <c r="G49" s="1228"/>
      <c r="H49" s="1229"/>
      <c r="I49" s="358" t="s">
        <v>515</v>
      </c>
      <c r="J49" s="359" t="s">
        <v>515</v>
      </c>
      <c r="K49" s="359" t="s">
        <v>515</v>
      </c>
      <c r="L49" s="359" t="s">
        <v>515</v>
      </c>
      <c r="M49" s="360" t="s">
        <v>515</v>
      </c>
    </row>
    <row r="50" spans="2:13" ht="27.75" customHeight="1" x14ac:dyDescent="0.15">
      <c r="B50" s="1233" t="s">
        <v>42</v>
      </c>
      <c r="C50" s="1234"/>
      <c r="D50" s="109"/>
      <c r="E50" s="1228" t="s">
        <v>43</v>
      </c>
      <c r="F50" s="1228"/>
      <c r="G50" s="1228"/>
      <c r="H50" s="1229"/>
      <c r="I50" s="358">
        <v>5784</v>
      </c>
      <c r="J50" s="359">
        <v>6138</v>
      </c>
      <c r="K50" s="359">
        <v>7167</v>
      </c>
      <c r="L50" s="359">
        <v>9107</v>
      </c>
      <c r="M50" s="360">
        <v>9832</v>
      </c>
    </row>
    <row r="51" spans="2:13" ht="27.75" customHeight="1" x14ac:dyDescent="0.15">
      <c r="B51" s="1222"/>
      <c r="C51" s="1223"/>
      <c r="D51" s="106"/>
      <c r="E51" s="1228" t="s">
        <v>44</v>
      </c>
      <c r="F51" s="1228"/>
      <c r="G51" s="1228"/>
      <c r="H51" s="1229"/>
      <c r="I51" s="358">
        <v>5743</v>
      </c>
      <c r="J51" s="359">
        <v>4577</v>
      </c>
      <c r="K51" s="359">
        <v>4377</v>
      </c>
      <c r="L51" s="359">
        <v>4211</v>
      </c>
      <c r="M51" s="360">
        <v>6076</v>
      </c>
    </row>
    <row r="52" spans="2:13" ht="27.75" customHeight="1" x14ac:dyDescent="0.15">
      <c r="B52" s="1224"/>
      <c r="C52" s="1225"/>
      <c r="D52" s="106"/>
      <c r="E52" s="1228" t="s">
        <v>45</v>
      </c>
      <c r="F52" s="1228"/>
      <c r="G52" s="1228"/>
      <c r="H52" s="1229"/>
      <c r="I52" s="358">
        <v>14586</v>
      </c>
      <c r="J52" s="359">
        <v>15021</v>
      </c>
      <c r="K52" s="359">
        <v>14916</v>
      </c>
      <c r="L52" s="359">
        <v>14676</v>
      </c>
      <c r="M52" s="360">
        <v>14625</v>
      </c>
    </row>
    <row r="53" spans="2:13" ht="27.75" customHeight="1" thickBot="1" x14ac:dyDescent="0.2">
      <c r="B53" s="1235" t="s">
        <v>21</v>
      </c>
      <c r="C53" s="1236"/>
      <c r="D53" s="110"/>
      <c r="E53" s="1237" t="s">
        <v>46</v>
      </c>
      <c r="F53" s="1237"/>
      <c r="G53" s="1237"/>
      <c r="H53" s="1238"/>
      <c r="I53" s="361">
        <v>2492</v>
      </c>
      <c r="J53" s="362">
        <v>2402</v>
      </c>
      <c r="K53" s="362">
        <v>1734</v>
      </c>
      <c r="L53" s="362">
        <v>203</v>
      </c>
      <c r="M53" s="363">
        <v>410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44tO7x4MfRqCu+ecxyYmDcmpu3nuCl+89XDYOGFtkNuTKaiPgojxfbJZHvPY5J2OCW87pbVAW27kdVvw60mQ7A==" saltValue="yfnRLR4ctxgRuLz3pTyk5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558</v>
      </c>
      <c r="G54" s="119" t="s">
        <v>559</v>
      </c>
      <c r="H54" s="120" t="s">
        <v>560</v>
      </c>
    </row>
    <row r="55" spans="2:8" ht="52.5" customHeight="1" x14ac:dyDescent="0.15">
      <c r="B55" s="121"/>
      <c r="C55" s="1247" t="s">
        <v>49</v>
      </c>
      <c r="D55" s="1247"/>
      <c r="E55" s="1248"/>
      <c r="F55" s="122">
        <v>3640</v>
      </c>
      <c r="G55" s="122">
        <v>3650</v>
      </c>
      <c r="H55" s="123">
        <v>3500</v>
      </c>
    </row>
    <row r="56" spans="2:8" ht="52.5" customHeight="1" x14ac:dyDescent="0.15">
      <c r="B56" s="124"/>
      <c r="C56" s="1249" t="s">
        <v>50</v>
      </c>
      <c r="D56" s="1249"/>
      <c r="E56" s="1250"/>
      <c r="F56" s="125">
        <v>135</v>
      </c>
      <c r="G56" s="125">
        <v>135</v>
      </c>
      <c r="H56" s="126">
        <v>135</v>
      </c>
    </row>
    <row r="57" spans="2:8" ht="53.25" customHeight="1" x14ac:dyDescent="0.15">
      <c r="B57" s="124"/>
      <c r="C57" s="1251" t="s">
        <v>51</v>
      </c>
      <c r="D57" s="1251"/>
      <c r="E57" s="1252"/>
      <c r="F57" s="127">
        <v>2171</v>
      </c>
      <c r="G57" s="127">
        <v>3979</v>
      </c>
      <c r="H57" s="128">
        <v>4785</v>
      </c>
    </row>
    <row r="58" spans="2:8" ht="45.75" customHeight="1" x14ac:dyDescent="0.15">
      <c r="B58" s="129"/>
      <c r="C58" s="1239" t="s">
        <v>594</v>
      </c>
      <c r="D58" s="1240"/>
      <c r="E58" s="1241"/>
      <c r="F58" s="130">
        <v>1364</v>
      </c>
      <c r="G58" s="130">
        <v>3185</v>
      </c>
      <c r="H58" s="131">
        <v>4060</v>
      </c>
    </row>
    <row r="59" spans="2:8" ht="45.75" customHeight="1" x14ac:dyDescent="0.15">
      <c r="B59" s="129"/>
      <c r="C59" s="1239" t="s">
        <v>595</v>
      </c>
      <c r="D59" s="1240"/>
      <c r="E59" s="1241"/>
      <c r="F59" s="130">
        <v>239</v>
      </c>
      <c r="G59" s="130">
        <v>237</v>
      </c>
      <c r="H59" s="131">
        <v>237</v>
      </c>
    </row>
    <row r="60" spans="2:8" ht="45.75" customHeight="1" x14ac:dyDescent="0.15">
      <c r="B60" s="129"/>
      <c r="C60" s="1239" t="s">
        <v>596</v>
      </c>
      <c r="D60" s="1240"/>
      <c r="E60" s="1241"/>
      <c r="F60" s="130">
        <v>136</v>
      </c>
      <c r="G60" s="130">
        <v>135</v>
      </c>
      <c r="H60" s="131">
        <v>134</v>
      </c>
    </row>
    <row r="61" spans="2:8" ht="45.75" customHeight="1" x14ac:dyDescent="0.15">
      <c r="B61" s="129"/>
      <c r="C61" s="1239" t="s">
        <v>597</v>
      </c>
      <c r="D61" s="1240"/>
      <c r="E61" s="1241"/>
      <c r="F61" s="130">
        <v>120</v>
      </c>
      <c r="G61" s="130">
        <v>119</v>
      </c>
      <c r="H61" s="131">
        <v>118</v>
      </c>
    </row>
    <row r="62" spans="2:8" ht="45.75" customHeight="1" thickBot="1" x14ac:dyDescent="0.2">
      <c r="B62" s="132"/>
      <c r="C62" s="1242" t="s">
        <v>598</v>
      </c>
      <c r="D62" s="1243"/>
      <c r="E62" s="1244"/>
      <c r="F62" s="133">
        <v>115</v>
      </c>
      <c r="G62" s="133">
        <v>120</v>
      </c>
      <c r="H62" s="134">
        <v>93</v>
      </c>
    </row>
    <row r="63" spans="2:8" ht="52.5" customHeight="1" thickBot="1" x14ac:dyDescent="0.2">
      <c r="B63" s="135"/>
      <c r="C63" s="1245" t="s">
        <v>52</v>
      </c>
      <c r="D63" s="1245"/>
      <c r="E63" s="1246"/>
      <c r="F63" s="136">
        <v>5945</v>
      </c>
      <c r="G63" s="136">
        <v>7764</v>
      </c>
      <c r="H63" s="137">
        <v>8420</v>
      </c>
    </row>
    <row r="64" spans="2:8" x14ac:dyDescent="0.15"/>
  </sheetData>
  <sheetProtection algorithmName="SHA-512" hashValue="gyRgHhEn458lOWIYoQwkpN9CMhQArur8FLu+pXlTnDnhWw4T1EIir5lozt+9J+qBAbS33hIcLJdCnTNtgRpNvQ==" saltValue="qF2iky/4V/9XCea6IcEl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0" zoomScaleNormal="8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600</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601</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602</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603</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556</v>
      </c>
      <c r="BQ50" s="1258"/>
      <c r="BR50" s="1258"/>
      <c r="BS50" s="1258"/>
      <c r="BT50" s="1258"/>
      <c r="BU50" s="1258"/>
      <c r="BV50" s="1258"/>
      <c r="BW50" s="1258"/>
      <c r="BX50" s="1258" t="s">
        <v>557</v>
      </c>
      <c r="BY50" s="1258"/>
      <c r="BZ50" s="1258"/>
      <c r="CA50" s="1258"/>
      <c r="CB50" s="1258"/>
      <c r="CC50" s="1258"/>
      <c r="CD50" s="1258"/>
      <c r="CE50" s="1258"/>
      <c r="CF50" s="1258" t="s">
        <v>558</v>
      </c>
      <c r="CG50" s="1258"/>
      <c r="CH50" s="1258"/>
      <c r="CI50" s="1258"/>
      <c r="CJ50" s="1258"/>
      <c r="CK50" s="1258"/>
      <c r="CL50" s="1258"/>
      <c r="CM50" s="1258"/>
      <c r="CN50" s="1258" t="s">
        <v>559</v>
      </c>
      <c r="CO50" s="1258"/>
      <c r="CP50" s="1258"/>
      <c r="CQ50" s="1258"/>
      <c r="CR50" s="1258"/>
      <c r="CS50" s="1258"/>
      <c r="CT50" s="1258"/>
      <c r="CU50" s="1258"/>
      <c r="CV50" s="1258" t="s">
        <v>560</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604</v>
      </c>
      <c r="AO51" s="1256"/>
      <c r="AP51" s="1256"/>
      <c r="AQ51" s="1256"/>
      <c r="AR51" s="1256"/>
      <c r="AS51" s="1256"/>
      <c r="AT51" s="1256"/>
      <c r="AU51" s="1256"/>
      <c r="AV51" s="1256"/>
      <c r="AW51" s="1256"/>
      <c r="AX51" s="1256"/>
      <c r="AY51" s="1256"/>
      <c r="AZ51" s="1256"/>
      <c r="BA51" s="1256"/>
      <c r="BB51" s="1256" t="s">
        <v>605</v>
      </c>
      <c r="BC51" s="1256"/>
      <c r="BD51" s="1256"/>
      <c r="BE51" s="1256"/>
      <c r="BF51" s="1256"/>
      <c r="BG51" s="1256"/>
      <c r="BH51" s="1256"/>
      <c r="BI51" s="1256"/>
      <c r="BJ51" s="1256"/>
      <c r="BK51" s="1256"/>
      <c r="BL51" s="1256"/>
      <c r="BM51" s="1256"/>
      <c r="BN51" s="1256"/>
      <c r="BO51" s="1256"/>
      <c r="BP51" s="1253">
        <v>20.100000000000001</v>
      </c>
      <c r="BQ51" s="1253"/>
      <c r="BR51" s="1253"/>
      <c r="BS51" s="1253"/>
      <c r="BT51" s="1253"/>
      <c r="BU51" s="1253"/>
      <c r="BV51" s="1253"/>
      <c r="BW51" s="1253"/>
      <c r="BX51" s="1253">
        <v>19.399999999999999</v>
      </c>
      <c r="BY51" s="1253"/>
      <c r="BZ51" s="1253"/>
      <c r="CA51" s="1253"/>
      <c r="CB51" s="1253"/>
      <c r="CC51" s="1253"/>
      <c r="CD51" s="1253"/>
      <c r="CE51" s="1253"/>
      <c r="CF51" s="1253">
        <v>13.7</v>
      </c>
      <c r="CG51" s="1253"/>
      <c r="CH51" s="1253"/>
      <c r="CI51" s="1253"/>
      <c r="CJ51" s="1253"/>
      <c r="CK51" s="1253"/>
      <c r="CL51" s="1253"/>
      <c r="CM51" s="1253"/>
      <c r="CN51" s="1253">
        <v>1.6</v>
      </c>
      <c r="CO51" s="1253"/>
      <c r="CP51" s="1253"/>
      <c r="CQ51" s="1253"/>
      <c r="CR51" s="1253"/>
      <c r="CS51" s="1253"/>
      <c r="CT51" s="1253"/>
      <c r="CU51" s="1253"/>
      <c r="CV51" s="1253">
        <v>3.4</v>
      </c>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606</v>
      </c>
      <c r="BC53" s="1256"/>
      <c r="BD53" s="1256"/>
      <c r="BE53" s="1256"/>
      <c r="BF53" s="1256"/>
      <c r="BG53" s="1256"/>
      <c r="BH53" s="1256"/>
      <c r="BI53" s="1256"/>
      <c r="BJ53" s="1256"/>
      <c r="BK53" s="1256"/>
      <c r="BL53" s="1256"/>
      <c r="BM53" s="1256"/>
      <c r="BN53" s="1256"/>
      <c r="BO53" s="1256"/>
      <c r="BP53" s="1253">
        <v>59.7</v>
      </c>
      <c r="BQ53" s="1253"/>
      <c r="BR53" s="1253"/>
      <c r="BS53" s="1253"/>
      <c r="BT53" s="1253"/>
      <c r="BU53" s="1253"/>
      <c r="BV53" s="1253"/>
      <c r="BW53" s="1253"/>
      <c r="BX53" s="1253">
        <v>60.9</v>
      </c>
      <c r="BY53" s="1253"/>
      <c r="BZ53" s="1253"/>
      <c r="CA53" s="1253"/>
      <c r="CB53" s="1253"/>
      <c r="CC53" s="1253"/>
      <c r="CD53" s="1253"/>
      <c r="CE53" s="1253"/>
      <c r="CF53" s="1253">
        <v>62.3</v>
      </c>
      <c r="CG53" s="1253"/>
      <c r="CH53" s="1253"/>
      <c r="CI53" s="1253"/>
      <c r="CJ53" s="1253"/>
      <c r="CK53" s="1253"/>
      <c r="CL53" s="1253"/>
      <c r="CM53" s="1253"/>
      <c r="CN53" s="1253">
        <v>63.6</v>
      </c>
      <c r="CO53" s="1253"/>
      <c r="CP53" s="1253"/>
      <c r="CQ53" s="1253"/>
      <c r="CR53" s="1253"/>
      <c r="CS53" s="1253"/>
      <c r="CT53" s="1253"/>
      <c r="CU53" s="1253"/>
      <c r="CV53" s="1253">
        <v>65.099999999999994</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607</v>
      </c>
      <c r="AO55" s="1258"/>
      <c r="AP55" s="1258"/>
      <c r="AQ55" s="1258"/>
      <c r="AR55" s="1258"/>
      <c r="AS55" s="1258"/>
      <c r="AT55" s="1258"/>
      <c r="AU55" s="1258"/>
      <c r="AV55" s="1258"/>
      <c r="AW55" s="1258"/>
      <c r="AX55" s="1258"/>
      <c r="AY55" s="1258"/>
      <c r="AZ55" s="1258"/>
      <c r="BA55" s="1258"/>
      <c r="BB55" s="1256" t="s">
        <v>605</v>
      </c>
      <c r="BC55" s="1256"/>
      <c r="BD55" s="1256"/>
      <c r="BE55" s="1256"/>
      <c r="BF55" s="1256"/>
      <c r="BG55" s="1256"/>
      <c r="BH55" s="1256"/>
      <c r="BI55" s="1256"/>
      <c r="BJ55" s="1256"/>
      <c r="BK55" s="1256"/>
      <c r="BL55" s="1256"/>
      <c r="BM55" s="1256"/>
      <c r="BN55" s="1256"/>
      <c r="BO55" s="1256"/>
      <c r="BP55" s="1253">
        <v>25.3</v>
      </c>
      <c r="BQ55" s="1253"/>
      <c r="BR55" s="1253"/>
      <c r="BS55" s="1253"/>
      <c r="BT55" s="1253"/>
      <c r="BU55" s="1253"/>
      <c r="BV55" s="1253"/>
      <c r="BW55" s="1253"/>
      <c r="BX55" s="1253">
        <v>25.5</v>
      </c>
      <c r="BY55" s="1253"/>
      <c r="BZ55" s="1253"/>
      <c r="CA55" s="1253"/>
      <c r="CB55" s="1253"/>
      <c r="CC55" s="1253"/>
      <c r="CD55" s="1253"/>
      <c r="CE55" s="1253"/>
      <c r="CF55" s="1253">
        <v>25.1</v>
      </c>
      <c r="CG55" s="1253"/>
      <c r="CH55" s="1253"/>
      <c r="CI55" s="1253"/>
      <c r="CJ55" s="1253"/>
      <c r="CK55" s="1253"/>
      <c r="CL55" s="1253"/>
      <c r="CM55" s="1253"/>
      <c r="CN55" s="1253">
        <v>18</v>
      </c>
      <c r="CO55" s="1253"/>
      <c r="CP55" s="1253"/>
      <c r="CQ55" s="1253"/>
      <c r="CR55" s="1253"/>
      <c r="CS55" s="1253"/>
      <c r="CT55" s="1253"/>
      <c r="CU55" s="1253"/>
      <c r="CV55" s="1253">
        <v>12.7</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606</v>
      </c>
      <c r="BC57" s="1256"/>
      <c r="BD57" s="1256"/>
      <c r="BE57" s="1256"/>
      <c r="BF57" s="1256"/>
      <c r="BG57" s="1256"/>
      <c r="BH57" s="1256"/>
      <c r="BI57" s="1256"/>
      <c r="BJ57" s="1256"/>
      <c r="BK57" s="1256"/>
      <c r="BL57" s="1256"/>
      <c r="BM57" s="1256"/>
      <c r="BN57" s="1256"/>
      <c r="BO57" s="1256"/>
      <c r="BP57" s="1253">
        <v>59.7</v>
      </c>
      <c r="BQ57" s="1253"/>
      <c r="BR57" s="1253"/>
      <c r="BS57" s="1253"/>
      <c r="BT57" s="1253"/>
      <c r="BU57" s="1253"/>
      <c r="BV57" s="1253"/>
      <c r="BW57" s="1253"/>
      <c r="BX57" s="1253">
        <v>60.9</v>
      </c>
      <c r="BY57" s="1253"/>
      <c r="BZ57" s="1253"/>
      <c r="CA57" s="1253"/>
      <c r="CB57" s="1253"/>
      <c r="CC57" s="1253"/>
      <c r="CD57" s="1253"/>
      <c r="CE57" s="1253"/>
      <c r="CF57" s="1253">
        <v>61</v>
      </c>
      <c r="CG57" s="1253"/>
      <c r="CH57" s="1253"/>
      <c r="CI57" s="1253"/>
      <c r="CJ57" s="1253"/>
      <c r="CK57" s="1253"/>
      <c r="CL57" s="1253"/>
      <c r="CM57" s="1253"/>
      <c r="CN57" s="1253">
        <v>62.1</v>
      </c>
      <c r="CO57" s="1253"/>
      <c r="CP57" s="1253"/>
      <c r="CQ57" s="1253"/>
      <c r="CR57" s="1253"/>
      <c r="CS57" s="1253"/>
      <c r="CT57" s="1253"/>
      <c r="CU57" s="1253"/>
      <c r="CV57" s="1253">
        <v>63.1</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608</v>
      </c>
    </row>
    <row r="64" spans="1:109" x14ac:dyDescent="0.15">
      <c r="B64" s="372"/>
      <c r="G64" s="379"/>
      <c r="I64" s="392"/>
      <c r="J64" s="392"/>
      <c r="K64" s="392"/>
      <c r="L64" s="392"/>
      <c r="M64" s="392"/>
      <c r="N64" s="393"/>
      <c r="AM64" s="379"/>
      <c r="AN64" s="379" t="s">
        <v>601</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609</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603</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556</v>
      </c>
      <c r="BQ72" s="1258"/>
      <c r="BR72" s="1258"/>
      <c r="BS72" s="1258"/>
      <c r="BT72" s="1258"/>
      <c r="BU72" s="1258"/>
      <c r="BV72" s="1258"/>
      <c r="BW72" s="1258"/>
      <c r="BX72" s="1258" t="s">
        <v>557</v>
      </c>
      <c r="BY72" s="1258"/>
      <c r="BZ72" s="1258"/>
      <c r="CA72" s="1258"/>
      <c r="CB72" s="1258"/>
      <c r="CC72" s="1258"/>
      <c r="CD72" s="1258"/>
      <c r="CE72" s="1258"/>
      <c r="CF72" s="1258" t="s">
        <v>558</v>
      </c>
      <c r="CG72" s="1258"/>
      <c r="CH72" s="1258"/>
      <c r="CI72" s="1258"/>
      <c r="CJ72" s="1258"/>
      <c r="CK72" s="1258"/>
      <c r="CL72" s="1258"/>
      <c r="CM72" s="1258"/>
      <c r="CN72" s="1258" t="s">
        <v>559</v>
      </c>
      <c r="CO72" s="1258"/>
      <c r="CP72" s="1258"/>
      <c r="CQ72" s="1258"/>
      <c r="CR72" s="1258"/>
      <c r="CS72" s="1258"/>
      <c r="CT72" s="1258"/>
      <c r="CU72" s="1258"/>
      <c r="CV72" s="1258" t="s">
        <v>560</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604</v>
      </c>
      <c r="AO73" s="1256"/>
      <c r="AP73" s="1256"/>
      <c r="AQ73" s="1256"/>
      <c r="AR73" s="1256"/>
      <c r="AS73" s="1256"/>
      <c r="AT73" s="1256"/>
      <c r="AU73" s="1256"/>
      <c r="AV73" s="1256"/>
      <c r="AW73" s="1256"/>
      <c r="AX73" s="1256"/>
      <c r="AY73" s="1256"/>
      <c r="AZ73" s="1256"/>
      <c r="BA73" s="1256"/>
      <c r="BB73" s="1256" t="s">
        <v>605</v>
      </c>
      <c r="BC73" s="1256"/>
      <c r="BD73" s="1256"/>
      <c r="BE73" s="1256"/>
      <c r="BF73" s="1256"/>
      <c r="BG73" s="1256"/>
      <c r="BH73" s="1256"/>
      <c r="BI73" s="1256"/>
      <c r="BJ73" s="1256"/>
      <c r="BK73" s="1256"/>
      <c r="BL73" s="1256"/>
      <c r="BM73" s="1256"/>
      <c r="BN73" s="1256"/>
      <c r="BO73" s="1256"/>
      <c r="BP73" s="1253">
        <v>20.100000000000001</v>
      </c>
      <c r="BQ73" s="1253"/>
      <c r="BR73" s="1253"/>
      <c r="BS73" s="1253"/>
      <c r="BT73" s="1253"/>
      <c r="BU73" s="1253"/>
      <c r="BV73" s="1253"/>
      <c r="BW73" s="1253"/>
      <c r="BX73" s="1253">
        <v>19.399999999999999</v>
      </c>
      <c r="BY73" s="1253"/>
      <c r="BZ73" s="1253"/>
      <c r="CA73" s="1253"/>
      <c r="CB73" s="1253"/>
      <c r="CC73" s="1253"/>
      <c r="CD73" s="1253"/>
      <c r="CE73" s="1253"/>
      <c r="CF73" s="1253">
        <v>13.7</v>
      </c>
      <c r="CG73" s="1253"/>
      <c r="CH73" s="1253"/>
      <c r="CI73" s="1253"/>
      <c r="CJ73" s="1253"/>
      <c r="CK73" s="1253"/>
      <c r="CL73" s="1253"/>
      <c r="CM73" s="1253"/>
      <c r="CN73" s="1253">
        <v>1.6</v>
      </c>
      <c r="CO73" s="1253"/>
      <c r="CP73" s="1253"/>
      <c r="CQ73" s="1253"/>
      <c r="CR73" s="1253"/>
      <c r="CS73" s="1253"/>
      <c r="CT73" s="1253"/>
      <c r="CU73" s="1253"/>
      <c r="CV73" s="1253">
        <v>3.4</v>
      </c>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611</v>
      </c>
      <c r="BC75" s="1256"/>
      <c r="BD75" s="1256"/>
      <c r="BE75" s="1256"/>
      <c r="BF75" s="1256"/>
      <c r="BG75" s="1256"/>
      <c r="BH75" s="1256"/>
      <c r="BI75" s="1256"/>
      <c r="BJ75" s="1256"/>
      <c r="BK75" s="1256"/>
      <c r="BL75" s="1256"/>
      <c r="BM75" s="1256"/>
      <c r="BN75" s="1256"/>
      <c r="BO75" s="1256"/>
      <c r="BP75" s="1253">
        <v>5.6</v>
      </c>
      <c r="BQ75" s="1253"/>
      <c r="BR75" s="1253"/>
      <c r="BS75" s="1253"/>
      <c r="BT75" s="1253"/>
      <c r="BU75" s="1253"/>
      <c r="BV75" s="1253"/>
      <c r="BW75" s="1253"/>
      <c r="BX75" s="1253">
        <v>5.3</v>
      </c>
      <c r="BY75" s="1253"/>
      <c r="BZ75" s="1253"/>
      <c r="CA75" s="1253"/>
      <c r="CB75" s="1253"/>
      <c r="CC75" s="1253"/>
      <c r="CD75" s="1253"/>
      <c r="CE75" s="1253"/>
      <c r="CF75" s="1253">
        <v>5</v>
      </c>
      <c r="CG75" s="1253"/>
      <c r="CH75" s="1253"/>
      <c r="CI75" s="1253"/>
      <c r="CJ75" s="1253"/>
      <c r="CK75" s="1253"/>
      <c r="CL75" s="1253"/>
      <c r="CM75" s="1253"/>
      <c r="CN75" s="1253">
        <v>5</v>
      </c>
      <c r="CO75" s="1253"/>
      <c r="CP75" s="1253"/>
      <c r="CQ75" s="1253"/>
      <c r="CR75" s="1253"/>
      <c r="CS75" s="1253"/>
      <c r="CT75" s="1253"/>
      <c r="CU75" s="1253"/>
      <c r="CV75" s="1253">
        <v>4.9000000000000004</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607</v>
      </c>
      <c r="AO77" s="1258"/>
      <c r="AP77" s="1258"/>
      <c r="AQ77" s="1258"/>
      <c r="AR77" s="1258"/>
      <c r="AS77" s="1258"/>
      <c r="AT77" s="1258"/>
      <c r="AU77" s="1258"/>
      <c r="AV77" s="1258"/>
      <c r="AW77" s="1258"/>
      <c r="AX77" s="1258"/>
      <c r="AY77" s="1258"/>
      <c r="AZ77" s="1258"/>
      <c r="BA77" s="1258"/>
      <c r="BB77" s="1256" t="s">
        <v>605</v>
      </c>
      <c r="BC77" s="1256"/>
      <c r="BD77" s="1256"/>
      <c r="BE77" s="1256"/>
      <c r="BF77" s="1256"/>
      <c r="BG77" s="1256"/>
      <c r="BH77" s="1256"/>
      <c r="BI77" s="1256"/>
      <c r="BJ77" s="1256"/>
      <c r="BK77" s="1256"/>
      <c r="BL77" s="1256"/>
      <c r="BM77" s="1256"/>
      <c r="BN77" s="1256"/>
      <c r="BO77" s="1256"/>
      <c r="BP77" s="1253">
        <v>25.3</v>
      </c>
      <c r="BQ77" s="1253"/>
      <c r="BR77" s="1253"/>
      <c r="BS77" s="1253"/>
      <c r="BT77" s="1253"/>
      <c r="BU77" s="1253"/>
      <c r="BV77" s="1253"/>
      <c r="BW77" s="1253"/>
      <c r="BX77" s="1253">
        <v>25.5</v>
      </c>
      <c r="BY77" s="1253"/>
      <c r="BZ77" s="1253"/>
      <c r="CA77" s="1253"/>
      <c r="CB77" s="1253"/>
      <c r="CC77" s="1253"/>
      <c r="CD77" s="1253"/>
      <c r="CE77" s="1253"/>
      <c r="CF77" s="1253">
        <v>25.1</v>
      </c>
      <c r="CG77" s="1253"/>
      <c r="CH77" s="1253"/>
      <c r="CI77" s="1253"/>
      <c r="CJ77" s="1253"/>
      <c r="CK77" s="1253"/>
      <c r="CL77" s="1253"/>
      <c r="CM77" s="1253"/>
      <c r="CN77" s="1253">
        <v>18</v>
      </c>
      <c r="CO77" s="1253"/>
      <c r="CP77" s="1253"/>
      <c r="CQ77" s="1253"/>
      <c r="CR77" s="1253"/>
      <c r="CS77" s="1253"/>
      <c r="CT77" s="1253"/>
      <c r="CU77" s="1253"/>
      <c r="CV77" s="1253">
        <v>12.7</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610</v>
      </c>
      <c r="BC79" s="1256"/>
      <c r="BD79" s="1256"/>
      <c r="BE79" s="1256"/>
      <c r="BF79" s="1256"/>
      <c r="BG79" s="1256"/>
      <c r="BH79" s="1256"/>
      <c r="BI79" s="1256"/>
      <c r="BJ79" s="1256"/>
      <c r="BK79" s="1256"/>
      <c r="BL79" s="1256"/>
      <c r="BM79" s="1256"/>
      <c r="BN79" s="1256"/>
      <c r="BO79" s="1256"/>
      <c r="BP79" s="1253">
        <v>6.9</v>
      </c>
      <c r="BQ79" s="1253"/>
      <c r="BR79" s="1253"/>
      <c r="BS79" s="1253"/>
      <c r="BT79" s="1253"/>
      <c r="BU79" s="1253"/>
      <c r="BV79" s="1253"/>
      <c r="BW79" s="1253"/>
      <c r="BX79" s="1253">
        <v>6.6</v>
      </c>
      <c r="BY79" s="1253"/>
      <c r="BZ79" s="1253"/>
      <c r="CA79" s="1253"/>
      <c r="CB79" s="1253"/>
      <c r="CC79" s="1253"/>
      <c r="CD79" s="1253"/>
      <c r="CE79" s="1253"/>
      <c r="CF79" s="1253">
        <v>6.4</v>
      </c>
      <c r="CG79" s="1253"/>
      <c r="CH79" s="1253"/>
      <c r="CI79" s="1253"/>
      <c r="CJ79" s="1253"/>
      <c r="CK79" s="1253"/>
      <c r="CL79" s="1253"/>
      <c r="CM79" s="1253"/>
      <c r="CN79" s="1253">
        <v>6.6</v>
      </c>
      <c r="CO79" s="1253"/>
      <c r="CP79" s="1253"/>
      <c r="CQ79" s="1253"/>
      <c r="CR79" s="1253"/>
      <c r="CS79" s="1253"/>
      <c r="CT79" s="1253"/>
      <c r="CU79" s="1253"/>
      <c r="CV79" s="1253">
        <v>6.6</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yvFlkx7QYoXjezSQEhBv4gO5Ko7wTyUvO0bdLQHMGSgN00ecZ5lQIUWTzZg7lLTfIzK/BkVPGg21j5op4jAPfA==" saltValue="iBo9OIZHcfrCP9bYMZ9sC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0" zoomScaleNormal="8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612</v>
      </c>
    </row>
  </sheetData>
  <sheetProtection algorithmName="SHA-512" hashValue="2PMvfzNhNgi8u2lY08535hbZPVdbLCb5BTN4iaAqr8E+zcXGIhxl+JapJiiSaU6J8P1/3U41YgoBYImjlZcUaw==" saltValue="RkZNeHUmGbiIix+ys4S8C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613</v>
      </c>
    </row>
  </sheetData>
  <sheetProtection algorithmName="SHA-512" hashValue="fPNLuxBF2PdMAcDC2KPDi9lBw4cxJt2Wss86hrtTKPFakIYor7LsqcSjAvOtDdSsGoeLCmDqqiM8D14DJYSPfg==" saltValue="/ua0oiI5d3GOm++bNaIT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553</v>
      </c>
      <c r="G2" s="151"/>
      <c r="H2" s="152"/>
    </row>
    <row r="3" spans="1:8" x14ac:dyDescent="0.15">
      <c r="A3" s="148" t="s">
        <v>546</v>
      </c>
      <c r="B3" s="153"/>
      <c r="C3" s="154"/>
      <c r="D3" s="155">
        <v>32023</v>
      </c>
      <c r="E3" s="156"/>
      <c r="F3" s="157">
        <v>54684</v>
      </c>
      <c r="G3" s="158"/>
      <c r="H3" s="159"/>
    </row>
    <row r="4" spans="1:8" x14ac:dyDescent="0.15">
      <c r="A4" s="160"/>
      <c r="B4" s="161"/>
      <c r="C4" s="162"/>
      <c r="D4" s="163">
        <v>17412</v>
      </c>
      <c r="E4" s="164"/>
      <c r="F4" s="165">
        <v>32829</v>
      </c>
      <c r="G4" s="166"/>
      <c r="H4" s="167"/>
    </row>
    <row r="5" spans="1:8" x14ac:dyDescent="0.15">
      <c r="A5" s="148" t="s">
        <v>548</v>
      </c>
      <c r="B5" s="153"/>
      <c r="C5" s="154"/>
      <c r="D5" s="155">
        <v>62340</v>
      </c>
      <c r="E5" s="156"/>
      <c r="F5" s="157">
        <v>62383</v>
      </c>
      <c r="G5" s="158"/>
      <c r="H5" s="159"/>
    </row>
    <row r="6" spans="1:8" x14ac:dyDescent="0.15">
      <c r="A6" s="160"/>
      <c r="B6" s="161"/>
      <c r="C6" s="162"/>
      <c r="D6" s="163">
        <v>29273</v>
      </c>
      <c r="E6" s="164"/>
      <c r="F6" s="165">
        <v>35325</v>
      </c>
      <c r="G6" s="166"/>
      <c r="H6" s="167"/>
    </row>
    <row r="7" spans="1:8" x14ac:dyDescent="0.15">
      <c r="A7" s="148" t="s">
        <v>549</v>
      </c>
      <c r="B7" s="153"/>
      <c r="C7" s="154"/>
      <c r="D7" s="155">
        <v>53864</v>
      </c>
      <c r="E7" s="156"/>
      <c r="F7" s="157">
        <v>63812</v>
      </c>
      <c r="G7" s="158"/>
      <c r="H7" s="159"/>
    </row>
    <row r="8" spans="1:8" x14ac:dyDescent="0.15">
      <c r="A8" s="160"/>
      <c r="B8" s="161"/>
      <c r="C8" s="162"/>
      <c r="D8" s="163">
        <v>22717</v>
      </c>
      <c r="E8" s="164"/>
      <c r="F8" s="165">
        <v>33848</v>
      </c>
      <c r="G8" s="166"/>
      <c r="H8" s="167"/>
    </row>
    <row r="9" spans="1:8" x14ac:dyDescent="0.15">
      <c r="A9" s="148" t="s">
        <v>550</v>
      </c>
      <c r="B9" s="153"/>
      <c r="C9" s="154"/>
      <c r="D9" s="155">
        <v>59094</v>
      </c>
      <c r="E9" s="156"/>
      <c r="F9" s="157">
        <v>54225</v>
      </c>
      <c r="G9" s="158"/>
      <c r="H9" s="159"/>
    </row>
    <row r="10" spans="1:8" x14ac:dyDescent="0.15">
      <c r="A10" s="160"/>
      <c r="B10" s="161"/>
      <c r="C10" s="162"/>
      <c r="D10" s="163">
        <v>17294</v>
      </c>
      <c r="E10" s="164"/>
      <c r="F10" s="165">
        <v>27337</v>
      </c>
      <c r="G10" s="166"/>
      <c r="H10" s="167"/>
    </row>
    <row r="11" spans="1:8" x14ac:dyDescent="0.15">
      <c r="A11" s="148" t="s">
        <v>551</v>
      </c>
      <c r="B11" s="153"/>
      <c r="C11" s="154"/>
      <c r="D11" s="155">
        <v>90370</v>
      </c>
      <c r="E11" s="156"/>
      <c r="F11" s="157">
        <v>54016</v>
      </c>
      <c r="G11" s="158"/>
      <c r="H11" s="159"/>
    </row>
    <row r="12" spans="1:8" x14ac:dyDescent="0.15">
      <c r="A12" s="160"/>
      <c r="B12" s="161"/>
      <c r="C12" s="168"/>
      <c r="D12" s="163">
        <v>16816</v>
      </c>
      <c r="E12" s="164"/>
      <c r="F12" s="165">
        <v>28078</v>
      </c>
      <c r="G12" s="166"/>
      <c r="H12" s="167"/>
    </row>
    <row r="13" spans="1:8" x14ac:dyDescent="0.15">
      <c r="A13" s="148"/>
      <c r="B13" s="153"/>
      <c r="C13" s="169"/>
      <c r="D13" s="170">
        <v>59538</v>
      </c>
      <c r="E13" s="171"/>
      <c r="F13" s="172">
        <v>57824</v>
      </c>
      <c r="G13" s="173"/>
      <c r="H13" s="159"/>
    </row>
    <row r="14" spans="1:8" x14ac:dyDescent="0.15">
      <c r="A14" s="160"/>
      <c r="B14" s="161"/>
      <c r="C14" s="162"/>
      <c r="D14" s="163">
        <v>20702</v>
      </c>
      <c r="E14" s="164"/>
      <c r="F14" s="165">
        <v>31483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9.8800000000000008</v>
      </c>
      <c r="C19" s="174">
        <f>ROUND(VALUE(SUBSTITUTE(実質収支比率等に係る経年分析!G$48,"▲","-")),2)</f>
        <v>11.56</v>
      </c>
      <c r="D19" s="174">
        <f>ROUND(VALUE(SUBSTITUTE(実質収支比率等に係る経年分析!H$48,"▲","-")),2)</f>
        <v>14.06</v>
      </c>
      <c r="E19" s="174">
        <f>ROUND(VALUE(SUBSTITUTE(実質収支比率等に係る経年分析!I$48,"▲","-")),2)</f>
        <v>12.3</v>
      </c>
      <c r="F19" s="174">
        <f>ROUND(VALUE(SUBSTITUTE(実質収支比率等に係る経年分析!J$48,"▲","-")),2)</f>
        <v>14.78</v>
      </c>
    </row>
    <row r="20" spans="1:11" x14ac:dyDescent="0.15">
      <c r="A20" s="174" t="s">
        <v>56</v>
      </c>
      <c r="B20" s="174">
        <f>ROUND(VALUE(SUBSTITUTE(実質収支比率等に係る経年分析!F$47,"▲","-")),2)</f>
        <v>21.03</v>
      </c>
      <c r="C20" s="174">
        <f>ROUND(VALUE(SUBSTITUTE(実質収支比率等に係る経年分析!G$47,"▲","-")),2)</f>
        <v>23.48</v>
      </c>
      <c r="D20" s="174">
        <f>ROUND(VALUE(SUBSTITUTE(実質収支比率等に係る経年分析!H$47,"▲","-")),2)</f>
        <v>26.13</v>
      </c>
      <c r="E20" s="174">
        <f>ROUND(VALUE(SUBSTITUTE(実質収支比率等に係る経年分析!I$47,"▲","-")),2)</f>
        <v>26.99</v>
      </c>
      <c r="F20" s="174">
        <f>ROUND(VALUE(SUBSTITUTE(実質収支比率等に係る経年分析!J$47,"▲","-")),2)</f>
        <v>26.37</v>
      </c>
    </row>
    <row r="21" spans="1:11" x14ac:dyDescent="0.15">
      <c r="A21" s="174" t="s">
        <v>57</v>
      </c>
      <c r="B21" s="174">
        <f>IF(ISNUMBER(VALUE(SUBSTITUTE(実質収支比率等に係る経年分析!F$49,"▲","-"))),ROUND(VALUE(SUBSTITUTE(実質収支比率等に係る経年分析!F$49,"▲","-")),2),NA())</f>
        <v>-4.42</v>
      </c>
      <c r="C21" s="174">
        <f>IF(ISNUMBER(VALUE(SUBSTITUTE(実質収支比率等に係る経年分析!G$49,"▲","-"))),ROUND(VALUE(SUBSTITUTE(実質収支比率等に係る経年分析!G$49,"▲","-")),2),NA())</f>
        <v>-2.27</v>
      </c>
      <c r="D21" s="174">
        <f>IF(ISNUMBER(VALUE(SUBSTITUTE(実質収支比率等に係る経年分析!H$49,"▲","-"))),ROUND(VALUE(SUBSTITUTE(実質収支比率等に係る経年分析!H$49,"▲","-")),2),NA())</f>
        <v>0.14000000000000001</v>
      </c>
      <c r="E21" s="174">
        <f>IF(ISNUMBER(VALUE(SUBSTITUTE(実質収支比率等に係る経年分析!I$49,"▲","-"))),ROUND(VALUE(SUBSTITUTE(実質収支比率等に係る経年分析!I$49,"▲","-")),2),NA())</f>
        <v>-9.35</v>
      </c>
      <c r="F21" s="174">
        <f>IF(ISNUMBER(VALUE(SUBSTITUTE(実質収支比率等に係る経年分析!J$49,"▲","-"))),ROUND(VALUE(SUBSTITUTE(実質収支比率等に係る経年分析!J$49,"▲","-")),2),NA())</f>
        <v>-6.41</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0.14000000000000001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公共下水道事業会計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0.74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1.8</v>
      </c>
    </row>
    <row r="32" spans="1:11" x14ac:dyDescent="0.15">
      <c r="A32" s="175" t="str">
        <f>IF(連結実質赤字比率に係る赤字・黒字の構成分析!C$38="",NA(),連結実質赤字比率に係る赤字・黒字の構成分析!C$38)</f>
        <v>国民健康保険事業特別会計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2.84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2.63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2.37</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2.36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2.41</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1.97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2.81</v>
      </c>
    </row>
    <row r="34" spans="1:16" x14ac:dyDescent="0.15">
      <c r="A34" s="175" t="str">
        <f>IF(連結実質赤字比率に係る赤字・黒字の構成分析!C$36="",NA(),連結実質赤字比率に係る赤字・黒字の構成分析!C$36)</f>
        <v>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3.15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5.77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7.55</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11.39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12.13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11.66</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9.8699999999999992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11.55</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14.06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12.29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14.78</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1822</v>
      </c>
      <c r="E42" s="176"/>
      <c r="F42" s="176"/>
      <c r="G42" s="176">
        <f>'実質公債費比率（分子）の構造'!L$52</f>
        <v>1638</v>
      </c>
      <c r="H42" s="176"/>
      <c r="I42" s="176"/>
      <c r="J42" s="176">
        <f>'実質公債費比率（分子）の構造'!M$52</f>
        <v>1671</v>
      </c>
      <c r="K42" s="176"/>
      <c r="L42" s="176"/>
      <c r="M42" s="176">
        <f>'実質公債費比率（分子）の構造'!N$52</f>
        <v>1673</v>
      </c>
      <c r="N42" s="176"/>
      <c r="O42" s="176"/>
      <c r="P42" s="176">
        <f>'実質公債費比率（分子）の構造'!O$52</f>
        <v>1644</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38</v>
      </c>
      <c r="C44" s="176"/>
      <c r="D44" s="176"/>
      <c r="E44" s="176">
        <f>'実質公債費比率（分子）の構造'!L$50</f>
        <v>38</v>
      </c>
      <c r="F44" s="176"/>
      <c r="G44" s="176"/>
      <c r="H44" s="176">
        <f>'実質公債費比率（分子）の構造'!M$50</f>
        <v>38</v>
      </c>
      <c r="I44" s="176"/>
      <c r="J44" s="176"/>
      <c r="K44" s="176">
        <f>'実質公債費比率（分子）の構造'!N$50</f>
        <v>41</v>
      </c>
      <c r="L44" s="176"/>
      <c r="M44" s="176"/>
      <c r="N44" s="176">
        <f>'実質公債費比率（分子）の構造'!O$50</f>
        <v>36</v>
      </c>
      <c r="O44" s="176"/>
      <c r="P44" s="176"/>
    </row>
    <row r="45" spans="1:16" x14ac:dyDescent="0.15">
      <c r="A45" s="176" t="s">
        <v>67</v>
      </c>
      <c r="B45" s="176">
        <f>'実質公債費比率（分子）の構造'!K$49</f>
        <v>2</v>
      </c>
      <c r="C45" s="176"/>
      <c r="D45" s="176"/>
      <c r="E45" s="176">
        <f>'実質公債費比率（分子）の構造'!L$49</f>
        <v>2</v>
      </c>
      <c r="F45" s="176"/>
      <c r="G45" s="176"/>
      <c r="H45" s="176">
        <f>'実質公債費比率（分子）の構造'!M$49</f>
        <v>2</v>
      </c>
      <c r="I45" s="176"/>
      <c r="J45" s="176"/>
      <c r="K45" s="176">
        <f>'実質公債費比率（分子）の構造'!N$49</f>
        <v>2</v>
      </c>
      <c r="L45" s="176"/>
      <c r="M45" s="176"/>
      <c r="N45" s="176">
        <f>'実質公債費比率（分子）の構造'!O$49</f>
        <v>1</v>
      </c>
      <c r="O45" s="176"/>
      <c r="P45" s="176"/>
    </row>
    <row r="46" spans="1:16" x14ac:dyDescent="0.15">
      <c r="A46" s="176" t="s">
        <v>68</v>
      </c>
      <c r="B46" s="176">
        <f>'実質公債費比率（分子）の構造'!K$48</f>
        <v>781</v>
      </c>
      <c r="C46" s="176"/>
      <c r="D46" s="176"/>
      <c r="E46" s="176">
        <f>'実質公債費比率（分子）の構造'!L$48</f>
        <v>633</v>
      </c>
      <c r="F46" s="176"/>
      <c r="G46" s="176"/>
      <c r="H46" s="176">
        <f>'実質公債費比率（分子）の構造'!M$48</f>
        <v>620</v>
      </c>
      <c r="I46" s="176"/>
      <c r="J46" s="176"/>
      <c r="K46" s="176">
        <f>'実質公債費比率（分子）の構造'!N$48</f>
        <v>586</v>
      </c>
      <c r="L46" s="176"/>
      <c r="M46" s="176"/>
      <c r="N46" s="176">
        <f>'実質公債費比率（分子）の構造'!O$48</f>
        <v>537</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1591</v>
      </c>
      <c r="C49" s="176"/>
      <c r="D49" s="176"/>
      <c r="E49" s="176">
        <f>'実質公債費比率（分子）の構造'!L$45</f>
        <v>1607</v>
      </c>
      <c r="F49" s="176"/>
      <c r="G49" s="176"/>
      <c r="H49" s="176">
        <f>'実質公債費比率（分子）の構造'!M$45</f>
        <v>1658</v>
      </c>
      <c r="I49" s="176"/>
      <c r="J49" s="176"/>
      <c r="K49" s="176">
        <f>'実質公債費比率（分子）の構造'!N$45</f>
        <v>1653</v>
      </c>
      <c r="L49" s="176"/>
      <c r="M49" s="176"/>
      <c r="N49" s="176">
        <f>'実質公債費比率（分子）の構造'!O$45</f>
        <v>1652</v>
      </c>
      <c r="O49" s="176"/>
      <c r="P49" s="176"/>
    </row>
    <row r="50" spans="1:16" x14ac:dyDescent="0.15">
      <c r="A50" s="176" t="s">
        <v>72</v>
      </c>
      <c r="B50" s="176" t="e">
        <f>NA()</f>
        <v>#N/A</v>
      </c>
      <c r="C50" s="176">
        <f>IF(ISNUMBER('実質公債費比率（分子）の構造'!K$53),'実質公債費比率（分子）の構造'!K$53,NA())</f>
        <v>590</v>
      </c>
      <c r="D50" s="176" t="e">
        <f>NA()</f>
        <v>#N/A</v>
      </c>
      <c r="E50" s="176" t="e">
        <f>NA()</f>
        <v>#N/A</v>
      </c>
      <c r="F50" s="176">
        <f>IF(ISNUMBER('実質公債費比率（分子）の構造'!L$53),'実質公債費比率（分子）の構造'!L$53,NA())</f>
        <v>642</v>
      </c>
      <c r="G50" s="176" t="e">
        <f>NA()</f>
        <v>#N/A</v>
      </c>
      <c r="H50" s="176" t="e">
        <f>NA()</f>
        <v>#N/A</v>
      </c>
      <c r="I50" s="176">
        <f>IF(ISNUMBER('実質公債費比率（分子）の構造'!M$53),'実質公債費比率（分子）の構造'!M$53,NA())</f>
        <v>647</v>
      </c>
      <c r="J50" s="176" t="e">
        <f>NA()</f>
        <v>#N/A</v>
      </c>
      <c r="K50" s="176" t="e">
        <f>NA()</f>
        <v>#N/A</v>
      </c>
      <c r="L50" s="176">
        <f>IF(ISNUMBER('実質公債費比率（分子）の構造'!N$53),'実質公債費比率（分子）の構造'!N$53,NA())</f>
        <v>609</v>
      </c>
      <c r="M50" s="176" t="e">
        <f>NA()</f>
        <v>#N/A</v>
      </c>
      <c r="N50" s="176" t="e">
        <f>NA()</f>
        <v>#N/A</v>
      </c>
      <c r="O50" s="176">
        <f>IF(ISNUMBER('実質公債費比率（分子）の構造'!O$53),'実質公債費比率（分子）の構造'!O$53,NA())</f>
        <v>582</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45</v>
      </c>
      <c r="B56" s="175"/>
      <c r="C56" s="175"/>
      <c r="D56" s="175">
        <f>'将来負担比率（分子）の構造'!I$52</f>
        <v>14586</v>
      </c>
      <c r="E56" s="175"/>
      <c r="F56" s="175"/>
      <c r="G56" s="175">
        <f>'将来負担比率（分子）の構造'!J$52</f>
        <v>15021</v>
      </c>
      <c r="H56" s="175"/>
      <c r="I56" s="175"/>
      <c r="J56" s="175">
        <f>'将来負担比率（分子）の構造'!K$52</f>
        <v>14916</v>
      </c>
      <c r="K56" s="175"/>
      <c r="L56" s="175"/>
      <c r="M56" s="175">
        <f>'将来負担比率（分子）の構造'!L$52</f>
        <v>14676</v>
      </c>
      <c r="N56" s="175"/>
      <c r="O56" s="175"/>
      <c r="P56" s="175">
        <f>'将来負担比率（分子）の構造'!M$52</f>
        <v>14625</v>
      </c>
    </row>
    <row r="57" spans="1:16" x14ac:dyDescent="0.15">
      <c r="A57" s="175" t="s">
        <v>44</v>
      </c>
      <c r="B57" s="175"/>
      <c r="C57" s="175"/>
      <c r="D57" s="175">
        <f>'将来負担比率（分子）の構造'!I$51</f>
        <v>5743</v>
      </c>
      <c r="E57" s="175"/>
      <c r="F57" s="175"/>
      <c r="G57" s="175">
        <f>'将来負担比率（分子）の構造'!J$51</f>
        <v>4577</v>
      </c>
      <c r="H57" s="175"/>
      <c r="I57" s="175"/>
      <c r="J57" s="175">
        <f>'将来負担比率（分子）の構造'!K$51</f>
        <v>4377</v>
      </c>
      <c r="K57" s="175"/>
      <c r="L57" s="175"/>
      <c r="M57" s="175">
        <f>'将来負担比率（分子）の構造'!L$51</f>
        <v>4211</v>
      </c>
      <c r="N57" s="175"/>
      <c r="O57" s="175"/>
      <c r="P57" s="175">
        <f>'将来負担比率（分子）の構造'!M$51</f>
        <v>6076</v>
      </c>
    </row>
    <row r="58" spans="1:16" x14ac:dyDescent="0.15">
      <c r="A58" s="175" t="s">
        <v>43</v>
      </c>
      <c r="B58" s="175"/>
      <c r="C58" s="175"/>
      <c r="D58" s="175">
        <f>'将来負担比率（分子）の構造'!I$50</f>
        <v>5784</v>
      </c>
      <c r="E58" s="175"/>
      <c r="F58" s="175"/>
      <c r="G58" s="175">
        <f>'将来負担比率（分子）の構造'!J$50</f>
        <v>6138</v>
      </c>
      <c r="H58" s="175"/>
      <c r="I58" s="175"/>
      <c r="J58" s="175">
        <f>'将来負担比率（分子）の構造'!K$50</f>
        <v>7167</v>
      </c>
      <c r="K58" s="175"/>
      <c r="L58" s="175"/>
      <c r="M58" s="175">
        <f>'将来負担比率（分子）の構造'!L$50</f>
        <v>9107</v>
      </c>
      <c r="N58" s="175"/>
      <c r="O58" s="175"/>
      <c r="P58" s="175">
        <f>'将来負担比率（分子）の構造'!M$50</f>
        <v>9832</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f>'将来負担比率（分子）の構造'!I$46</f>
        <v>75</v>
      </c>
      <c r="C61" s="175"/>
      <c r="D61" s="175"/>
      <c r="E61" s="175">
        <f>'将来負担比率（分子）の構造'!J$46</f>
        <v>15</v>
      </c>
      <c r="F61" s="175"/>
      <c r="G61" s="175"/>
      <c r="H61" s="175">
        <f>'将来負担比率（分子）の構造'!K$46</f>
        <v>25</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3252</v>
      </c>
      <c r="C62" s="175"/>
      <c r="D62" s="175"/>
      <c r="E62" s="175">
        <f>'将来負担比率（分子）の構造'!J$45</f>
        <v>3076</v>
      </c>
      <c r="F62" s="175"/>
      <c r="G62" s="175"/>
      <c r="H62" s="175">
        <f>'将来負担比率（分子）の構造'!K$45</f>
        <v>3067</v>
      </c>
      <c r="I62" s="175"/>
      <c r="J62" s="175"/>
      <c r="K62" s="175">
        <f>'将来負担比率（分子）の構造'!L$45</f>
        <v>3131</v>
      </c>
      <c r="L62" s="175"/>
      <c r="M62" s="175"/>
      <c r="N62" s="175">
        <f>'将来負担比率（分子）の構造'!M$45</f>
        <v>2964</v>
      </c>
      <c r="O62" s="175"/>
      <c r="P62" s="175"/>
    </row>
    <row r="63" spans="1:16" x14ac:dyDescent="0.15">
      <c r="A63" s="175" t="s">
        <v>36</v>
      </c>
      <c r="B63" s="175">
        <f>'将来負担比率（分子）の構造'!I$44</f>
        <v>60</v>
      </c>
      <c r="C63" s="175"/>
      <c r="D63" s="175"/>
      <c r="E63" s="175">
        <f>'将来負担比率（分子）の構造'!J$44</f>
        <v>43</v>
      </c>
      <c r="F63" s="175"/>
      <c r="G63" s="175"/>
      <c r="H63" s="175">
        <f>'将来負担比率（分子）の構造'!K$44</f>
        <v>26</v>
      </c>
      <c r="I63" s="175"/>
      <c r="J63" s="175"/>
      <c r="K63" s="175">
        <f>'将来負担比率（分子）の構造'!L$44</f>
        <v>9</v>
      </c>
      <c r="L63" s="175"/>
      <c r="M63" s="175"/>
      <c r="N63" s="175" t="str">
        <f>'将来負担比率（分子）の構造'!M$44</f>
        <v>-</v>
      </c>
      <c r="O63" s="175"/>
      <c r="P63" s="175"/>
    </row>
    <row r="64" spans="1:16" x14ac:dyDescent="0.15">
      <c r="A64" s="175" t="s">
        <v>35</v>
      </c>
      <c r="B64" s="175">
        <f>'将来負担比率（分子）の構造'!I$43</f>
        <v>8290</v>
      </c>
      <c r="C64" s="175"/>
      <c r="D64" s="175"/>
      <c r="E64" s="175">
        <f>'将来負担比率（分子）の構造'!J$43</f>
        <v>7724</v>
      </c>
      <c r="F64" s="175"/>
      <c r="G64" s="175"/>
      <c r="H64" s="175">
        <f>'将来負担比率（分子）の構造'!K$43</f>
        <v>7293</v>
      </c>
      <c r="I64" s="175"/>
      <c r="J64" s="175"/>
      <c r="K64" s="175">
        <f>'将来負担比率（分子）の構造'!L$43</f>
        <v>6798</v>
      </c>
      <c r="L64" s="175"/>
      <c r="M64" s="175"/>
      <c r="N64" s="175">
        <f>'将来負担比率（分子）の構造'!M$43</f>
        <v>9324</v>
      </c>
      <c r="O64" s="175"/>
      <c r="P64" s="175"/>
    </row>
    <row r="65" spans="1:16" x14ac:dyDescent="0.15">
      <c r="A65" s="175" t="s">
        <v>34</v>
      </c>
      <c r="B65" s="175">
        <f>'将来負担比率（分子）の構造'!I$42</f>
        <v>385</v>
      </c>
      <c r="C65" s="175"/>
      <c r="D65" s="175"/>
      <c r="E65" s="175">
        <f>'将来負担比率（分子）の構造'!J$42</f>
        <v>395</v>
      </c>
      <c r="F65" s="175"/>
      <c r="G65" s="175"/>
      <c r="H65" s="175">
        <f>'将来負担比率（分子）の構造'!K$42</f>
        <v>502</v>
      </c>
      <c r="I65" s="175"/>
      <c r="J65" s="175"/>
      <c r="K65" s="175">
        <f>'将来負担比率（分子）の構造'!L$42</f>
        <v>869</v>
      </c>
      <c r="L65" s="175"/>
      <c r="M65" s="175"/>
      <c r="N65" s="175">
        <f>'将来負担比率（分子）の構造'!M$42</f>
        <v>701</v>
      </c>
      <c r="O65" s="175"/>
      <c r="P65" s="175"/>
    </row>
    <row r="66" spans="1:16" x14ac:dyDescent="0.15">
      <c r="A66" s="175" t="s">
        <v>33</v>
      </c>
      <c r="B66" s="175">
        <f>'将来負担比率（分子）の構造'!I$41</f>
        <v>16543</v>
      </c>
      <c r="C66" s="175"/>
      <c r="D66" s="175"/>
      <c r="E66" s="175">
        <f>'将来負担比率（分子）の構造'!J$41</f>
        <v>16885</v>
      </c>
      <c r="F66" s="175"/>
      <c r="G66" s="175"/>
      <c r="H66" s="175">
        <f>'将来負担比率（分子）の構造'!K$41</f>
        <v>17281</v>
      </c>
      <c r="I66" s="175"/>
      <c r="J66" s="175"/>
      <c r="K66" s="175">
        <f>'将来負担比率（分子）の構造'!L$41</f>
        <v>17390</v>
      </c>
      <c r="L66" s="175"/>
      <c r="M66" s="175"/>
      <c r="N66" s="175">
        <f>'将来負担比率（分子）の構造'!M$41</f>
        <v>17956</v>
      </c>
      <c r="O66" s="175"/>
      <c r="P66" s="175"/>
    </row>
    <row r="67" spans="1:16" x14ac:dyDescent="0.15">
      <c r="A67" s="175" t="s">
        <v>76</v>
      </c>
      <c r="B67" s="175" t="e">
        <f>NA()</f>
        <v>#N/A</v>
      </c>
      <c r="C67" s="175">
        <f>IF(ISNUMBER('将来負担比率（分子）の構造'!I$53), IF('将来負担比率（分子）の構造'!I$53 &lt; 0, 0, '将来負担比率（分子）の構造'!I$53), NA())</f>
        <v>2492</v>
      </c>
      <c r="D67" s="175" t="e">
        <f>NA()</f>
        <v>#N/A</v>
      </c>
      <c r="E67" s="175" t="e">
        <f>NA()</f>
        <v>#N/A</v>
      </c>
      <c r="F67" s="175">
        <f>IF(ISNUMBER('将来負担比率（分子）の構造'!J$53), IF('将来負担比率（分子）の構造'!J$53 &lt; 0, 0, '将来負担比率（分子）の構造'!J$53), NA())</f>
        <v>2402</v>
      </c>
      <c r="G67" s="175" t="e">
        <f>NA()</f>
        <v>#N/A</v>
      </c>
      <c r="H67" s="175" t="e">
        <f>NA()</f>
        <v>#N/A</v>
      </c>
      <c r="I67" s="175">
        <f>IF(ISNUMBER('将来負担比率（分子）の構造'!K$53), IF('将来負担比率（分子）の構造'!K$53 &lt; 0, 0, '将来負担比率（分子）の構造'!K$53), NA())</f>
        <v>1734</v>
      </c>
      <c r="J67" s="175" t="e">
        <f>NA()</f>
        <v>#N/A</v>
      </c>
      <c r="K67" s="175" t="e">
        <f>NA()</f>
        <v>#N/A</v>
      </c>
      <c r="L67" s="175">
        <f>IF(ISNUMBER('将来負担比率（分子）の構造'!L$53), IF('将来負担比率（分子）の構造'!L$53 &lt; 0, 0, '将来負担比率（分子）の構造'!L$53), NA())</f>
        <v>203</v>
      </c>
      <c r="M67" s="175" t="e">
        <f>NA()</f>
        <v>#N/A</v>
      </c>
      <c r="N67" s="175" t="e">
        <f>NA()</f>
        <v>#N/A</v>
      </c>
      <c r="O67" s="175">
        <f>IF(ISNUMBER('将来負担比率（分子）の構造'!M$53), IF('将来負担比率（分子）の構造'!M$53 &lt; 0, 0, '将来負担比率（分子）の構造'!M$53), NA())</f>
        <v>410</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3640</v>
      </c>
      <c r="C72" s="179">
        <f>基金残高に係る経年分析!G55</f>
        <v>3650</v>
      </c>
      <c r="D72" s="179">
        <f>基金残高に係る経年分析!H55</f>
        <v>3500</v>
      </c>
    </row>
    <row r="73" spans="1:16" x14ac:dyDescent="0.15">
      <c r="A73" s="178" t="s">
        <v>79</v>
      </c>
      <c r="B73" s="179">
        <f>基金残高に係る経年分析!F56</f>
        <v>135</v>
      </c>
      <c r="C73" s="179">
        <f>基金残高に係る経年分析!G56</f>
        <v>135</v>
      </c>
      <c r="D73" s="179">
        <f>基金残高に係る経年分析!H56</f>
        <v>135</v>
      </c>
    </row>
    <row r="74" spans="1:16" x14ac:dyDescent="0.15">
      <c r="A74" s="178" t="s">
        <v>80</v>
      </c>
      <c r="B74" s="179">
        <f>基金残高に係る経年分析!F57</f>
        <v>2171</v>
      </c>
      <c r="C74" s="179">
        <f>基金残高に係る経年分析!G57</f>
        <v>3979</v>
      </c>
      <c r="D74" s="179">
        <f>基金残高に係る経年分析!H57</f>
        <v>4785</v>
      </c>
    </row>
  </sheetData>
  <sheetProtection algorithmName="SHA-512" hashValue="LJXDGts2o8SOLmYwxQ8OoxRzKdpkQPY44pbAMh3wE3iwgDf3J6ExjVJ/d7/PGKH324jWiqRUxy6T+/pz+hE9WA==" saltValue="Wk1iB8WaS+YUrUguVYv/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2024-03-18T08:20:11Z</cp:lastPrinted>
  <dcterms:created xsi:type="dcterms:W3CDTF">2024-03-14T02:48:13Z</dcterms:created>
  <dcterms:modified xsi:type="dcterms:W3CDTF">2024-09-16T23:38:59Z</dcterms:modified>
  <cp:category/>
</cp:coreProperties>
</file>