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J:\財政課\財政係\０６財政\公会計(R05決算)\02_通知・照会\060917【要修正：918（水）〆】令和４年度財政状況資料集について（2回目・地方公会計関係）\提出\"/>
    </mc:Choice>
  </mc:AlternateContent>
  <xr:revisionPtr revIDLastSave="0" documentId="13_ncr:1_{4C921E54-589F-4A4B-9FED-914DF63E7E9F}"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U38" i="10"/>
  <c r="C38" i="10"/>
  <c r="CO37" i="10"/>
  <c r="BW37" i="10"/>
  <c r="BE37" i="10"/>
  <c r="U37" i="10"/>
  <c r="C37" i="10"/>
  <c r="CO36" i="10"/>
  <c r="BW36" i="10"/>
  <c r="BE36" i="10"/>
  <c r="CO35" i="10"/>
  <c r="BW35" i="10"/>
  <c r="BE35" i="10"/>
  <c r="CO34" i="10"/>
  <c r="BW34" i="10"/>
  <c r="C34" i="10"/>
  <c r="C35" i="10" l="1"/>
  <c r="C36"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AM38" i="10" s="1"/>
  <c r="BE34" i="10"/>
</calcChain>
</file>

<file path=xl/sharedStrings.xml><?xml version="1.0" encoding="utf-8"?>
<sst xmlns="http://schemas.openxmlformats.org/spreadsheetml/2006/main" count="1146" uniqueCount="624">
  <si>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</si>
  <si>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</si>
  <si>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</si>
  <si>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</si>
  <si>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</si>
  <si>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</si>
  <si>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</si>
  <si>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</si>
  <si>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</si>
  <si>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</si>
  <si>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</si>
  <si>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</si>
  <si>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</si>
  <si>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</si>
  <si>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</si>
  <si>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</si>
  <si>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</si>
  <si>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</si>
  <si>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</si>
  <si>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</si>
  <si>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</si>
  <si>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</si>
  <si>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</si>
  <si>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</si>
  <si>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</si>
  <si>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</si>
  <si>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</si>
  <si>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</si>
  <si>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</si>
  <si>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</si>
  <si>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</si>
  <si>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</si>
  <si>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</si>
  <si>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</si>
  <si>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</si>
  <si>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</si>
  <si>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</si>
  <si>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</si>
  <si>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</si>
  <si>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</si>
  <si>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</si>
  <si>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</si>
  <si>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</si>
  <si>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</si>
  <si>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</si>
  <si>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</si>
  <si>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</si>
  <si>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</si>
  <si>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</si>
  <si>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</si>
  <si>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</si>
  <si>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</si>
  <si>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</si>
  <si>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</si>
  <si>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</si>
  <si>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</si>
  <si>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</si>
  <si>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</si>
  <si>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</si>
  <si>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</si>
  <si>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</si>
  <si>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</si>
  <si>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</si>
  <si>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</si>
  <si>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</si>
  <si>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</si>
  <si>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</si>
  <si>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</si>
  <si>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</si>
  <si>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</si>
  <si>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</si>
  <si>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</si>
  <si>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</si>
  <si>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</si>
  <si>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</si>
  <si>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</si>
  <si>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</si>
  <si>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</si>
  <si>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</si>
  <si>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</si>
  <si>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</si>
  <si>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</si>
  <si>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</si>
  <si>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</si>
  <si>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</si>
  <si>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</si>
  <si>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</si>
  <si>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</si>
  <si>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</si>
  <si>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</si>
  <si>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</si>
  <si>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</si>
  <si>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</si>
  <si>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</si>
  <si>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</si>
  <si>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</si>
  <si>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</si>
  <si>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</si>
  <si>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</si>
  <si>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</si>
  <si>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掛川市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</si>
  <si>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</si>
  <si>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</si>
  <si>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</si>
  <si>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</si>
  <si>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</si>
  <si>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</si>
  <si>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</si>
  <si>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</si>
  <si>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</si>
  <si>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</si>
  <si>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</si>
  <si>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</si>
  <si>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</si>
  <si>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</si>
  <si>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</si>
  <si>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</si>
  <si>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</si>
  <si>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</si>
  <si>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</si>
  <si>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</si>
  <si>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</si>
  <si>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</si>
  <si>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</si>
  <si>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</si>
  <si>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</si>
  <si>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</si>
  <si>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</si>
  <si>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</si>
  <si>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</si>
  <si>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</si>
  <si>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</si>
  <si>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</si>
  <si>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</si>
  <si>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</si>
  <si>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</si>
  <si>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</si>
  <si>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</si>
  <si>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</si>
  <si>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</si>
  <si>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</si>
  <si>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</si>
  <si>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</si>
  <si>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</si>
  <si>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</si>
  <si>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</si>
  <si>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</si>
  <si>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</si>
  <si>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</si>
  <si>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</si>
  <si>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</si>
  <si>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</si>
  <si>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</si>
  <si>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</si>
  <si>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</si>
  <si>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</si>
  <si>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</si>
  <si>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</si>
  <si>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</si>
  <si>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</si>
  <si>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</si>
  <si>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</si>
  <si>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</si>
  <si>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</si>
  <si>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</si>
  <si>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</si>
  <si>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</si>
  <si>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</si>
  <si>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</si>
  <si>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</si>
  <si>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</si>
  <si>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</si>
  <si>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</si>
  <si>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</si>
  <si>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</si>
  <si>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</si>
  <si>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</si>
  <si>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</si>
  <si>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</si>
  <si>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</si>
  <si>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</si>
  <si>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</si>
  <si>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</si>
  <si>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</si>
  <si>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</si>
  <si>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</si>
  <si>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</si>
  <si>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</si>
  <si>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</si>
  <si>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</si>
  <si>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</si>
  <si>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</si>
  <si>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</si>
  <si>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</si>
  <si>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</si>
  <si>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</si>
  <si>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</si>
  <si>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</si>
  <si>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</si>
  <si>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</si>
  <si>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</si>
  <si>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</si>
  <si>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</si>
  <si>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</si>
  <si>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</si>
  <si>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</si>
  <si>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</si>
  <si>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</si>
  <si>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</si>
  <si>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</si>
  <si>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</si>
  <si>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</si>
  <si>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</si>
  <si>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</si>
  <si>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</si>
  <si>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</si>
  <si>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静岡県掛川市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</si>
  <si>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</si>
  <si>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</si>
  <si>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</si>
  <si>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</si>
  <si>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</si>
  <si>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</si>
  <si>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</si>
  <si>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</si>
  <si>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</si>
  <si>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</si>
  <si>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</si>
  <si>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</si>
  <si>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</si>
  <si>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</si>
  <si>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</si>
  <si>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</si>
  <si>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</si>
  <si>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</si>
  <si>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</si>
  <si>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</si>
  <si>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</si>
  <si>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</si>
  <si>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</si>
  <si>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</si>
  <si>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</si>
  <si>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</si>
  <si>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</si>
  <si>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</si>
  <si>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</si>
  <si>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</si>
  <si>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</si>
  <si>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</si>
  <si>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</si>
  <si>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</si>
  <si>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</si>
  <si>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</si>
  <si>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</si>
  <si>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</si>
  <si>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</si>
  <si>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</si>
  <si>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</si>
  <si>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</si>
  <si>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t>
    <phoneticPr fontId="5"/>
  </si>
  <si>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</si>
  <si>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</si>
  <si>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</si>
  <si>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</si>
  <si>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</si>
  <si>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</si>
  <si>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</si>
  <si>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</si>
  <si>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</si>
  <si>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</si>
  <si>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</si>
  <si>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</si>
  <si>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</si>
  <si>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</si>
  <si>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</si>
  <si>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</si>
  <si>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</si>
  <si>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</si>
  <si>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</si>
  <si>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</si>
  <si>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</si>
  <si>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</si>
  <si>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</si>
  <si>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</si>
  <si>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</si>
  <si>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</si>
  <si>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</si>
  <si>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</si>
  <si>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</si>
  <si>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</si>
  <si>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</si>
  <si>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</si>
  <si>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</si>
  <si>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</si>
  <si>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</si>
  <si>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</si>
  <si>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</si>
  <si>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</si>
  <si>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</si>
  <si>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</si>
  <si>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</si>
  <si>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</si>
  <si>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</si>
  <si>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</si>
  <si>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</si>
  <si>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</si>
  <si>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</si>
  <si>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</si>
  <si>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</si>
  <si>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</si>
  <si>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</si>
  <si>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</si>
  <si>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</si>
  <si>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</si>
  <si>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</si>
  <si>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</si>
  <si>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</si>
  <si>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</si>
  <si>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</si>
  <si>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</si>
  <si>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</si>
  <si>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</si>
  <si>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</si>
  <si>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</si>
  <si>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</si>
  <si>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</si>
  <si>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</si>
  <si>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</si>
  <si>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</si>
  <si>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</si>
  <si>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</si>
  <si>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</si>
  <si>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</si>
  <si>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</si>
  <si>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</si>
  <si>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</si>
  <si>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</si>
  <si>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</si>
  <si>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</si>
  <si>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</si>
  <si>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</si>
  <si>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</si>
  <si>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</si>
  <si>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</si>
  <si>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</si>
  <si>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</si>
  <si>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</si>
  <si>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</si>
  <si>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</si>
  <si>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</si>
  <si>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</si>
  <si>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</si>
  <si>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</si>
  <si>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</si>
  <si>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</si>
  <si>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</si>
  <si>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</si>
  <si>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</si>
  <si>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</si>
  <si>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</si>
  <si>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</si>
  <si>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</si>
  <si>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</si>
  <si>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</si>
  <si>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</si>
  <si>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</si>
  <si>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</si>
  <si>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</si>
  <si>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</si>
  <si>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</si>
  <si>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静岡県掛川市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</si>
  <si>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</si>
  <si>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</si>
  <si>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</si>
  <si>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</si>
  <si>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</si>
  <si>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</si>
  <si>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</si>
  <si>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</si>
  <si>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</si>
  <si>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</si>
  <si>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</si>
  <si>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</si>
  <si>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</si>
  <si>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</si>
  <si>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</si>
  <si>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</si>
  <si>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</si>
  <si>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</si>
  <si>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</si>
  <si>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</si>
  <si>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公共用地取得特別会計</t>
    <phoneticPr fontId="5"/>
  </si>
  <si>
    <t>掛川駅周辺施設管理特別会計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</si>
  <si>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</si>
  <si>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</si>
  <si>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</si>
  <si>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</si>
  <si>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</si>
  <si>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</si>
  <si>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</si>
  <si>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</si>
  <si>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</si>
  <si>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</si>
  <si>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</si>
  <si>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</si>
  <si>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</si>
  <si>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</si>
  <si>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</si>
  <si>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</si>
  <si>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</si>
  <si>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</si>
  <si>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</si>
  <si>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簡易水道事業会計</t>
    <phoneticPr fontId="5"/>
  </si>
  <si>
    <t>公共下水道事業会計</t>
    <phoneticPr fontId="5"/>
  </si>
  <si>
    <t>法適用企業</t>
    <phoneticPr fontId="5"/>
  </si>
  <si>
    <t>農業集落排水事業会計</t>
    <phoneticPr fontId="5"/>
  </si>
  <si>
    <t>法適用企業</t>
    <phoneticPr fontId="5"/>
  </si>
  <si>
    <t>浄化槽市町村設置推進事業会計</t>
    <phoneticPr fontId="5"/>
  </si>
  <si>
    <t>大坂・土方工業用地整備事業特別会計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</si>
  <si>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</si>
  <si>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</si>
  <si>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</si>
  <si>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</si>
  <si>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</si>
  <si>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</si>
  <si>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</si>
  <si>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</si>
  <si>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</si>
  <si>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</si>
  <si>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</si>
  <si>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</si>
  <si>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</si>
  <si>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</si>
  <si>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</si>
  <si>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</si>
  <si>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</si>
  <si>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</si>
  <si>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</si>
  <si>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</si>
  <si>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</si>
  <si>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</si>
  <si>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</si>
  <si>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</si>
  <si>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</si>
  <si>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</si>
  <si>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</si>
  <si>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</si>
  <si>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</si>
  <si>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</si>
  <si>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</si>
  <si>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</si>
  <si>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</si>
  <si>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</si>
  <si>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</si>
  <si>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</si>
  <si>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</si>
  <si>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</si>
  <si>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</si>
  <si>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</si>
  <si>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</si>
  <si>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</si>
  <si>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</si>
  <si>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</si>
  <si>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</si>
  <si>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</si>
  <si>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</si>
  <si>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</si>
  <si>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</si>
  <si>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</si>
  <si>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</si>
  <si>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</si>
  <si>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</si>
  <si>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</si>
  <si>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</si>
  <si>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</si>
  <si>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</si>
  <si>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</si>
  <si>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</si>
  <si>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</si>
  <si>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</si>
  <si>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</si>
  <si>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</si>
  <si>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</si>
  <si>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</si>
  <si>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</si>
  <si>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</si>
  <si>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</si>
  <si>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</si>
  <si>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</si>
  <si>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</si>
  <si>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</si>
  <si>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</si>
  <si>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</si>
  <si>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</si>
  <si>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</si>
  <si>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</si>
  <si>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</si>
  <si>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</si>
  <si>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</si>
  <si>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</si>
  <si>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</si>
  <si>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</si>
  <si>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</si>
  <si>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</si>
  <si>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</si>
  <si>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</si>
  <si>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</si>
  <si>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</si>
  <si>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</si>
  <si>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</si>
  <si>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</si>
  <si>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</si>
  <si>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</si>
  <si>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</si>
  <si>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</si>
  <si>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</si>
  <si>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</si>
  <si>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</si>
  <si>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</si>
  <si>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</si>
  <si>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</si>
  <si>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</si>
  <si>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</si>
  <si>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</si>
  <si>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</si>
  <si>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</si>
  <si>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</si>
  <si>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</si>
  <si>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</si>
  <si>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</si>
  <si>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</si>
  <si>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</si>
  <si>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</si>
  <si>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</si>
  <si>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</si>
  <si>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</si>
  <si>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</si>
  <si>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</si>
  <si>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</si>
  <si>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</si>
  <si>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</si>
  <si>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</si>
  <si>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</si>
  <si>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</si>
  <si>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</si>
  <si>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</si>
  <si>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</si>
  <si>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</si>
  <si>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</si>
  <si>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</si>
  <si>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</si>
  <si>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</si>
  <si>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</si>
  <si>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</si>
  <si>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</si>
  <si>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</si>
  <si>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</si>
  <si>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</si>
  <si>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</si>
  <si>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</si>
  <si>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</si>
  <si>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</si>
  <si>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</si>
  <si>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</si>
  <si>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</si>
  <si>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0.35</t>
  </si>
  <si>
    <t>▲ 3.12</t>
  </si>
  <si>
    <t>▲ 0.86</t>
  </si>
  <si>
    <t>水道事業会計</t>
  </si>
  <si>
    <t>一般会計</t>
  </si>
  <si>
    <t>大坂・土方工業用地整備事業特別会計</t>
  </si>
  <si>
    <t>公共用地取得特別会計</t>
  </si>
  <si>
    <t>介護保険特別会計</t>
  </si>
  <si>
    <t>国民健康保険特別会計</t>
  </si>
  <si>
    <t>公共下水道事業会計</t>
  </si>
  <si>
    <t>簡易水道事業会計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</si>
  <si>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</si>
  <si>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</si>
  <si>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</si>
  <si>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</si>
  <si>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</si>
  <si>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</si>
  <si>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</si>
  <si>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</si>
  <si>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</si>
  <si>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小笠老人ホーム施設組合</t>
    <rPh sb="0" eb="2">
      <t>オガサ</t>
    </rPh>
    <rPh sb="2" eb="4">
      <t>ロウジン</t>
    </rPh>
    <rPh sb="7" eb="9">
      <t>シセツ</t>
    </rPh>
    <rPh sb="9" eb="11">
      <t>クミアイ</t>
    </rPh>
    <phoneticPr fontId="2"/>
  </si>
  <si>
    <t>東遠広域施設組合</t>
    <rPh sb="0" eb="2">
      <t>トウエン</t>
    </rPh>
    <rPh sb="2" eb="4">
      <t>コウイキ</t>
    </rPh>
    <rPh sb="4" eb="6">
      <t>シセツ</t>
    </rPh>
    <rPh sb="6" eb="8">
      <t>クミアイ</t>
    </rPh>
    <phoneticPr fontId="2"/>
  </si>
  <si>
    <t>太田川原野谷川治水水防組合</t>
    <rPh sb="0" eb="2">
      <t>オオタ</t>
    </rPh>
    <rPh sb="2" eb="3">
      <t>ガワ</t>
    </rPh>
    <rPh sb="3" eb="6">
      <t>ハラノヤ</t>
    </rPh>
    <rPh sb="6" eb="7">
      <t>ガワ</t>
    </rPh>
    <rPh sb="7" eb="9">
      <t>チスイ</t>
    </rPh>
    <rPh sb="9" eb="11">
      <t>スイボウ</t>
    </rPh>
    <rPh sb="11" eb="13">
      <t>クミアイ</t>
    </rPh>
    <phoneticPr fontId="2"/>
  </si>
  <si>
    <t>東遠学園組合</t>
    <rPh sb="0" eb="2">
      <t>トウエン</t>
    </rPh>
    <rPh sb="2" eb="4">
      <t>ガクエン</t>
    </rPh>
    <rPh sb="4" eb="6">
      <t>クミアイ</t>
    </rPh>
    <phoneticPr fontId="2"/>
  </si>
  <si>
    <t>東遠地区聖苑組合</t>
    <rPh sb="0" eb="2">
      <t>トウエン</t>
    </rPh>
    <rPh sb="2" eb="4">
      <t>チク</t>
    </rPh>
    <rPh sb="4" eb="6">
      <t>セイエン</t>
    </rPh>
    <rPh sb="6" eb="8">
      <t>クミアイ</t>
    </rPh>
    <phoneticPr fontId="2"/>
  </si>
  <si>
    <t>中東遠看護専門学校組合</t>
    <rPh sb="0" eb="2">
      <t>チュウトウ</t>
    </rPh>
    <rPh sb="2" eb="3">
      <t>エン</t>
    </rPh>
    <rPh sb="3" eb="5">
      <t>カンゴ</t>
    </rPh>
    <rPh sb="5" eb="7">
      <t>センモン</t>
    </rPh>
    <rPh sb="7" eb="9">
      <t>ガッコウ</t>
    </rPh>
    <rPh sb="9" eb="11">
      <t>クミアイ</t>
    </rPh>
    <phoneticPr fontId="2"/>
  </si>
  <si>
    <t>掛川市・菊川市衛生施設組合</t>
    <rPh sb="0" eb="3">
      <t>カケガワシ</t>
    </rPh>
    <rPh sb="4" eb="6">
      <t>キクガワ</t>
    </rPh>
    <rPh sb="6" eb="7">
      <t>シ</t>
    </rPh>
    <rPh sb="7" eb="9">
      <t>エイセイ</t>
    </rPh>
    <rPh sb="9" eb="11">
      <t>シセツ</t>
    </rPh>
    <rPh sb="11" eb="13">
      <t>クミアイ</t>
    </rPh>
    <phoneticPr fontId="2"/>
  </si>
  <si>
    <t>静岡地方税滞納整理機構</t>
    <rPh sb="0" eb="2">
      <t>シズオカ</t>
    </rPh>
    <rPh sb="2" eb="5">
      <t>チホウゼイ</t>
    </rPh>
    <rPh sb="5" eb="7">
      <t>タイノウ</t>
    </rPh>
    <rPh sb="7" eb="9">
      <t>セイリ</t>
    </rPh>
    <rPh sb="9" eb="11">
      <t>キコウ</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</si>
  <si>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</si>
  <si>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</si>
  <si>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東遠工業用水道企業団</t>
    <rPh sb="0" eb="2">
      <t>トウエン</t>
    </rPh>
    <rPh sb="2" eb="5">
      <t>コウギョウヨウ</t>
    </rPh>
    <rPh sb="5" eb="7">
      <t>スイドウ</t>
    </rPh>
    <rPh sb="7" eb="9">
      <t>キギョウ</t>
    </rPh>
    <rPh sb="9" eb="10">
      <t>ダン</t>
    </rPh>
    <phoneticPr fontId="2"/>
  </si>
  <si>
    <t>掛川市・袋井市病院企業団</t>
    <rPh sb="0" eb="3">
      <t>カケガワシ</t>
    </rPh>
    <rPh sb="4" eb="7">
      <t>フクロイシ</t>
    </rPh>
    <rPh sb="7" eb="9">
      <t>ビョウイン</t>
    </rPh>
    <rPh sb="9" eb="11">
      <t>キギョウ</t>
    </rPh>
    <rPh sb="11" eb="12">
      <t>ダン</t>
    </rPh>
    <phoneticPr fontId="2"/>
  </si>
  <si>
    <t>静岡県大井川広域水道企業団</t>
    <rPh sb="0" eb="3">
      <t>シズオカケン</t>
    </rPh>
    <rPh sb="3" eb="6">
      <t>オオイガワ</t>
    </rPh>
    <rPh sb="6" eb="8">
      <t>コウイキ</t>
    </rPh>
    <rPh sb="8" eb="10">
      <t>スイドウ</t>
    </rPh>
    <rPh sb="10" eb="12">
      <t>キギョウ</t>
    </rPh>
    <rPh sb="12" eb="13">
      <t>ダン</t>
    </rPh>
    <phoneticPr fontId="2"/>
  </si>
  <si>
    <t>大東マリーナ</t>
    <rPh sb="0" eb="2">
      <t>ダイトウ</t>
    </rPh>
    <phoneticPr fontId="2"/>
  </si>
  <si>
    <t>かけがわ報徳パワー</t>
    <rPh sb="4" eb="6">
      <t>ホウトク</t>
    </rPh>
    <phoneticPr fontId="2"/>
  </si>
  <si>
    <t>これっしかどころ</t>
    <phoneticPr fontId="2"/>
  </si>
  <si>
    <t>掛川市土地開発公社</t>
    <rPh sb="0" eb="3">
      <t>カケガワシ</t>
    </rPh>
    <rPh sb="3" eb="5">
      <t>トチ</t>
    </rPh>
    <rPh sb="5" eb="7">
      <t>カイハツ</t>
    </rPh>
    <rPh sb="7" eb="9">
      <t>コウシャ</t>
    </rPh>
    <phoneticPr fontId="2"/>
  </si>
  <si>
    <t>かけがわ街づくり</t>
    <rPh sb="4" eb="5">
      <t>マチ</t>
    </rPh>
    <phoneticPr fontId="2"/>
  </si>
  <si>
    <t>中東遠タスクフォースセンター</t>
    <rPh sb="0" eb="2">
      <t>チュウトウ</t>
    </rPh>
    <rPh sb="2" eb="3">
      <t>エン</t>
    </rPh>
    <phoneticPr fontId="2"/>
  </si>
  <si>
    <t>小笠掛川勤労者福祉サービスセンター</t>
    <rPh sb="0" eb="2">
      <t>オガサ</t>
    </rPh>
    <rPh sb="2" eb="4">
      <t>カケガワ</t>
    </rPh>
    <rPh sb="4" eb="7">
      <t>キンロウシャ</t>
    </rPh>
    <rPh sb="7" eb="9">
      <t>フクシ</t>
    </rPh>
    <phoneticPr fontId="2"/>
  </si>
  <si>
    <t>森の都ならここ</t>
    <rPh sb="0" eb="1">
      <t>モリ</t>
    </rPh>
    <rPh sb="2" eb="3">
      <t>ミヤコ</t>
    </rPh>
    <phoneticPr fontId="2"/>
  </si>
  <si>
    <t>掛川市文化財団</t>
    <rPh sb="0" eb="3">
      <t>カケガワシ</t>
    </rPh>
    <rPh sb="3" eb="5">
      <t>ブンカ</t>
    </rPh>
    <rPh sb="5" eb="7">
      <t>ザイダン</t>
    </rPh>
    <phoneticPr fontId="2"/>
  </si>
  <si>
    <t>財政健全化基金</t>
    <rPh sb="0" eb="2">
      <t>ザイセイ</t>
    </rPh>
    <rPh sb="2" eb="5">
      <t>ケンゼンカ</t>
    </rPh>
    <rPh sb="5" eb="7">
      <t>キキン</t>
    </rPh>
    <phoneticPr fontId="5"/>
  </si>
  <si>
    <t>ふるさと応援基金</t>
    <rPh sb="4" eb="6">
      <t>オウエン</t>
    </rPh>
    <rPh sb="6" eb="8">
      <t>キキン</t>
    </rPh>
    <phoneticPr fontId="2"/>
  </si>
  <si>
    <t>地域福祉基金</t>
    <rPh sb="0" eb="2">
      <t>チイキ</t>
    </rPh>
    <rPh sb="2" eb="4">
      <t>フクシ</t>
    </rPh>
    <rPh sb="4" eb="6">
      <t>キキン</t>
    </rPh>
    <phoneticPr fontId="2"/>
  </si>
  <si>
    <t>教育施設整備基金</t>
    <rPh sb="0" eb="2">
      <t>キョウイク</t>
    </rPh>
    <rPh sb="2" eb="4">
      <t>シセツ</t>
    </rPh>
    <rPh sb="4" eb="6">
      <t>セイビ</t>
    </rPh>
    <rPh sb="6" eb="8">
      <t>キキン</t>
    </rPh>
    <phoneticPr fontId="2"/>
  </si>
  <si>
    <t>風水害・地震・津波対策整備基金</t>
    <rPh sb="0" eb="3">
      <t>フウスイガイ</t>
    </rPh>
    <rPh sb="4" eb="6">
      <t>ジシン</t>
    </rPh>
    <rPh sb="7" eb="9">
      <t>ツナミ</t>
    </rPh>
    <rPh sb="9" eb="11">
      <t>タイサク</t>
    </rPh>
    <rPh sb="11" eb="13">
      <t>セイビ</t>
    </rPh>
    <rPh sb="13" eb="15">
      <t>キキン</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</si>
  <si>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</si>
  <si>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</si>
  <si>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</si>
  <si>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</si>
  <si>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</si>
  <si>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</si>
  <si>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</si>
  <si>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</si>
  <si>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</si>
  <si>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</si>
  <si>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本市の将来負担比率は類似団体内平均値を上回っており、有形固定資産減価償却率は類似団体内平均値を下回っている。
比率の推移を見ると、将来負担比率は年々低下する一方、過去に積極的なインフラ整備を行った分の更新が滞っているため、有形固定資産減価償却率は上昇を続けている。このことから、新規地方債の発行を抑制できているが、その分、老朽化した施設の更新や長寿命化等を先送りしている状況であると考えられる。
今後は、公共施設等総合管理計画に基づき、既存施設の長寿命化を推進していくとともに施設の総量を減らすことで、数値の改善を図る。
</t>
    <rPh sb="0" eb="2">
      <t>ホンシ</t>
    </rPh>
    <rPh sb="3" eb="5">
      <t>ショウライ</t>
    </rPh>
    <rPh sb="5" eb="7">
      <t>フタン</t>
    </rPh>
    <rPh sb="7" eb="9">
      <t>ヒリツ</t>
    </rPh>
    <rPh sb="10" eb="12">
      <t>ルイジ</t>
    </rPh>
    <rPh sb="12" eb="14">
      <t>ダンタイ</t>
    </rPh>
    <rPh sb="14" eb="15">
      <t>ナイ</t>
    </rPh>
    <rPh sb="15" eb="18">
      <t>ヘイキンチ</t>
    </rPh>
    <rPh sb="19" eb="21">
      <t>ウワマワ</t>
    </rPh>
    <rPh sb="26" eb="28">
      <t>ユウケイ</t>
    </rPh>
    <rPh sb="28" eb="30">
      <t>コテイ</t>
    </rPh>
    <rPh sb="30" eb="32">
      <t>シサン</t>
    </rPh>
    <rPh sb="32" eb="34">
      <t>ゲンカ</t>
    </rPh>
    <rPh sb="34" eb="36">
      <t>ショウキャク</t>
    </rPh>
    <rPh sb="36" eb="37">
      <t>リツ</t>
    </rPh>
    <rPh sb="38" eb="40">
      <t>ルイジ</t>
    </rPh>
    <rPh sb="40" eb="42">
      <t>ダンタイ</t>
    </rPh>
    <rPh sb="42" eb="43">
      <t>ナイ</t>
    </rPh>
    <rPh sb="43" eb="46">
      <t>ヘイキンチ</t>
    </rPh>
    <rPh sb="47" eb="49">
      <t>シタマワ</t>
    </rPh>
    <rPh sb="55" eb="57">
      <t>ヒリツ</t>
    </rPh>
    <rPh sb="58" eb="60">
      <t>スイイ</t>
    </rPh>
    <rPh sb="61" eb="62">
      <t>ミ</t>
    </rPh>
    <rPh sb="65" eb="67">
      <t>ショウライ</t>
    </rPh>
    <rPh sb="67" eb="69">
      <t>フタン</t>
    </rPh>
    <rPh sb="69" eb="71">
      <t>ヒリツ</t>
    </rPh>
    <rPh sb="72" eb="74">
      <t>ネンネン</t>
    </rPh>
    <rPh sb="74" eb="76">
      <t>テイカ</t>
    </rPh>
    <rPh sb="78" eb="80">
      <t>イッポウ</t>
    </rPh>
    <rPh sb="81" eb="83">
      <t>カコ</t>
    </rPh>
    <rPh sb="84" eb="87">
      <t>セッキョクテキ</t>
    </rPh>
    <rPh sb="92" eb="94">
      <t>セイビ</t>
    </rPh>
    <rPh sb="95" eb="96">
      <t>オコナ</t>
    </rPh>
    <rPh sb="98" eb="99">
      <t>ブン</t>
    </rPh>
    <rPh sb="100" eb="102">
      <t>コウシン</t>
    </rPh>
    <rPh sb="103" eb="104">
      <t>トドコオ</t>
    </rPh>
    <rPh sb="111" eb="113">
      <t>ユウケイ</t>
    </rPh>
    <rPh sb="113" eb="115">
      <t>コテイ</t>
    </rPh>
    <rPh sb="115" eb="117">
      <t>シサン</t>
    </rPh>
    <rPh sb="117" eb="119">
      <t>ゲンカ</t>
    </rPh>
    <rPh sb="119" eb="121">
      <t>ショウキャク</t>
    </rPh>
    <rPh sb="121" eb="122">
      <t>リツ</t>
    </rPh>
    <rPh sb="123" eb="125">
      <t>ジョウショウ</t>
    </rPh>
    <rPh sb="126" eb="127">
      <t>ツヅ</t>
    </rPh>
    <rPh sb="139" eb="141">
      <t>シンキ</t>
    </rPh>
    <rPh sb="141" eb="144">
      <t>チホウサイ</t>
    </rPh>
    <rPh sb="145" eb="147">
      <t>ハッコウ</t>
    </rPh>
    <rPh sb="148" eb="150">
      <t>ヨクセイ</t>
    </rPh>
    <rPh sb="159" eb="160">
      <t>ブン</t>
    </rPh>
    <rPh sb="161" eb="164">
      <t>ロウキュウカ</t>
    </rPh>
    <rPh sb="166" eb="168">
      <t>シセツ</t>
    </rPh>
    <rPh sb="169" eb="171">
      <t>コウシン</t>
    </rPh>
    <rPh sb="172" eb="176">
      <t>チョウジュミョウカ</t>
    </rPh>
    <rPh sb="176" eb="177">
      <t>ナド</t>
    </rPh>
    <rPh sb="178" eb="180">
      <t>サキオク</t>
    </rPh>
    <rPh sb="185" eb="187">
      <t>ジョウキョウ</t>
    </rPh>
    <rPh sb="191" eb="192">
      <t>カンガ</t>
    </rPh>
    <rPh sb="198" eb="200">
      <t>コンゴ</t>
    </rPh>
    <rPh sb="202" eb="204">
      <t>コウキョウ</t>
    </rPh>
    <rPh sb="204" eb="206">
      <t>シセツ</t>
    </rPh>
    <rPh sb="206" eb="207">
      <t>ナド</t>
    </rPh>
    <rPh sb="207" eb="209">
      <t>ソウゴウ</t>
    </rPh>
    <rPh sb="209" eb="211">
      <t>カンリ</t>
    </rPh>
    <rPh sb="211" eb="213">
      <t>ケイカク</t>
    </rPh>
    <rPh sb="214" eb="215">
      <t>モト</t>
    </rPh>
    <rPh sb="218" eb="220">
      <t>キゾン</t>
    </rPh>
    <rPh sb="220" eb="222">
      <t>シセツ</t>
    </rPh>
    <rPh sb="223" eb="227">
      <t>チョウジュミョウカ</t>
    </rPh>
    <rPh sb="228" eb="230">
      <t>スイシン</t>
    </rPh>
    <rPh sb="238" eb="240">
      <t>シセツ</t>
    </rPh>
    <rPh sb="241" eb="243">
      <t>ソウリョウ</t>
    </rPh>
    <rPh sb="244" eb="245">
      <t>ヘ</t>
    </rPh>
    <rPh sb="251" eb="253">
      <t>スウチ</t>
    </rPh>
    <rPh sb="254" eb="256">
      <t>カイゼン</t>
    </rPh>
    <rPh sb="257" eb="258">
      <t>ハカ</t>
    </rPh>
    <phoneticPr fontId="5"/>
  </si>
  <si>
    <t>将来負担比率、実質公債費比率については、どちらも前年度と比較して低下している。しかし、どちらも類似団体内平均値と比較して高い割合となっており、特に将来負担比率については、20.4ポイント上回っている。これは、当市が類似団体内において道路や橋りょうの保有量が多く、それらの整備に多額の地方債を発行してきたためと考えられる。今後は、さらなる必要経費の見直しを行っていくとともに、新規地方債の発行抑制に努めるなど、引き続き、財政の健全性確保を図る。</t>
    <rPh sb="0" eb="2">
      <t>ショウライ</t>
    </rPh>
    <rPh sb="2" eb="4">
      <t>フタン</t>
    </rPh>
    <rPh sb="4" eb="6">
      <t>ヒリツ</t>
    </rPh>
    <rPh sb="7" eb="9">
      <t>ジッシツ</t>
    </rPh>
    <rPh sb="9" eb="12">
      <t>コウサイヒ</t>
    </rPh>
    <rPh sb="12" eb="14">
      <t>ヒリツ</t>
    </rPh>
    <rPh sb="24" eb="27">
      <t>ゼンネンド</t>
    </rPh>
    <rPh sb="28" eb="30">
      <t>ヒカク</t>
    </rPh>
    <rPh sb="32" eb="34">
      <t>テイカ</t>
    </rPh>
    <rPh sb="47" eb="49">
      <t>ルイジ</t>
    </rPh>
    <rPh sb="49" eb="51">
      <t>ダンタイ</t>
    </rPh>
    <rPh sb="51" eb="52">
      <t>ナイ</t>
    </rPh>
    <rPh sb="52" eb="55">
      <t>ヘイキンチ</t>
    </rPh>
    <rPh sb="56" eb="58">
      <t>ヒカク</t>
    </rPh>
    <rPh sb="60" eb="61">
      <t>タカ</t>
    </rPh>
    <rPh sb="62" eb="64">
      <t>ワリアイ</t>
    </rPh>
    <rPh sb="71" eb="72">
      <t>トク</t>
    </rPh>
    <rPh sb="73" eb="75">
      <t>ショウライ</t>
    </rPh>
    <rPh sb="75" eb="77">
      <t>フタン</t>
    </rPh>
    <rPh sb="77" eb="79">
      <t>ヒリツ</t>
    </rPh>
    <rPh sb="93" eb="95">
      <t>ウワマワ</t>
    </rPh>
    <rPh sb="104" eb="106">
      <t>トウシ</t>
    </rPh>
    <rPh sb="107" eb="109">
      <t>ルイジ</t>
    </rPh>
    <rPh sb="109" eb="111">
      <t>ダンタイ</t>
    </rPh>
    <rPh sb="111" eb="112">
      <t>ナイ</t>
    </rPh>
    <rPh sb="116" eb="118">
      <t>ドウロ</t>
    </rPh>
    <rPh sb="119" eb="120">
      <t>キョウ</t>
    </rPh>
    <rPh sb="124" eb="126">
      <t>ホユウ</t>
    </rPh>
    <rPh sb="126" eb="127">
      <t>リョウ</t>
    </rPh>
    <rPh sb="128" eb="129">
      <t>オオ</t>
    </rPh>
    <rPh sb="135" eb="137">
      <t>セイビ</t>
    </rPh>
    <rPh sb="138" eb="140">
      <t>タガク</t>
    </rPh>
    <rPh sb="141" eb="144">
      <t>チホウサイ</t>
    </rPh>
    <rPh sb="145" eb="147">
      <t>ハッコウ</t>
    </rPh>
    <rPh sb="154" eb="155">
      <t>カンガ</t>
    </rPh>
    <rPh sb="160" eb="162">
      <t>コンゴ</t>
    </rPh>
    <rPh sb="168" eb="170">
      <t>ヒツヨウ</t>
    </rPh>
    <rPh sb="170" eb="172">
      <t>ケイヒ</t>
    </rPh>
    <rPh sb="173" eb="175">
      <t>ミナオ</t>
    </rPh>
    <rPh sb="177" eb="178">
      <t>オコナ</t>
    </rPh>
    <rPh sb="187" eb="189">
      <t>シンキ</t>
    </rPh>
    <rPh sb="189" eb="192">
      <t>チホウサイ</t>
    </rPh>
    <rPh sb="193" eb="195">
      <t>ハッコウ</t>
    </rPh>
    <rPh sb="195" eb="197">
      <t>ヨクセイ</t>
    </rPh>
    <rPh sb="198" eb="199">
      <t>ツト</t>
    </rPh>
    <rPh sb="204" eb="205">
      <t>ヒ</t>
    </rPh>
    <rPh sb="206" eb="207">
      <t>ツヅ</t>
    </rPh>
    <rPh sb="209" eb="211">
      <t>ザイセイ</t>
    </rPh>
    <rPh sb="212" eb="215">
      <t>ケンゼンセイ</t>
    </rPh>
    <rPh sb="215" eb="217">
      <t>カクホ</t>
    </rPh>
    <rPh sb="218" eb="219">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</si>
</sst>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AF14434-7EBE-465D-B6A9-7D340A32B9E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46402</c:v>
                </c:pt>
                <c:pt idx="1">
                  <c:v>66343</c:v>
                </c:pt>
                <c:pt idx="2">
                  <c:v>56416</c:v>
                </c:pt>
                <c:pt idx="3">
                  <c:v>49217</c:v>
                </c:pt>
                <c:pt idx="4">
                  <c:v>49211</c:v>
                </c:pt>
              </c:numCache>
            </c:numRef>
          </c:val>
          <c:smooth val="0"/>
          <c:extLst>
            <c:ext xmlns:c16="http://schemas.microsoft.com/office/drawing/2014/chart" uri="{C3380CC4-5D6E-409C-BE32-E72D297353CC}">
              <c16:uniqueId val="{00000000-8DF8-4C49-89C1-0AE8E70CB2C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60647</c:v>
                </c:pt>
                <c:pt idx="1">
                  <c:v>57928</c:v>
                </c:pt>
                <c:pt idx="2">
                  <c:v>62885</c:v>
                </c:pt>
                <c:pt idx="3">
                  <c:v>52246</c:v>
                </c:pt>
                <c:pt idx="4">
                  <c:v>53998</c:v>
                </c:pt>
              </c:numCache>
            </c:numRef>
          </c:val>
          <c:smooth val="0"/>
          <c:extLst>
            <c:ext xmlns:c16="http://schemas.microsoft.com/office/drawing/2014/chart" uri="{C3380CC4-5D6E-409C-BE32-E72D297353CC}">
              <c16:uniqueId val="{00000001-8DF8-4C49-89C1-0AE8E70CB2C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5.08</c:v>
                </c:pt>
                <c:pt idx="1">
                  <c:v>5.34</c:v>
                </c:pt>
                <c:pt idx="2">
                  <c:v>5.8</c:v>
                </c:pt>
                <c:pt idx="3">
                  <c:v>7.88</c:v>
                </c:pt>
                <c:pt idx="4">
                  <c:v>7.08</c:v>
                </c:pt>
              </c:numCache>
            </c:numRef>
          </c:val>
          <c:extLst>
            <c:ext xmlns:c16="http://schemas.microsoft.com/office/drawing/2014/chart" uri="{C3380CC4-5D6E-409C-BE32-E72D297353CC}">
              <c16:uniqueId val="{00000000-C83C-4A51-9A10-011F559D200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14.67</c:v>
                </c:pt>
                <c:pt idx="1">
                  <c:v>13.88</c:v>
                </c:pt>
                <c:pt idx="2">
                  <c:v>10.06</c:v>
                </c:pt>
                <c:pt idx="3">
                  <c:v>12.52</c:v>
                </c:pt>
                <c:pt idx="4">
                  <c:v>12.86</c:v>
                </c:pt>
              </c:numCache>
            </c:numRef>
          </c:val>
          <c:extLst>
            <c:ext xmlns:c16="http://schemas.microsoft.com/office/drawing/2014/chart" uri="{C3380CC4-5D6E-409C-BE32-E72D297353CC}">
              <c16:uniqueId val="{00000001-C83C-4A51-9A10-011F559D200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0.03</c:v>
                </c:pt>
                <c:pt idx="1">
                  <c:v>-0.35</c:v>
                </c:pt>
                <c:pt idx="2">
                  <c:v>-3.12</c:v>
                </c:pt>
                <c:pt idx="3">
                  <c:v>4.97</c:v>
                </c:pt>
                <c:pt idx="4">
                  <c:v>-0.86</c:v>
                </c:pt>
              </c:numCache>
            </c:numRef>
          </c:val>
          <c:smooth val="0"/>
          <c:extLst>
            <c:ext xmlns:c16="http://schemas.microsoft.com/office/drawing/2014/chart" uri="{C3380CC4-5D6E-409C-BE32-E72D297353CC}">
              <c16:uniqueId val="{00000002-C83C-4A51-9A10-011F559D200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7.0000000000000007E-2</c:v>
                </c:pt>
                <c:pt idx="2">
                  <c:v>#N/A</c:v>
                </c:pt>
                <c:pt idx="3">
                  <c:v>0.13</c:v>
                </c:pt>
                <c:pt idx="4">
                  <c:v>#N/A</c:v>
                </c:pt>
                <c:pt idx="5">
                  <c:v>0.01</c:v>
                </c:pt>
                <c:pt idx="6">
                  <c:v>#N/A</c:v>
                </c:pt>
                <c:pt idx="7">
                  <c:v>0.01</c:v>
                </c:pt>
                <c:pt idx="8">
                  <c:v>#N/A</c:v>
                </c:pt>
                <c:pt idx="9">
                  <c:v>0.05</c:v>
                </c:pt>
              </c:numCache>
            </c:numRef>
          </c:val>
          <c:extLst>
            <c:ext xmlns:c16="http://schemas.microsoft.com/office/drawing/2014/chart" uri="{C3380CC4-5D6E-409C-BE32-E72D297353CC}">
              <c16:uniqueId val="{00000000-CEEB-4637-87EF-FFBB755095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EEB-4637-87EF-FFBB7550953A}"/>
            </c:ext>
          </c:extLst>
        </c:ser>
        <c:ser>
          <c:idx val="2"/>
          <c:order val="2"/>
          <c:tx>
            <c:strRef>
              <c:f>データシート!$A$29</c:f>
              <c:strCache>
                <c:ptCount val="1"/>
                <c:pt idx="0">
                  <c:v>簡易水道事業会計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#N/A</c:v>
                </c:pt>
                <c:pt idx="5">
                  <c:v>7.0000000000000007E-2</c:v>
                </c:pt>
                <c:pt idx="6">
                  <c:v>#N/A</c:v>
                </c:pt>
                <c:pt idx="7">
                  <c:v>7.0000000000000007E-2</c:v>
                </c:pt>
                <c:pt idx="8">
                  <c:v>#N/A</c:v>
                </c:pt>
                <c:pt idx="9">
                  <c:v>7.0000000000000007E-2</c:v>
                </c:pt>
              </c:numCache>
            </c:numRef>
          </c:val>
          <c:extLst>
            <c:ext xmlns:c16="http://schemas.microsoft.com/office/drawing/2014/chart" uri="{C3380CC4-5D6E-409C-BE32-E72D297353CC}">
              <c16:uniqueId val="{00000002-CEEB-4637-87EF-FFBB7550953A}"/>
            </c:ext>
          </c:extLst>
        </c:ser>
        <c:ser>
          <c:idx val="3"/>
          <c:order val="3"/>
          <c:tx>
            <c:strRef>
              <c:f>データシート!$A$30</c:f>
              <c:strCache>
                <c:ptCount val="1"/>
                <c:pt idx="0">
                  <c:v>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#N/A</c:v>
                </c:pt>
                <c:pt idx="5">
                  <c:v>0.12</c:v>
                </c:pt>
                <c:pt idx="6">
                  <c:v>#N/A</c:v>
                </c:pt>
                <c:pt idx="7">
                  <c:v>0.06</c:v>
                </c:pt>
                <c:pt idx="8">
                  <c:v>#N/A</c:v>
                </c:pt>
                <c:pt idx="9">
                  <c:v>0.15</c:v>
                </c:pt>
              </c:numCache>
            </c:numRef>
          </c:val>
          <c:extLst>
            <c:ext xmlns:c16="http://schemas.microsoft.com/office/drawing/2014/chart" uri="{C3380CC4-5D6E-409C-BE32-E72D297353CC}">
              <c16:uniqueId val="{00000003-CEEB-4637-87EF-FFBB7550953A}"/>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0.74</c:v>
                </c:pt>
                <c:pt idx="2">
                  <c:v>#N/A</c:v>
                </c:pt>
                <c:pt idx="3">
                  <c:v>0.94</c:v>
                </c:pt>
                <c:pt idx="4">
                  <c:v>#N/A</c:v>
                </c:pt>
                <c:pt idx="5">
                  <c:v>0.97</c:v>
                </c:pt>
                <c:pt idx="6">
                  <c:v>#N/A</c:v>
                </c:pt>
                <c:pt idx="7">
                  <c:v>0.67</c:v>
                </c:pt>
                <c:pt idx="8">
                  <c:v>#N/A</c:v>
                </c:pt>
                <c:pt idx="9">
                  <c:v>0.56999999999999995</c:v>
                </c:pt>
              </c:numCache>
            </c:numRef>
          </c:val>
          <c:extLst>
            <c:ext xmlns:c16="http://schemas.microsoft.com/office/drawing/2014/chart" uri="{C3380CC4-5D6E-409C-BE32-E72D297353CC}">
              <c16:uniqueId val="{00000004-CEEB-4637-87EF-FFBB7550953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1.06</c:v>
                </c:pt>
                <c:pt idx="2">
                  <c:v>#N/A</c:v>
                </c:pt>
                <c:pt idx="3">
                  <c:v>0.56999999999999995</c:v>
                </c:pt>
                <c:pt idx="4">
                  <c:v>#N/A</c:v>
                </c:pt>
                <c:pt idx="5">
                  <c:v>0.13</c:v>
                </c:pt>
                <c:pt idx="6">
                  <c:v>#N/A</c:v>
                </c:pt>
                <c:pt idx="7">
                  <c:v>0.99</c:v>
                </c:pt>
                <c:pt idx="8">
                  <c:v>#N/A</c:v>
                </c:pt>
                <c:pt idx="9">
                  <c:v>1.56</c:v>
                </c:pt>
              </c:numCache>
            </c:numRef>
          </c:val>
          <c:extLst>
            <c:ext xmlns:c16="http://schemas.microsoft.com/office/drawing/2014/chart" uri="{C3380CC4-5D6E-409C-BE32-E72D297353CC}">
              <c16:uniqueId val="{00000005-CEEB-4637-87EF-FFBB7550953A}"/>
            </c:ext>
          </c:extLst>
        </c:ser>
        <c:ser>
          <c:idx val="6"/>
          <c:order val="6"/>
          <c:tx>
            <c:strRef>
              <c:f>データシート!$A$33</c:f>
              <c:strCache>
                <c:ptCount val="1"/>
                <c:pt idx="0">
                  <c:v>公共用地取得特別会計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1.99</c:v>
                </c:pt>
                <c:pt idx="2">
                  <c:v>#N/A</c:v>
                </c:pt>
                <c:pt idx="3">
                  <c:v>1.98</c:v>
                </c:pt>
                <c:pt idx="4">
                  <c:v>#N/A</c:v>
                </c:pt>
                <c:pt idx="5">
                  <c:v>1.96</c:v>
                </c:pt>
                <c:pt idx="6">
                  <c:v>#N/A</c:v>
                </c:pt>
                <c:pt idx="7">
                  <c:v>1.87</c:v>
                </c:pt>
                <c:pt idx="8">
                  <c:v>#N/A</c:v>
                </c:pt>
                <c:pt idx="9">
                  <c:v>1.91</c:v>
                </c:pt>
              </c:numCache>
            </c:numRef>
          </c:val>
          <c:extLst>
            <c:ext xmlns:c16="http://schemas.microsoft.com/office/drawing/2014/chart" uri="{C3380CC4-5D6E-409C-BE32-E72D297353CC}">
              <c16:uniqueId val="{00000006-CEEB-4637-87EF-FFBB7550953A}"/>
            </c:ext>
          </c:extLst>
        </c:ser>
        <c:ser>
          <c:idx val="7"/>
          <c:order val="7"/>
          <c:tx>
            <c:strRef>
              <c:f>データシート!$A$34</c:f>
              <c:strCache>
                <c:ptCount val="1"/>
                <c:pt idx="0">
                  <c:v>大坂・土方工業用地整備事業特別会計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3.37</c:v>
                </c:pt>
              </c:numCache>
            </c:numRef>
          </c:val>
          <c:extLst>
            <c:ext xmlns:c16="http://schemas.microsoft.com/office/drawing/2014/chart" uri="{C3380CC4-5D6E-409C-BE32-E72D297353CC}">
              <c16:uniqueId val="{00000007-CEEB-4637-87EF-FFBB7550953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5.0599999999999996</c:v>
                </c:pt>
                <c:pt idx="2">
                  <c:v>#N/A</c:v>
                </c:pt>
                <c:pt idx="3">
                  <c:v>5.34</c:v>
                </c:pt>
                <c:pt idx="4">
                  <c:v>#N/A</c:v>
                </c:pt>
                <c:pt idx="5">
                  <c:v>5.79</c:v>
                </c:pt>
                <c:pt idx="6">
                  <c:v>#N/A</c:v>
                </c:pt>
                <c:pt idx="7">
                  <c:v>7.88</c:v>
                </c:pt>
                <c:pt idx="8">
                  <c:v>#N/A</c:v>
                </c:pt>
                <c:pt idx="9">
                  <c:v>7.04</c:v>
                </c:pt>
              </c:numCache>
            </c:numRef>
          </c:val>
          <c:extLst>
            <c:ext xmlns:c16="http://schemas.microsoft.com/office/drawing/2014/chart" uri="{C3380CC4-5D6E-409C-BE32-E72D297353CC}">
              <c16:uniqueId val="{00000008-CEEB-4637-87EF-FFBB7550953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6.42</c:v>
                </c:pt>
                <c:pt idx="2">
                  <c:v>#N/A</c:v>
                </c:pt>
                <c:pt idx="3">
                  <c:v>7.53</c:v>
                </c:pt>
                <c:pt idx="4">
                  <c:v>#N/A</c:v>
                </c:pt>
                <c:pt idx="5">
                  <c:v>8.36</c:v>
                </c:pt>
                <c:pt idx="6">
                  <c:v>#N/A</c:v>
                </c:pt>
                <c:pt idx="7">
                  <c:v>7.66</c:v>
                </c:pt>
                <c:pt idx="8">
                  <c:v>#N/A</c:v>
                </c:pt>
                <c:pt idx="9">
                  <c:v>7.98</c:v>
                </c:pt>
              </c:numCache>
            </c:numRef>
          </c:val>
          <c:extLst>
            <c:ext xmlns:c16="http://schemas.microsoft.com/office/drawing/2014/chart" uri="{C3380CC4-5D6E-409C-BE32-E72D297353CC}">
              <c16:uniqueId val="{00000009-CEEB-4637-87EF-FFBB7550953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5855</c:v>
                </c:pt>
                <c:pt idx="5">
                  <c:v>5908</c:v>
                </c:pt>
                <c:pt idx="8">
                  <c:v>5708</c:v>
                </c:pt>
                <c:pt idx="11">
                  <c:v>5362</c:v>
                </c:pt>
                <c:pt idx="14">
                  <c:v>5538</c:v>
                </c:pt>
              </c:numCache>
            </c:numRef>
          </c:val>
          <c:extLst>
            <c:ext xmlns:c16="http://schemas.microsoft.com/office/drawing/2014/chart" uri="{C3380CC4-5D6E-409C-BE32-E72D297353CC}">
              <c16:uniqueId val="{00000000-CC5A-40EF-B552-91DDDC70AED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C5A-40EF-B552-91DDDC70AED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590</c:v>
                </c:pt>
                <c:pt idx="3">
                  <c:v>567</c:v>
                </c:pt>
                <c:pt idx="6">
                  <c:v>668</c:v>
                </c:pt>
                <c:pt idx="9">
                  <c:v>665</c:v>
                </c:pt>
                <c:pt idx="12">
                  <c:v>660</c:v>
                </c:pt>
              </c:numCache>
            </c:numRef>
          </c:val>
          <c:extLst>
            <c:ext xmlns:c16="http://schemas.microsoft.com/office/drawing/2014/chart" uri="{C3380CC4-5D6E-409C-BE32-E72D297353CC}">
              <c16:uniqueId val="{00000002-CC5A-40EF-B552-91DDDC70AED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691</c:v>
                </c:pt>
                <c:pt idx="3">
                  <c:v>646</c:v>
                </c:pt>
                <c:pt idx="6">
                  <c:v>556</c:v>
                </c:pt>
                <c:pt idx="9">
                  <c:v>496</c:v>
                </c:pt>
                <c:pt idx="12">
                  <c:v>472</c:v>
                </c:pt>
              </c:numCache>
            </c:numRef>
          </c:val>
          <c:extLst>
            <c:ext xmlns:c16="http://schemas.microsoft.com/office/drawing/2014/chart" uri="{C3380CC4-5D6E-409C-BE32-E72D297353CC}">
              <c16:uniqueId val="{00000003-CC5A-40EF-B552-91DDDC70AED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1160</c:v>
                </c:pt>
                <c:pt idx="3">
                  <c:v>1173</c:v>
                </c:pt>
                <c:pt idx="6">
                  <c:v>1048</c:v>
                </c:pt>
                <c:pt idx="9">
                  <c:v>962</c:v>
                </c:pt>
                <c:pt idx="12">
                  <c:v>1026</c:v>
                </c:pt>
              </c:numCache>
            </c:numRef>
          </c:val>
          <c:extLst>
            <c:ext xmlns:c16="http://schemas.microsoft.com/office/drawing/2014/chart" uri="{C3380CC4-5D6E-409C-BE32-E72D297353CC}">
              <c16:uniqueId val="{00000004-CC5A-40EF-B552-91DDDC70AED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5A-40EF-B552-91DDDC70AED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C5A-40EF-B552-91DDDC70AED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5186</c:v>
                </c:pt>
                <c:pt idx="3">
                  <c:v>5388</c:v>
                </c:pt>
                <c:pt idx="6">
                  <c:v>5229</c:v>
                </c:pt>
                <c:pt idx="9">
                  <c:v>4980</c:v>
                </c:pt>
                <c:pt idx="12">
                  <c:v>5233</c:v>
                </c:pt>
              </c:numCache>
            </c:numRef>
          </c:val>
          <c:extLst>
            <c:ext xmlns:c16="http://schemas.microsoft.com/office/drawing/2014/chart" uri="{C3380CC4-5D6E-409C-BE32-E72D297353CC}">
              <c16:uniqueId val="{00000007-CC5A-40EF-B552-91DDDC70AED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1772</c:v>
                </c:pt>
                <c:pt idx="2">
                  <c:v>#N/A</c:v>
                </c:pt>
                <c:pt idx="3">
                  <c:v>#N/A</c:v>
                </c:pt>
                <c:pt idx="4">
                  <c:v>1866</c:v>
                </c:pt>
                <c:pt idx="5">
                  <c:v>#N/A</c:v>
                </c:pt>
                <c:pt idx="6">
                  <c:v>#N/A</c:v>
                </c:pt>
                <c:pt idx="7">
                  <c:v>1793</c:v>
                </c:pt>
                <c:pt idx="8">
                  <c:v>#N/A</c:v>
                </c:pt>
                <c:pt idx="9">
                  <c:v>#N/A</c:v>
                </c:pt>
                <c:pt idx="10">
                  <c:v>1741</c:v>
                </c:pt>
                <c:pt idx="11">
                  <c:v>#N/A</c:v>
                </c:pt>
                <c:pt idx="12">
                  <c:v>#N/A</c:v>
                </c:pt>
                <c:pt idx="13">
                  <c:v>1853</c:v>
                </c:pt>
                <c:pt idx="14">
                  <c:v>#N/A</c:v>
                </c:pt>
              </c:numCache>
            </c:numRef>
          </c:val>
          <c:smooth val="0"/>
          <c:extLst>
            <c:ext xmlns:c16="http://schemas.microsoft.com/office/drawing/2014/chart" uri="{C3380CC4-5D6E-409C-BE32-E72D297353CC}">
              <c16:uniqueId val="{00000008-CC5A-40EF-B552-91DDDC70AED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46195</c:v>
                </c:pt>
                <c:pt idx="5">
                  <c:v>45517</c:v>
                </c:pt>
                <c:pt idx="8">
                  <c:v>45242</c:v>
                </c:pt>
                <c:pt idx="11">
                  <c:v>45092</c:v>
                </c:pt>
                <c:pt idx="14">
                  <c:v>43646</c:v>
                </c:pt>
              </c:numCache>
            </c:numRef>
          </c:val>
          <c:extLst>
            <c:ext xmlns:c16="http://schemas.microsoft.com/office/drawing/2014/chart" uri="{C3380CC4-5D6E-409C-BE32-E72D297353CC}">
              <c16:uniqueId val="{00000000-1EF8-4665-A9E5-705321E673C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14219</c:v>
                </c:pt>
                <c:pt idx="5">
                  <c:v>13763</c:v>
                </c:pt>
                <c:pt idx="8">
                  <c:v>13435</c:v>
                </c:pt>
                <c:pt idx="11">
                  <c:v>12716</c:v>
                </c:pt>
                <c:pt idx="14">
                  <c:v>12251</c:v>
                </c:pt>
              </c:numCache>
            </c:numRef>
          </c:val>
          <c:extLst>
            <c:ext xmlns:c16="http://schemas.microsoft.com/office/drawing/2014/chart" uri="{C3380CC4-5D6E-409C-BE32-E72D297353CC}">
              <c16:uniqueId val="{00000001-1EF8-4665-A9E5-705321E673C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7971</c:v>
                </c:pt>
                <c:pt idx="5">
                  <c:v>7730</c:v>
                </c:pt>
                <c:pt idx="8">
                  <c:v>6818</c:v>
                </c:pt>
                <c:pt idx="11">
                  <c:v>8902</c:v>
                </c:pt>
                <c:pt idx="14">
                  <c:v>8886</c:v>
                </c:pt>
              </c:numCache>
            </c:numRef>
          </c:val>
          <c:extLst>
            <c:ext xmlns:c16="http://schemas.microsoft.com/office/drawing/2014/chart" uri="{C3380CC4-5D6E-409C-BE32-E72D297353CC}">
              <c16:uniqueId val="{00000002-1EF8-4665-A9E5-705321E673C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EF8-4665-A9E5-705321E673C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EF8-4665-A9E5-705321E673C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F8-4665-A9E5-705321E673C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6102</c:v>
                </c:pt>
                <c:pt idx="3">
                  <c:v>6081</c:v>
                </c:pt>
                <c:pt idx="6">
                  <c:v>5908</c:v>
                </c:pt>
                <c:pt idx="9">
                  <c:v>5870</c:v>
                </c:pt>
                <c:pt idx="12">
                  <c:v>5877</c:v>
                </c:pt>
              </c:numCache>
            </c:numRef>
          </c:val>
          <c:extLst>
            <c:ext xmlns:c16="http://schemas.microsoft.com/office/drawing/2014/chart" uri="{C3380CC4-5D6E-409C-BE32-E72D297353CC}">
              <c16:uniqueId val="{00000006-1EF8-4665-A9E5-705321E673C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6011</c:v>
                </c:pt>
                <c:pt idx="3">
                  <c:v>5985</c:v>
                </c:pt>
                <c:pt idx="6">
                  <c:v>5537</c:v>
                </c:pt>
                <c:pt idx="9">
                  <c:v>5103</c:v>
                </c:pt>
                <c:pt idx="12">
                  <c:v>4740</c:v>
                </c:pt>
              </c:numCache>
            </c:numRef>
          </c:val>
          <c:extLst>
            <c:ext xmlns:c16="http://schemas.microsoft.com/office/drawing/2014/chart" uri="{C3380CC4-5D6E-409C-BE32-E72D297353CC}">
              <c16:uniqueId val="{00000007-1EF8-4665-A9E5-705321E673C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17337</c:v>
                </c:pt>
                <c:pt idx="3">
                  <c:v>16109</c:v>
                </c:pt>
                <c:pt idx="6">
                  <c:v>15011</c:v>
                </c:pt>
                <c:pt idx="9">
                  <c:v>13465</c:v>
                </c:pt>
                <c:pt idx="12">
                  <c:v>12167</c:v>
                </c:pt>
              </c:numCache>
            </c:numRef>
          </c:val>
          <c:extLst>
            <c:ext xmlns:c16="http://schemas.microsoft.com/office/drawing/2014/chart" uri="{C3380CC4-5D6E-409C-BE32-E72D297353CC}">
              <c16:uniqueId val="{00000008-1EF8-4665-A9E5-705321E673C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5419</c:v>
                </c:pt>
                <c:pt idx="3">
                  <c:v>4900</c:v>
                </c:pt>
                <c:pt idx="6">
                  <c:v>4307</c:v>
                </c:pt>
                <c:pt idx="9">
                  <c:v>3697</c:v>
                </c:pt>
                <c:pt idx="12">
                  <c:v>3091</c:v>
                </c:pt>
              </c:numCache>
            </c:numRef>
          </c:val>
          <c:extLst>
            <c:ext xmlns:c16="http://schemas.microsoft.com/office/drawing/2014/chart" uri="{C3380CC4-5D6E-409C-BE32-E72D297353CC}">
              <c16:uniqueId val="{00000009-1EF8-4665-A9E5-705321E673C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45502</c:v>
                </c:pt>
                <c:pt idx="3">
                  <c:v>44960</c:v>
                </c:pt>
                <c:pt idx="6">
                  <c:v>44755</c:v>
                </c:pt>
                <c:pt idx="9">
                  <c:v>45387</c:v>
                </c:pt>
                <c:pt idx="12">
                  <c:v>43669</c:v>
                </c:pt>
              </c:numCache>
            </c:numRef>
          </c:val>
          <c:extLst>
            <c:ext xmlns:c16="http://schemas.microsoft.com/office/drawing/2014/chart" uri="{C3380CC4-5D6E-409C-BE32-E72D297353CC}">
              <c16:uniqueId val="{0000000A-1EF8-4665-A9E5-705321E673C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11986</c:v>
                </c:pt>
                <c:pt idx="2">
                  <c:v>#N/A</c:v>
                </c:pt>
                <c:pt idx="3">
                  <c:v>#N/A</c:v>
                </c:pt>
                <c:pt idx="4">
                  <c:v>11025</c:v>
                </c:pt>
                <c:pt idx="5">
                  <c:v>#N/A</c:v>
                </c:pt>
                <c:pt idx="6">
                  <c:v>#N/A</c:v>
                </c:pt>
                <c:pt idx="7">
                  <c:v>10023</c:v>
                </c:pt>
                <c:pt idx="8">
                  <c:v>#N/A</c:v>
                </c:pt>
                <c:pt idx="9">
                  <c:v>#N/A</c:v>
                </c:pt>
                <c:pt idx="10">
                  <c:v>6812</c:v>
                </c:pt>
                <c:pt idx="11">
                  <c:v>#N/A</c:v>
                </c:pt>
                <c:pt idx="12">
                  <c:v>#N/A</c:v>
                </c:pt>
                <c:pt idx="13">
                  <c:v>4761</c:v>
                </c:pt>
                <c:pt idx="14">
                  <c:v>#N/A</c:v>
                </c:pt>
              </c:numCache>
            </c:numRef>
          </c:val>
          <c:smooth val="0"/>
          <c:extLst>
            <c:ext xmlns:c16="http://schemas.microsoft.com/office/drawing/2014/chart" uri="{C3380CC4-5D6E-409C-BE32-E72D297353CC}">
              <c16:uniqueId val="{0000000B-1EF8-4665-A9E5-705321E673C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2745</c:v>
                </c:pt>
                <c:pt idx="1">
                  <c:v>3511</c:v>
                </c:pt>
                <c:pt idx="2">
                  <c:v>3539</c:v>
                </c:pt>
              </c:numCache>
            </c:numRef>
          </c:val>
          <c:extLst>
            <c:ext xmlns:c16="http://schemas.microsoft.com/office/drawing/2014/chart" uri="{C3380CC4-5D6E-409C-BE32-E72D297353CC}">
              <c16:uniqueId val="{00000000-1CEF-45D3-8B2E-1E3C14E3F97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1CEF-45D3-8B2E-1E3C14E3F97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2461</c:v>
                </c:pt>
                <c:pt idx="1">
                  <c:v>3740</c:v>
                </c:pt>
                <c:pt idx="2">
                  <c:v>3780</c:v>
                </c:pt>
              </c:numCache>
            </c:numRef>
          </c:val>
          <c:extLst>
            <c:ext xmlns:c16="http://schemas.microsoft.com/office/drawing/2014/chart" uri="{C3380CC4-5D6E-409C-BE32-E72D297353CC}">
              <c16:uniqueId val="{00000002-1CEF-45D3-8B2E-1E3C14E3F97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{C1C11C72-C3EA-4B8A-ABCF-8AFBE3FDD6B4}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28C-48C3-AAD3-ECE8A06110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{E12A36F2-C6F0-464B-B685-A98DDD70C9FD}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8C-48C3-AAD3-ECE8A06110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{E5A6430A-B3A8-494C-8856-13161F2E1F8E}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8C-48C3-AAD3-ECE8A06110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{E10B4911-77B5-4A61-85F1-A60ED70CDFFF}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8C-48C3-AAD3-ECE8A06110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{BAE0BC5F-CA4D-4299-8C43-62C035CF0C73}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8C-48C3-AAD3-ECE8A061103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{111BF0EE-C98E-45A9-B9DD-2731C6FC34B0}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28C-48C3-AAD3-ECE8A061103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{31DB3E0F-CD8C-4E34-A8E0-32D545AC750C}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28C-48C3-AAD3-ECE8A061103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{320824D0-6364-4383-B31A-316C4DE37531}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28C-48C3-AAD3-ECE8A061103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{B81B84E2-8EE0-4C76-9776-838746CDE402}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28C-48C3-AAD3-ECE8A06110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57.6</c:v>
                </c:pt>
                <c:pt idx="8">
                  <c:v>58.9</c:v>
                </c:pt>
                <c:pt idx="16">
                  <c:v>60.2</c:v>
                </c:pt>
                <c:pt idx="24">
                  <c:v>61.4</c:v>
                </c:pt>
                <c:pt idx="32">
                  <c:v>62.5</c:v>
                </c:pt>
              </c:numCache>
            </c:numRef>
          </c:xVal>
          <c:yVal>
            <c:numRef>
              <c:f>公会計指標分析・財政指標組合せ分析表!$BP$51:$DC$51</c:f>
              <c:numCache>
                <c:formatCode>#,##0.0;"▲ "#,##0.0</c:formatCode>
                <c:ptCount val="40"/>
                <c:pt idx="0">
                  <c:v>53.6</c:v>
                </c:pt>
                <c:pt idx="8">
                  <c:v>49</c:v>
                </c:pt>
                <c:pt idx="16">
                  <c:v>43.6</c:v>
                </c:pt>
                <c:pt idx="24">
                  <c:v>28.4</c:v>
                </c:pt>
                <c:pt idx="32">
                  <c:v>20.399999999999999</c:v>
                </c:pt>
              </c:numCache>
            </c:numRef>
          </c:yVal>
          <c:smooth val="0"/>
          <c:extLst>
            <c:ext xmlns:c16="http://schemas.microsoft.com/office/drawing/2014/chart" uri="{C3380CC4-5D6E-409C-BE32-E72D297353CC}">
              <c16:uniqueId val="{00000009-328C-48C3-AAD3-ECE8A061103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7958831171516495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{F54D907F-B2CA-4A8F-8C10-07F8ECAA0209}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28C-48C3-AAD3-ECE8A061103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{D322DB36-0835-4EB1-ABDF-4543FCE5348A}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8C-48C3-AAD3-ECE8A06110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{F3C469C2-6BAE-4A63-B7A0-A871D6FF378A}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8C-48C3-AAD3-ECE8A06110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{7599756E-23D7-497D-A9E9-CBC1C3053732}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8C-48C3-AAD3-ECE8A06110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{35D56964-D803-4B6A-A3CF-3CF8190E79A0}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8C-48C3-AAD3-ECE8A0611031}"/>
                </c:ext>
              </c:extLst>
            </c:dLbl>
            <c:dLbl>
              <c:idx val="8"/>
              <c:layout>
                <c:manualLayout>
                  <c:x val="-3.6202119948289965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{D4685D61-F386-426D-938A-7EFB83C79E48}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28C-48C3-AAD3-ECE8A061103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{BC727F9D-5042-49D2-B6A4-11001A556573}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28C-48C3-AAD3-ECE8A061103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{E814BE44-6936-4A39-B02E-4DA40BAEEF22}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28C-48C3-AAD3-ECE8A061103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{2C33061E-0835-4163-AA7F-189CF7DA2563}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28C-48C3-AAD3-ECE8A06110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60.4</c:v>
                </c:pt>
                <c:pt idx="16">
                  <c:v>61.9</c:v>
                </c:pt>
                <c:pt idx="24">
                  <c:v>63</c:v>
                </c:pt>
                <c:pt idx="32">
                  <c:v>64.2</c:v>
                </c:pt>
              </c:numCache>
            </c:numRef>
          </c:xVal>
          <c:yVal>
            <c:numRef>
              <c:f>公会計指標分析・財政指標組合せ分析表!$BP$55:$DC$55</c:f>
              <c:numCache>
                <c:formatCode>#,##0.0;"▲ "#,##0.0</c:formatCode>
                <c:ptCount val="40"/>
                <c:pt idx="0">
                  <c:v>2.7</c:v>
                </c:pt>
                <c:pt idx="8">
                  <c:v>0.5</c:v>
                </c:pt>
                <c:pt idx="16">
                  <c:v>5.9</c:v>
                </c:pt>
                <c:pt idx="24">
                  <c:v>4.0999999999999996</c:v>
                </c:pt>
                <c:pt idx="32">
                  <c:v>0</c:v>
                </c:pt>
              </c:numCache>
            </c:numRef>
          </c:yVal>
          <c:smooth val="0"/>
          <c:extLst>
            <c:ext xmlns:c16="http://schemas.microsoft.com/office/drawing/2014/chart" uri="{C3380CC4-5D6E-409C-BE32-E72D297353CC}">
              <c16:uniqueId val="{00000013-328C-48C3-AAD3-ECE8A0611031}"/>
            </c:ext>
          </c:extLst>
        </c:ser>
        <c:dLbls>
          <c:showLegendKey val="0"/>
          <c:showVal val="1"/>
          <c:showCatName val="0"/>
          <c:showSerName val="0"/>
          <c:showPercent val="0"/>
          <c:showBubbleSize val="0"/>
        </c:dLbls>
        <c:axId val="46179840"/>
        <c:axId val="46181760"/>
      </c:scatterChart>
      <c:valAx>
        <c:axId val="46179840"/>
        <c:scaling>
          <c:orientation val="maxMin"/>
          <c:max val="65"/>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{BB2031BA-B63A-44A7-B34E-A8B5C1D9FFC6}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039-40E3-AAB2-04C246DE93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{E55172B7-3A52-4160-823F-CDE8B5C7BB2A}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39-40E3-AAB2-04C246DE93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{210C1539-5DF4-45CC-A2CA-EC91749931C3}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39-40E3-AAB2-04C246DE93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{FE58F702-88CE-44EC-B2D8-E223A70CA59A}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39-40E3-AAB2-04C246DE93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{E1711B67-E6CE-4046-9527-290EA225B428}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39-40E3-AAB2-04C246DE9326}"/>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{2D3A15B8-521C-44B2-ACBD-B4D4927D31DB}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039-40E3-AAB2-04C246DE9326}"/>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{2DAAFB31-2B36-46CB-BFC9-C4A8EEB97D50}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039-40E3-AAB2-04C246DE9326}"/>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{6E31576F-46A6-48B0-8A96-A09B2CAE6B91}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039-40E3-AAB2-04C246DE9326}"/>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{E6E4EF0C-1C64-469C-98C7-110EE42B11AD}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039-40E3-AAB2-04C246DE93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8.1999999999999993</c:v>
                </c:pt>
                <c:pt idx="16">
                  <c:v>8</c:v>
                </c:pt>
                <c:pt idx="24">
                  <c:v>7.7</c:v>
                </c:pt>
                <c:pt idx="32">
                  <c:v>7.6</c:v>
                </c:pt>
              </c:numCache>
            </c:numRef>
          </c:xVal>
          <c:yVal>
            <c:numRef>
              <c:f>公会計指標分析・財政指標組合せ分析表!$BP$73:$DC$73</c:f>
              <c:numCache>
                <c:formatCode>#,##0.0;"▲ "#,##0.0</c:formatCode>
                <c:ptCount val="40"/>
                <c:pt idx="0">
                  <c:v>53.6</c:v>
                </c:pt>
                <c:pt idx="8">
                  <c:v>49</c:v>
                </c:pt>
                <c:pt idx="16">
                  <c:v>43.6</c:v>
                </c:pt>
                <c:pt idx="24">
                  <c:v>28.4</c:v>
                </c:pt>
                <c:pt idx="32">
                  <c:v>20.399999999999999</c:v>
                </c:pt>
              </c:numCache>
            </c:numRef>
          </c:yVal>
          <c:smooth val="0"/>
          <c:extLst>
            <c:ext xmlns:c16="http://schemas.microsoft.com/office/drawing/2014/chart" uri="{C3380CC4-5D6E-409C-BE32-E72D297353CC}">
              <c16:uniqueId val="{00000009-8039-40E3-AAB2-04C246DE932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6647101494224355E-2"/>
                  <c:y val="-9.5819117245139612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{A1807BDB-5D95-441F-AFDD-18467947F9E0}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039-40E3-AAB2-04C246DE932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{0610BC0D-F0C5-45D1-A00B-FE7831FD4FE9}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39-40E3-AAB2-04C246DE93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{D4120E63-B418-4B85-A6F8-6FB7555F190A}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39-40E3-AAB2-04C246DE93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{15C26C1A-FE62-460D-BCF1-F6B1FACB566E}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39-40E3-AAB2-04C246DE93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{0FEB57D3-1691-4713-8699-160D398B7D1C}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39-40E3-AAB2-04C246DE9326}"/>
                </c:ext>
              </c:extLst>
            </c:dLbl>
            <c:dLbl>
              <c:idx val="8"/>
              <c:layout>
                <c:manualLayout>
                  <c:x val="-2.9236406900449371E-2"/>
                  <c:y val="-5.0924476696118333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{0B9479B7-A8CD-4B74-9935-D96483093BC6}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039-40E3-AAB2-04C246DE9326}"/>
                </c:ext>
              </c:extLst>
            </c:dLbl>
            <c:dLbl>
              <c:idx val="16"/>
              <c:layout>
                <c:manualLayout>
                  <c:x val="-3.8955096881059505E-2"/>
                  <c:y val="-3.056581686367693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{EA1A5575-BF9A-481E-A071-25D5BECAACDF}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039-40E3-AAB2-04C246DE9326}"/>
                </c:ext>
              </c:extLst>
            </c:dLbl>
            <c:dLbl>
              <c:idx val="24"/>
              <c:layout>
                <c:manualLayout>
                  <c:x val="-3.1570342725075584E-2"/>
                  <c:y val="-5.0876699680185107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{752CD9B2-441F-4AB6-9E6B-3B5A8227C99E}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039-40E3-AAB2-04C246DE9326}"/>
                </c:ext>
              </c:extLst>
            </c:dLbl>
            <c:dLbl>
              <c:idx val="32"/>
              <c:layout>
                <c:manualLayout>
                  <c:x val="-3.1570342725075584E-2"/>
                  <c:y val="-8.3896439978710977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{5D553FF6-447D-4411-A24A-3ABE58AE5E46}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039-40E3-AAB2-04C246DE93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5.0999999999999996</c:v>
                </c:pt>
                <c:pt idx="16">
                  <c:v>5.2</c:v>
                </c:pt>
                <c:pt idx="24">
                  <c:v>5.0999999999999996</c:v>
                </c:pt>
                <c:pt idx="32">
                  <c:v>5.2</c:v>
                </c:pt>
              </c:numCache>
            </c:numRef>
          </c:xVal>
          <c:yVal>
            <c:numRef>
              <c:f>公会計指標分析・財政指標組合せ分析表!$BP$77:$DC$77</c:f>
              <c:numCache>
                <c:formatCode>#,##0.0;"▲ "#,##0.0</c:formatCode>
                <c:ptCount val="40"/>
                <c:pt idx="0">
                  <c:v>2.7</c:v>
                </c:pt>
                <c:pt idx="8">
                  <c:v>0.5</c:v>
                </c:pt>
                <c:pt idx="16">
                  <c:v>5.9</c:v>
                </c:pt>
                <c:pt idx="24">
                  <c:v>4.0999999999999996</c:v>
                </c:pt>
                <c:pt idx="32">
                  <c:v>0</c:v>
                </c:pt>
              </c:numCache>
            </c:numRef>
          </c:yVal>
          <c:smooth val="0"/>
          <c:extLst>
            <c:ext xmlns:c16="http://schemas.microsoft.com/office/drawing/2014/chart" uri="{C3380CC4-5D6E-409C-BE32-E72D297353CC}">
              <c16:uniqueId val="{00000013-8039-40E3-AAB2-04C246DE9326}"/>
            </c:ext>
          </c:extLst>
        </c:ser>
        <c:dLbls>
          <c:showLegendKey val="0"/>
          <c:showVal val="1"/>
          <c:showCatName val="0"/>
          <c:showSerName val="0"/>
          <c:showPercent val="0"/>
          <c:showBubbleSize val="0"/>
        </c:dLbls>
        <c:axId val="84219776"/>
        <c:axId val="84234240"/>
      </c:scatterChart>
      <c:valAx>
        <c:axId val="84219776"/>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静岡県掛川市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115,873
111,225
265.69
53,101,622
50,966,062
1,947,954
27,515,216
43,668,878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年度の財政力指数は</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0.86</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であり、類似団体内平均値</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0.77</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を上回っている</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。なお、</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単年度の財政力指数も類似団体内平均値より高い値で推移している。令和</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年度の普通交付税算定においては、基準財政需要額が、</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保育施設入所人員増による社会福祉費の増や、旧合併特例債償還費の増による公債費の増</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などにより対前年度比</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972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百万円の増、基準財政収入額も、</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市町村民税法人税割等の増</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などにより対前年度比</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1,107</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百万円の増となった。今後も引き続き企業誘致等の市税増収施策を展開するとともに、人件費や物件費などの歳出を抑制し、財政基盤の強化に努めていく。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157692</xdr:rowOff>
    </xdr:from>
    <xdr:to>
      <xdr:col>23</xdr:col>
      <xdr:colOff>133350</xdr:colOff>
      <xdr:row>40</xdr:row>
      <xdr:rowOff>6350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442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39</xdr:row>
      <xdr:rowOff>157692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839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97367</xdr:rowOff>
    </xdr:from>
    <xdr:to>
      <xdr:col>15</xdr:col>
      <xdr:colOff>82550</xdr:colOff>
      <xdr:row>39</xdr:row>
      <xdr:rowOff>117475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122360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39</xdr:row>
      <xdr:rowOff>117475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102252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82144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106892</xdr:rowOff>
    </xdr:from>
    <xdr:to>
      <xdr:col>19</xdr:col>
      <xdr:colOff>184150</xdr:colOff>
      <xdr:row>40</xdr:row>
      <xdr:rowOff>37042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47219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46567</xdr:rowOff>
    </xdr:from>
    <xdr:to>
      <xdr:col>15</xdr:col>
      <xdr:colOff>133350</xdr:colOff>
      <xdr:row>39</xdr:row>
      <xdr:rowOff>148167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66675</xdr:rowOff>
    </xdr:from>
    <xdr:to>
      <xdr:col>11</xdr:col>
      <xdr:colOff>82550</xdr:colOff>
      <xdr:row>39</xdr:row>
      <xdr:rowOff>168275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7002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％であり、類似団体内平均値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％を下回っている。令和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法人市民税等の市税収入が増加したものの、地方特例交付金や臨時財政対策債が減少したため、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経常一般財源等が対前年度比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1,482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った。一方、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歳入の減及び歳出の増により経常収支比率は悪化し、対前年度比は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、経常経費の抑制により一層努めるとともに、使用料等の見直しについて検討を行うなど自主財源確保にも努め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112395</xdr:rowOff>
    </xdr:from>
    <xdr:to>
      <xdr:col>23</xdr:col>
      <xdr:colOff>133350</xdr:colOff>
      <xdr:row>66</xdr:row>
      <xdr:rowOff>148907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7945"/>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27322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112395</xdr:rowOff>
    </xdr:from>
    <xdr:to>
      <xdr:col>24</xdr:col>
      <xdr:colOff>12700</xdr:colOff>
      <xdr:row>59</xdr:row>
      <xdr:rowOff>112395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82232</xdr:rowOff>
    </xdr:from>
    <xdr:to>
      <xdr:col>23</xdr:col>
      <xdr:colOff>133350</xdr:colOff>
      <xdr:row>61</xdr:row>
      <xdr:rowOff>143510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197782"/>
          <a:ext cx="838200" cy="40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98442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82232</xdr:rowOff>
    </xdr:from>
    <xdr:to>
      <xdr:col>19</xdr:col>
      <xdr:colOff>133350</xdr:colOff>
      <xdr:row>62</xdr:row>
      <xdr:rowOff>74613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197782"/>
          <a:ext cx="889000" cy="50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62547</xdr:rowOff>
    </xdr:from>
    <xdr:to>
      <xdr:col>19</xdr:col>
      <xdr:colOff>184150</xdr:colOff>
      <xdr:row>61</xdr:row>
      <xdr:rowOff>164147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148924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56515</xdr:rowOff>
    </xdr:from>
    <xdr:to>
      <xdr:col>15</xdr:col>
      <xdr:colOff>82550</xdr:colOff>
      <xdr:row>62</xdr:row>
      <xdr:rowOff>74613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68641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56515</xdr:rowOff>
    </xdr:from>
    <xdr:to>
      <xdr:col>11</xdr:col>
      <xdr:colOff>31750</xdr:colOff>
      <xdr:row>62</xdr:row>
      <xdr:rowOff>74613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68641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9207</xdr:rowOff>
    </xdr:from>
    <xdr:to>
      <xdr:col>11</xdr:col>
      <xdr:colOff>82550</xdr:colOff>
      <xdr:row>63</xdr:row>
      <xdr:rowOff>110807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95584</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92710</xdr:rowOff>
    </xdr:from>
    <xdr:to>
      <xdr:col>23</xdr:col>
      <xdr:colOff>184150</xdr:colOff>
      <xdr:row>62</xdr:row>
      <xdr:rowOff>22860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109237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31432</xdr:rowOff>
    </xdr:from>
    <xdr:to>
      <xdr:col>19</xdr:col>
      <xdr:colOff>184150</xdr:colOff>
      <xdr:row>59</xdr:row>
      <xdr:rowOff>133032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1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143209</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991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23813</xdr:rowOff>
    </xdr:from>
    <xdr:to>
      <xdr:col>15</xdr:col>
      <xdr:colOff>133350</xdr:colOff>
      <xdr:row>62</xdr:row>
      <xdr:rowOff>125413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135590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42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5715</xdr:rowOff>
    </xdr:from>
    <xdr:to>
      <xdr:col>11</xdr:col>
      <xdr:colOff>82550</xdr:colOff>
      <xdr:row>62</xdr:row>
      <xdr:rowOff>107315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117492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23813</xdr:rowOff>
    </xdr:from>
    <xdr:to>
      <xdr:col>7</xdr:col>
      <xdr:colOff>31750</xdr:colOff>
      <xdr:row>62</xdr:row>
      <xdr:rowOff>125413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135590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42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[136,399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人当たり人件費・物件費等決算額は、対前年度比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円の増となった。これは、化石燃料等の高騰を受け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電気料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や、電気料の高騰を受けた施設管理業務委託料の増などが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大きな要因となっている。グラフを見ると、例年、類似団体内平均値よりも高い値で推移してきており、令和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円上回っているため、今後も、公共施設マネジメントによる施設の適正配置の推進や、業務内容及び委託内容等の見直しにより、人件費・物件費の抑制に努めていく。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73578</xdr:rowOff>
    </xdr:from>
    <xdr:to>
      <xdr:col>23</xdr:col>
      <xdr:colOff>133350</xdr:colOff>
      <xdr:row>89</xdr:row>
      <xdr:rowOff>493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9578"/>
          <a:ext cx="0" cy="1469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144020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493</xdr:rowOff>
    </xdr:from>
    <xdr:to>
      <xdr:col>24</xdr:col>
      <xdr:colOff>12700</xdr:colOff>
      <xdr:row>89</xdr:row>
      <xdr:rowOff>493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5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159955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73578</xdr:rowOff>
    </xdr:from>
    <xdr:to>
      <xdr:col>24</xdr:col>
      <xdr:colOff>12700</xdr:colOff>
      <xdr:row>80</xdr:row>
      <xdr:rowOff>73578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72422</xdr:rowOff>
    </xdr:from>
    <xdr:to>
      <xdr:col>23</xdr:col>
      <xdr:colOff>133350</xdr:colOff>
      <xdr:row>83</xdr:row>
      <xdr:rowOff>140227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02772"/>
          <a:ext cx="838200" cy="6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98249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81722</xdr:rowOff>
    </xdr:from>
    <xdr:to>
      <xdr:col>23</xdr:col>
      <xdr:colOff>184150</xdr:colOff>
      <xdr:row>84</xdr:row>
      <xdr:rowOff>11872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1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5806</xdr:rowOff>
    </xdr:from>
    <xdr:to>
      <xdr:col>19</xdr:col>
      <xdr:colOff>133350</xdr:colOff>
      <xdr:row>83</xdr:row>
      <xdr:rowOff>72422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36156"/>
          <a:ext cx="889000" cy="6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16140</xdr:rowOff>
    </xdr:from>
    <xdr:to>
      <xdr:col>19</xdr:col>
      <xdr:colOff>184150</xdr:colOff>
      <xdr:row>83</xdr:row>
      <xdr:rowOff>117740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127917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1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161733</xdr:rowOff>
    </xdr:from>
    <xdr:to>
      <xdr:col>15</xdr:col>
      <xdr:colOff>82550</xdr:colOff>
      <xdr:row>83</xdr:row>
      <xdr:rowOff>5806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49183"/>
          <a:ext cx="889000" cy="18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50774</xdr:rowOff>
    </xdr:from>
    <xdr:to>
      <xdr:col>15</xdr:col>
      <xdr:colOff>133350</xdr:colOff>
      <xdr:row>82</xdr:row>
      <xdr:rowOff>152374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162551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7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160474</xdr:rowOff>
    </xdr:from>
    <xdr:to>
      <xdr:col>11</xdr:col>
      <xdr:colOff>31750</xdr:colOff>
      <xdr:row>81</xdr:row>
      <xdr:rowOff>161733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47924"/>
          <a:ext cx="889000" cy="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102298</xdr:rowOff>
    </xdr:from>
    <xdr:to>
      <xdr:col>11</xdr:col>
      <xdr:colOff>82550</xdr:colOff>
      <xdr:row>82</xdr:row>
      <xdr:rowOff>32448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42625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5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31855</xdr:rowOff>
    </xdr:from>
    <xdr:to>
      <xdr:col>7</xdr:col>
      <xdr:colOff>31750</xdr:colOff>
      <xdr:row>81</xdr:row>
      <xdr:rowOff>133455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143632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68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89427</xdr:rowOff>
    </xdr:from>
    <xdr:to>
      <xdr:col>23</xdr:col>
      <xdr:colOff>184150</xdr:colOff>
      <xdr:row>84</xdr:row>
      <xdr:rowOff>19577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1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61504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91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21622</xdr:rowOff>
    </xdr:from>
    <xdr:to>
      <xdr:col>19</xdr:col>
      <xdr:colOff>184150</xdr:colOff>
      <xdr:row>83</xdr:row>
      <xdr:rowOff>123222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5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107999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3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126456</xdr:rowOff>
    </xdr:from>
    <xdr:to>
      <xdr:col>15</xdr:col>
      <xdr:colOff>133350</xdr:colOff>
      <xdr:row>83</xdr:row>
      <xdr:rowOff>56606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8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41383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7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110933</xdr:rowOff>
    </xdr:from>
    <xdr:to>
      <xdr:col>11</xdr:col>
      <xdr:colOff>82550</xdr:colOff>
      <xdr:row>82</xdr:row>
      <xdr:rowOff>41083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9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25860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084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109674</xdr:rowOff>
    </xdr:from>
    <xdr:to>
      <xdr:col>7</xdr:col>
      <xdr:colOff>31750</xdr:colOff>
      <xdr:row>82</xdr:row>
      <xdr:rowOff>39824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24601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当市のラスパイレス指数は、前年比　０．３ポイント減となった。給料表は国に準拠しており、昇格・昇給基準は昨年と同様である。依然高い状況となっているが、主な要因は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歳以上職員の昇給を継続していることが考えられる。引き続き、能力・実績主義に基づく人事評価制度のさらなる充実と、適正な昇給制度を構築し、給与の適正化を図っていく。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130175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81100"/>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102252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130175</xdr:rowOff>
    </xdr:from>
    <xdr:to>
      <xdr:col>81</xdr:col>
      <xdr:colOff>44450</xdr:colOff>
      <xdr:row>90</xdr:row>
      <xdr:rowOff>19050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538922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107543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80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90</xdr:row>
      <xdr:rowOff>19050</xdr:rowOff>
    </xdr:from>
    <xdr:to>
      <xdr:col>77</xdr:col>
      <xdr:colOff>44450</xdr:colOff>
      <xdr:row>90</xdr:row>
      <xdr:rowOff>19050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544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51452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2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90</xdr:row>
      <xdr:rowOff>19050</xdr:rowOff>
    </xdr:from>
    <xdr:to>
      <xdr:col>72</xdr:col>
      <xdr:colOff>203200</xdr:colOff>
      <xdr:row>90</xdr:row>
      <xdr:rowOff>19050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44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91668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89959</xdr:rowOff>
    </xdr:from>
    <xdr:to>
      <xdr:col>68</xdr:col>
      <xdr:colOff>152400</xdr:colOff>
      <xdr:row>90</xdr:row>
      <xdr:rowOff>19050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34900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151341</xdr:rowOff>
    </xdr:from>
    <xdr:to>
      <xdr:col>68</xdr:col>
      <xdr:colOff>203200</xdr:colOff>
      <xdr:row>87</xdr:row>
      <xdr:rowOff>81491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91668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131886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79375</xdr:rowOff>
    </xdr:from>
    <xdr:to>
      <xdr:col>81</xdr:col>
      <xdr:colOff>95250</xdr:colOff>
      <xdr:row>90</xdr:row>
      <xdr:rowOff>9525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3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146702</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23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139700</xdr:rowOff>
    </xdr:from>
    <xdr:to>
      <xdr:col>77</xdr:col>
      <xdr:colOff>95250</xdr:colOff>
      <xdr:row>90</xdr:row>
      <xdr:rowOff>69850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54627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48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139700</xdr:rowOff>
    </xdr:from>
    <xdr:to>
      <xdr:col>73</xdr:col>
      <xdr:colOff>44450</xdr:colOff>
      <xdr:row>90</xdr:row>
      <xdr:rowOff>69850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54627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139700</xdr:rowOff>
    </xdr:from>
    <xdr:to>
      <xdr:col>68</xdr:col>
      <xdr:colOff>203200</xdr:colOff>
      <xdr:row>90</xdr:row>
      <xdr:rowOff>69850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54627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39159</xdr:rowOff>
    </xdr:from>
    <xdr:to>
      <xdr:col>64</xdr:col>
      <xdr:colOff>152400</xdr:colOff>
      <xdr:row>89</xdr:row>
      <xdr:rowOff>140759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125536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38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年度までの第２次改革プランの推進により、平成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年度末までに平成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年度比△</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162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人の職員削減を行った。平成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は多様化する行政課題の対応や職員の時間外削減に努めるため、配置職員数の増加を図っているが、依然として類似団体や国県の平均職員数に比べ少ない水準となっている。今後、介護休職・離職や男性の育児休暇取得、少子化等により人材の確保が懸念されるため、働き方改革やＤＸの推進による業務削減と効率化、広域化とともに、企業との連携を積極的に推進し、行政サービスの維持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122646</xdr:rowOff>
    </xdr:from>
    <xdr:to>
      <xdr:col>81</xdr:col>
      <xdr:colOff>44450</xdr:colOff>
      <xdr:row>67</xdr:row>
      <xdr:rowOff>73116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895296"/>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45193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3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73116</xdr:rowOff>
    </xdr:from>
    <xdr:to>
      <xdr:col>81</xdr:col>
      <xdr:colOff>133350</xdr:colOff>
      <xdr:row>67</xdr:row>
      <xdr:rowOff>73116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6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37573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122646</xdr:rowOff>
    </xdr:from>
    <xdr:to>
      <xdr:col>81</xdr:col>
      <xdr:colOff>133350</xdr:colOff>
      <xdr:row>57</xdr:row>
      <xdr:rowOff>122646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89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15059</xdr:rowOff>
    </xdr:from>
    <xdr:to>
      <xdr:col>81</xdr:col>
      <xdr:colOff>44450</xdr:colOff>
      <xdr:row>60</xdr:row>
      <xdr:rowOff>18506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02059"/>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23421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81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51344</xdr:rowOff>
    </xdr:from>
    <xdr:to>
      <xdr:col>81</xdr:col>
      <xdr:colOff>95250</xdr:colOff>
      <xdr:row>61</xdr:row>
      <xdr:rowOff>152944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8165</xdr:rowOff>
    </xdr:from>
    <xdr:to>
      <xdr:col>77</xdr:col>
      <xdr:colOff>44450</xdr:colOff>
      <xdr:row>60</xdr:row>
      <xdr:rowOff>15059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9516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41003</xdr:rowOff>
    </xdr:from>
    <xdr:to>
      <xdr:col>77</xdr:col>
      <xdr:colOff>95250</xdr:colOff>
      <xdr:row>61</xdr:row>
      <xdr:rowOff>142603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127380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85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152037</xdr:rowOff>
    </xdr:from>
    <xdr:to>
      <xdr:col>72</xdr:col>
      <xdr:colOff>203200</xdr:colOff>
      <xdr:row>60</xdr:row>
      <xdr:rowOff>8165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67587"/>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129722</xdr:rowOff>
    </xdr:from>
    <xdr:to>
      <xdr:col>73</xdr:col>
      <xdr:colOff>44450</xdr:colOff>
      <xdr:row>61</xdr:row>
      <xdr:rowOff>59872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44649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152037</xdr:rowOff>
    </xdr:from>
    <xdr:to>
      <xdr:col>68</xdr:col>
      <xdr:colOff>152400</xdr:colOff>
      <xdr:row>59</xdr:row>
      <xdr:rowOff>162378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267587"/>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115933</xdr:rowOff>
    </xdr:from>
    <xdr:to>
      <xdr:col>64</xdr:col>
      <xdr:colOff>152400</xdr:colOff>
      <xdr:row>61</xdr:row>
      <xdr:rowOff>46083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0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30860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8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139156</xdr:rowOff>
    </xdr:from>
    <xdr:to>
      <xdr:col>81</xdr:col>
      <xdr:colOff>95250</xdr:colOff>
      <xdr:row>60</xdr:row>
      <xdr:rowOff>69306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155683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9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135709</xdr:rowOff>
    </xdr:from>
    <xdr:to>
      <xdr:col>77</xdr:col>
      <xdr:colOff>95250</xdr:colOff>
      <xdr:row>60</xdr:row>
      <xdr:rowOff>65859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76036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20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128815</xdr:rowOff>
    </xdr:from>
    <xdr:to>
      <xdr:col>73</xdr:col>
      <xdr:colOff>44450</xdr:colOff>
      <xdr:row>60</xdr:row>
      <xdr:rowOff>58965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69142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1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101237</xdr:rowOff>
    </xdr:from>
    <xdr:to>
      <xdr:col>68</xdr:col>
      <xdr:colOff>203200</xdr:colOff>
      <xdr:row>60</xdr:row>
      <xdr:rowOff>31387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41564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111578</xdr:rowOff>
    </xdr:from>
    <xdr:to>
      <xdr:col>64</xdr:col>
      <xdr:colOff>152400</xdr:colOff>
      <xdr:row>60</xdr:row>
      <xdr:rowOff>41728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51905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３か年平均の実質公債費比率は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が、単年比較では対前年度比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ポイント増となっている。これは、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前年度と比較して普通会計の元利償還金や、公営企業債の元利償還金に対する繰入金が増加したことが主な要因で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公共施設の整備を推進するための積極的な地方債活用や、幼保園建設の債務負担行為等により、類似団体内平均値を上回っている状況であるため、今後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地方債発行額を抑制するとともに、市税収入の増収施策（企業誘致等）を展開し、自主財源の確保に努めていく。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45</xdr:row>
      <xdr:rowOff>33867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170039</xdr:rowOff>
    </xdr:from>
    <xdr:to>
      <xdr:col>81</xdr:col>
      <xdr:colOff>44450</xdr:colOff>
      <xdr:row>42</xdr:row>
      <xdr:rowOff>11995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1994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156932</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67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11995</xdr:rowOff>
    </xdr:from>
    <xdr:to>
      <xdr:col>77</xdr:col>
      <xdr:colOff>44450</xdr:colOff>
      <xdr:row>42</xdr:row>
      <xdr:rowOff>52211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2128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52211</xdr:rowOff>
    </xdr:from>
    <xdr:to>
      <xdr:col>72</xdr:col>
      <xdr:colOff>203200</xdr:colOff>
      <xdr:row>42</xdr:row>
      <xdr:rowOff>79022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2531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140405</xdr:rowOff>
    </xdr:from>
    <xdr:to>
      <xdr:col>73</xdr:col>
      <xdr:colOff>44450</xdr:colOff>
      <xdr:row>40</xdr:row>
      <xdr:rowOff>70555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80732</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79022</xdr:rowOff>
    </xdr:from>
    <xdr:to>
      <xdr:col>68</xdr:col>
      <xdr:colOff>152400</xdr:colOff>
      <xdr:row>42</xdr:row>
      <xdr:rowOff>132645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2799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113595</xdr:rowOff>
    </xdr:from>
    <xdr:to>
      <xdr:col>64</xdr:col>
      <xdr:colOff>152400</xdr:colOff>
      <xdr:row>40</xdr:row>
      <xdr:rowOff>43745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53922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119239</xdr:rowOff>
    </xdr:from>
    <xdr:to>
      <xdr:col>81</xdr:col>
      <xdr:colOff>95250</xdr:colOff>
      <xdr:row>42</xdr:row>
      <xdr:rowOff>49389</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91316</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12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132645</xdr:rowOff>
    </xdr:from>
    <xdr:to>
      <xdr:col>77</xdr:col>
      <xdr:colOff>95250</xdr:colOff>
      <xdr:row>42</xdr:row>
      <xdr:rowOff>62795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47572</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1411</xdr:rowOff>
    </xdr:from>
    <xdr:to>
      <xdr:col>73</xdr:col>
      <xdr:colOff>44450</xdr:colOff>
      <xdr:row>42</xdr:row>
      <xdr:rowOff>103011</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87788</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28222</xdr:rowOff>
    </xdr:from>
    <xdr:to>
      <xdr:col>68</xdr:col>
      <xdr:colOff>203200</xdr:colOff>
      <xdr:row>42</xdr:row>
      <xdr:rowOff>129822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114599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81845</xdr:rowOff>
    </xdr:from>
    <xdr:to>
      <xdr:col>64</xdr:col>
      <xdr:colOff>152400</xdr:colOff>
      <xdr:row>43</xdr:row>
      <xdr:rowOff>11995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168222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％となった。これは、公営企業等の起債残高が減少したことによる公営企業等繰入見込額の減（対前年度比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1,299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百万円減）や、債務負担行為に基づく支出予定額の減（対前年度比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百万円減）などの影響で将来負担額が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百万円減少したことによるものである。当市の将来負担比率は、平成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年連続で減少しているが、依然として類似団体内平均値を大幅に上回っているため、引き続き、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地方債の発行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抑制など将来世代に過度な負担を残さないよう努めていく。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148449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49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120526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9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148449</xdr:rowOff>
    </xdr:from>
    <xdr:to>
      <xdr:col>81</xdr:col>
      <xdr:colOff>133350</xdr:colOff>
      <xdr:row>22</xdr:row>
      <xdr:rowOff>148449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2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72390</xdr:rowOff>
    </xdr:from>
    <xdr:to>
      <xdr:col>81</xdr:col>
      <xdr:colOff>44450</xdr:colOff>
      <xdr:row>16</xdr:row>
      <xdr:rowOff>8184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644140"/>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8184</xdr:rowOff>
    </xdr:from>
    <xdr:to>
      <xdr:col>77</xdr:col>
      <xdr:colOff>44450</xdr:colOff>
      <xdr:row>17</xdr:row>
      <xdr:rowOff>40499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751384"/>
          <a:ext cx="889000" cy="20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145979</xdr:rowOff>
    </xdr:from>
    <xdr:to>
      <xdr:col>77</xdr:col>
      <xdr:colOff>95250</xdr:colOff>
      <xdr:row>14</xdr:row>
      <xdr:rowOff>76129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86306</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43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40499</xdr:rowOff>
    </xdr:from>
    <xdr:to>
      <xdr:col>72</xdr:col>
      <xdr:colOff>203200</xdr:colOff>
      <xdr:row>17</xdr:row>
      <xdr:rowOff>112889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955149"/>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170109</xdr:rowOff>
    </xdr:from>
    <xdr:to>
      <xdr:col>73</xdr:col>
      <xdr:colOff>44450</xdr:colOff>
      <xdr:row>14</xdr:row>
      <xdr:rowOff>100259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110436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112889</xdr:rowOff>
    </xdr:from>
    <xdr:to>
      <xdr:col>68</xdr:col>
      <xdr:colOff>152400</xdr:colOff>
      <xdr:row>18</xdr:row>
      <xdr:rowOff>3104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3027539"/>
          <a:ext cx="889000" cy="6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97719</xdr:rowOff>
    </xdr:from>
    <xdr:to>
      <xdr:col>68</xdr:col>
      <xdr:colOff>203200</xdr:colOff>
      <xdr:row>14</xdr:row>
      <xdr:rowOff>27869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38046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127212</xdr:rowOff>
    </xdr:from>
    <xdr:to>
      <xdr:col>64</xdr:col>
      <xdr:colOff>152400</xdr:colOff>
      <xdr:row>14</xdr:row>
      <xdr:rowOff>57362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67539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165117</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128834</xdr:rowOff>
    </xdr:from>
    <xdr:to>
      <xdr:col>77</xdr:col>
      <xdr:colOff>95250</xdr:colOff>
      <xdr:row>16</xdr:row>
      <xdr:rowOff>58984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70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43761</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786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161149</xdr:rowOff>
    </xdr:from>
    <xdr:to>
      <xdr:col>73</xdr:col>
      <xdr:colOff>44450</xdr:colOff>
      <xdr:row>17</xdr:row>
      <xdr:rowOff>91299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90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76076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99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62089</xdr:rowOff>
    </xdr:from>
    <xdr:to>
      <xdr:col>68</xdr:col>
      <xdr:colOff>203200</xdr:colOff>
      <xdr:row>17</xdr:row>
      <xdr:rowOff>163689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97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148466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06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123754</xdr:rowOff>
    </xdr:from>
    <xdr:to>
      <xdr:col>64</xdr:col>
      <xdr:colOff>152400</xdr:colOff>
      <xdr:row>18</xdr:row>
      <xdr:rowOff>53904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0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38681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1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静岡県掛川市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115,873
111,225
265.69
53,101,622
50,966,062
1,947,954
27,515,216
43,668,878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％と類似団体内平均値と比較して低い水準となっている。これは、平成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年の合併を契機に、平成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年度までの第２次改革プランの推進により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人の職員削減を行った影響によるものである。今後は、働き方改革を推進し時間外手当の縮減を図るなど、業務の効率化に取り組むことで人経費の抑制に努めていく。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19050</xdr:rowOff>
    </xdr:from>
    <xdr:to>
      <xdr:col>24</xdr:col>
      <xdr:colOff>25400</xdr:colOff>
      <xdr:row>40</xdr:row>
      <xdr:rowOff>139700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769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111777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139700</xdr:rowOff>
    </xdr:from>
    <xdr:to>
      <xdr:col>24</xdr:col>
      <xdr:colOff>114300</xdr:colOff>
      <xdr:row>40</xdr:row>
      <xdr:rowOff>139700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105427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19050</xdr:rowOff>
    </xdr:from>
    <xdr:to>
      <xdr:col>24</xdr:col>
      <xdr:colOff>114300</xdr:colOff>
      <xdr:row>33</xdr:row>
      <xdr:rowOff>19050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57150</xdr:rowOff>
    </xdr:from>
    <xdr:to>
      <xdr:col>24</xdr:col>
      <xdr:colOff>25400</xdr:colOff>
      <xdr:row>34</xdr:row>
      <xdr:rowOff>25400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7150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99077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71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127000</xdr:rowOff>
    </xdr:from>
    <xdr:to>
      <xdr:col>24</xdr:col>
      <xdr:colOff>76200</xdr:colOff>
      <xdr:row>37</xdr:row>
      <xdr:rowOff>57150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57150</xdr:rowOff>
    </xdr:from>
    <xdr:to>
      <xdr:col>19</xdr:col>
      <xdr:colOff>187325</xdr:colOff>
      <xdr:row>34</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7150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63500</xdr:rowOff>
    </xdr:from>
    <xdr:to>
      <xdr:col>20</xdr:col>
      <xdr:colOff>38100</xdr:colOff>
      <xdr:row>36</xdr:row>
      <xdr:rowOff>165100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152400</xdr:rowOff>
    </xdr:from>
    <xdr:to>
      <xdr:col>15</xdr:col>
      <xdr:colOff>98425</xdr:colOff>
      <xdr:row>34</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81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152400</xdr:rowOff>
    </xdr:from>
    <xdr:to>
      <xdr:col>11</xdr:col>
      <xdr:colOff>9525</xdr:colOff>
      <xdr:row>34</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81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22877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22877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146050</xdr:rowOff>
    </xdr:from>
    <xdr:to>
      <xdr:col>24</xdr:col>
      <xdr:colOff>76200</xdr:colOff>
      <xdr:row>34</xdr:row>
      <xdr:rowOff>76200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162577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6350</xdr:rowOff>
    </xdr:from>
    <xdr:to>
      <xdr:col>20</xdr:col>
      <xdr:colOff>38100</xdr:colOff>
      <xdr:row>33</xdr:row>
      <xdr:rowOff>107950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118127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43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114300</xdr:rowOff>
    </xdr:from>
    <xdr:to>
      <xdr:col>15</xdr:col>
      <xdr:colOff>149225</xdr:colOff>
      <xdr:row>35</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54627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101600</xdr:rowOff>
    </xdr:from>
    <xdr:to>
      <xdr:col>11</xdr:col>
      <xdr:colOff>60325</xdr:colOff>
      <xdr:row>35</xdr:row>
      <xdr:rowOff>31750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41927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114300</xdr:rowOff>
    </xdr:from>
    <xdr:to>
      <xdr:col>6</xdr:col>
      <xdr:colOff>171450</xdr:colOff>
      <xdr:row>35</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54627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％と類似団体内平均値と比較して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ポイント上回っており、対前年度比では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化石燃料等の高騰を受け電気料が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によるものである。今後も引き続き、公共施設の適正配置などの業務改善を進め、物件費の歳出抑制を図るとともに、自主財源の確保に努めていく。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154214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159657</xdr:rowOff>
    </xdr:from>
    <xdr:to>
      <xdr:col>82</xdr:col>
      <xdr:colOff>107950</xdr:colOff>
      <xdr:row>15</xdr:row>
      <xdr:rowOff>129721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59957"/>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8363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08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159657</xdr:rowOff>
    </xdr:from>
    <xdr:to>
      <xdr:col>78</xdr:col>
      <xdr:colOff>69850</xdr:colOff>
      <xdr:row>15</xdr:row>
      <xdr:rowOff>86179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5599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32657</xdr:rowOff>
    </xdr:from>
    <xdr:to>
      <xdr:col>78</xdr:col>
      <xdr:colOff>120650</xdr:colOff>
      <xdr:row>14</xdr:row>
      <xdr:rowOff>134257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144434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20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148771</xdr:rowOff>
    </xdr:from>
    <xdr:to>
      <xdr:col>73</xdr:col>
      <xdr:colOff>180975</xdr:colOff>
      <xdr:row>15</xdr:row>
      <xdr:rowOff>86179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490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119743</xdr:rowOff>
    </xdr:from>
    <xdr:to>
      <xdr:col>74</xdr:col>
      <xdr:colOff>31750</xdr:colOff>
      <xdr:row>15</xdr:row>
      <xdr:rowOff>49893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60070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148771</xdr:rowOff>
    </xdr:from>
    <xdr:to>
      <xdr:col>69</xdr:col>
      <xdr:colOff>92075</xdr:colOff>
      <xdr:row>14</xdr:row>
      <xdr:rowOff>170543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5490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100693</xdr:rowOff>
    </xdr:from>
    <xdr:to>
      <xdr:col>69</xdr:col>
      <xdr:colOff>142875</xdr:colOff>
      <xdr:row>16</xdr:row>
      <xdr:rowOff>30843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4734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78921</xdr:rowOff>
    </xdr:from>
    <xdr:to>
      <xdr:col>82</xdr:col>
      <xdr:colOff>158750</xdr:colOff>
      <xdr:row>16</xdr:row>
      <xdr:rowOff>9071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50998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22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108857</xdr:rowOff>
    </xdr:from>
    <xdr:to>
      <xdr:col>78</xdr:col>
      <xdr:colOff>120650</xdr:colOff>
      <xdr:row>15</xdr:row>
      <xdr:rowOff>39007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23784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9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35379</xdr:rowOff>
    </xdr:from>
    <xdr:to>
      <xdr:col>74</xdr:col>
      <xdr:colOff>31750</xdr:colOff>
      <xdr:row>15</xdr:row>
      <xdr:rowOff>136979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121756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97971</xdr:rowOff>
    </xdr:from>
    <xdr:to>
      <xdr:col>69</xdr:col>
      <xdr:colOff>142875</xdr:colOff>
      <xdr:row>15</xdr:row>
      <xdr:rowOff>28121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38298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119743</xdr:rowOff>
    </xdr:from>
    <xdr:to>
      <xdr:col>65</xdr:col>
      <xdr:colOff>53975</xdr:colOff>
      <xdr:row>15</xdr:row>
      <xdr:rowOff>49893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60070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％と類似団体内平均値と比較して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ポイント下回っており低い水準を維持している。し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生活保護費や障害福祉サービスをはじめとする扶助費は年々増加傾向にあるため、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住民の福祉の向上を図りつつも先を見据えた計画を策定するなど、可能な限り抑制を図っていく。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8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92710</xdr:rowOff>
    </xdr:from>
    <xdr:to>
      <xdr:col>24</xdr:col>
      <xdr:colOff>25400</xdr:colOff>
      <xdr:row>56</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224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59707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83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92710</xdr:rowOff>
    </xdr:from>
    <xdr:to>
      <xdr:col>19</xdr:col>
      <xdr:colOff>187325</xdr:colOff>
      <xdr:row>56</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22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92710</xdr:rowOff>
    </xdr:from>
    <xdr:to>
      <xdr:col>11</xdr:col>
      <xdr:colOff>9525</xdr:colOff>
      <xdr:row>56</xdr:row>
      <xdr:rowOff>12700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22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121920</xdr:rowOff>
    </xdr:from>
    <xdr:to>
      <xdr:col>11</xdr:col>
      <xdr:colOff>60325</xdr:colOff>
      <xdr:row>59</xdr:row>
      <xdr:rowOff>52070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36847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93997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41910</xdr:rowOff>
    </xdr:from>
    <xdr:to>
      <xdr:col>20</xdr:col>
      <xdr:colOff>38100</xdr:colOff>
      <xdr:row>55</xdr:row>
      <xdr:rowOff>143510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153687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153687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％と類似団体内平均値と比較して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ポイント下回っている。主なものは繰出金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％で、各特別会計に対して繰出を行うものである。今後は、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高齢化を背景に国民健康保険特別会計や介護保険特別会計への繰出金がさらに増加すると考えられるため、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本来の独立採算性の観点から段階的な料金の見直しや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事業における保険税の適正化を図ることにより、歳出抑制に努めていく。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57150</xdr:rowOff>
    </xdr:from>
    <xdr:to>
      <xdr:col>82</xdr:col>
      <xdr:colOff>107950</xdr:colOff>
      <xdr:row>61</xdr:row>
      <xdr:rowOff>6350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4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149877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6350</xdr:rowOff>
    </xdr:from>
    <xdr:to>
      <xdr:col>82</xdr:col>
      <xdr:colOff>196850</xdr:colOff>
      <xdr:row>61</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143527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57150</xdr:rowOff>
    </xdr:from>
    <xdr:to>
      <xdr:col>82</xdr:col>
      <xdr:colOff>196850</xdr:colOff>
      <xdr:row>53</xdr:row>
      <xdr:rowOff>57150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0</xdr:rowOff>
    </xdr:from>
    <xdr:to>
      <xdr:col>82</xdr:col>
      <xdr:colOff>107950</xdr:colOff>
      <xdr:row>56</xdr:row>
      <xdr:rowOff>114300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01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0</xdr:rowOff>
    </xdr:from>
    <xdr:to>
      <xdr:col>78</xdr:col>
      <xdr:colOff>69850</xdr:colOff>
      <xdr:row>57</xdr:row>
      <xdr:rowOff>19050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01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19050</xdr:rowOff>
    </xdr:from>
    <xdr:to>
      <xdr:col>73</xdr:col>
      <xdr:colOff>180975</xdr:colOff>
      <xdr:row>59</xdr:row>
      <xdr:rowOff>44450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917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19050</xdr:rowOff>
    </xdr:from>
    <xdr:to>
      <xdr:col>69</xdr:col>
      <xdr:colOff>92075</xdr:colOff>
      <xdr:row>59</xdr:row>
      <xdr:rowOff>44450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134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101600</xdr:rowOff>
    </xdr:from>
    <xdr:to>
      <xdr:col>69</xdr:col>
      <xdr:colOff>142875</xdr:colOff>
      <xdr:row>59</xdr:row>
      <xdr:rowOff>31750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41927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63500</xdr:rowOff>
    </xdr:from>
    <xdr:to>
      <xdr:col>82</xdr:col>
      <xdr:colOff>158750</xdr:colOff>
      <xdr:row>56</xdr:row>
      <xdr:rowOff>165100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80027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120650</xdr:rowOff>
    </xdr:from>
    <xdr:to>
      <xdr:col>78</xdr:col>
      <xdr:colOff>120650</xdr:colOff>
      <xdr:row>56</xdr:row>
      <xdr:rowOff>50800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60977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139700</xdr:rowOff>
    </xdr:from>
    <xdr:to>
      <xdr:col>74</xdr:col>
      <xdr:colOff>31750</xdr:colOff>
      <xdr:row>57</xdr:row>
      <xdr:rowOff>69850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80027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165100</xdr:rowOff>
    </xdr:from>
    <xdr:to>
      <xdr:col>69</xdr:col>
      <xdr:colOff>142875</xdr:colOff>
      <xdr:row>59</xdr:row>
      <xdr:rowOff>95250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80027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139700</xdr:rowOff>
    </xdr:from>
    <xdr:to>
      <xdr:col>65</xdr:col>
      <xdr:colOff>53975</xdr:colOff>
      <xdr:row>59</xdr:row>
      <xdr:rowOff>69850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54627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％と類似団体内平均値と比較して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ポイント下回っているが、対前年度比では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経常経費の増加に伴う公共下水道事業会計繰出金の増や、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掛川市・菊川市衛生施設組合負担金の増などによるものである。今後、市単独補助金に関しては、対象団体の決算状況や補助金交付による行政効果等を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勘案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しながら、見直しを進めていく。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165100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8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16510</xdr:rowOff>
    </xdr:from>
    <xdr:to>
      <xdr:col>82</xdr:col>
      <xdr:colOff>107950</xdr:colOff>
      <xdr:row>35</xdr:row>
      <xdr:rowOff>115570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0172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74947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75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16510</xdr:rowOff>
    </xdr:from>
    <xdr:to>
      <xdr:col>78</xdr:col>
      <xdr:colOff>69850</xdr:colOff>
      <xdr:row>35</xdr:row>
      <xdr:rowOff>77470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017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49530</xdr:rowOff>
    </xdr:from>
    <xdr:to>
      <xdr:col>78</xdr:col>
      <xdr:colOff>120650</xdr:colOff>
      <xdr:row>35</xdr:row>
      <xdr:rowOff>151130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135907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13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66040</xdr:rowOff>
    </xdr:from>
    <xdr:to>
      <xdr:col>73</xdr:col>
      <xdr:colOff>180975</xdr:colOff>
      <xdr:row>35</xdr:row>
      <xdr:rowOff>77470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8953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102870</xdr:rowOff>
    </xdr:from>
    <xdr:to>
      <xdr:col>74</xdr:col>
      <xdr:colOff>31750</xdr:colOff>
      <xdr:row>36</xdr:row>
      <xdr:rowOff>33020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17797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66040</xdr:rowOff>
    </xdr:from>
    <xdr:to>
      <xdr:col>69</xdr:col>
      <xdr:colOff>92075</xdr:colOff>
      <xdr:row>34</xdr:row>
      <xdr:rowOff>157480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895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41910</xdr:rowOff>
    </xdr:from>
    <xdr:to>
      <xdr:col>69</xdr:col>
      <xdr:colOff>142875</xdr:colOff>
      <xdr:row>35</xdr:row>
      <xdr:rowOff>143510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128287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105427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64770</xdr:rowOff>
    </xdr:from>
    <xdr:to>
      <xdr:col>82</xdr:col>
      <xdr:colOff>158750</xdr:colOff>
      <xdr:row>35</xdr:row>
      <xdr:rowOff>166370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81297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137160</xdr:rowOff>
    </xdr:from>
    <xdr:to>
      <xdr:col>78</xdr:col>
      <xdr:colOff>120650</xdr:colOff>
      <xdr:row>35</xdr:row>
      <xdr:rowOff>67310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77487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73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26670</xdr:rowOff>
    </xdr:from>
    <xdr:to>
      <xdr:col>74</xdr:col>
      <xdr:colOff>31750</xdr:colOff>
      <xdr:row>35</xdr:row>
      <xdr:rowOff>128270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138447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15240</xdr:rowOff>
    </xdr:from>
    <xdr:to>
      <xdr:col>69</xdr:col>
      <xdr:colOff>142875</xdr:colOff>
      <xdr:row>34</xdr:row>
      <xdr:rowOff>116840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127017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106680</xdr:rowOff>
    </xdr:from>
    <xdr:to>
      <xdr:col>65</xdr:col>
      <xdr:colOff>53975</xdr:colOff>
      <xdr:row>35</xdr:row>
      <xdr:rowOff>36830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47007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内平均値と比較すると例年高い値で推移している。これは、公共施設の整備を推進するため積極的に地方債を活用してきたこと、地方債償還期間を短く設定したことなどの影響によるものである。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借入金額が大きい地方債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の元金償還開始の影響などにより対前年度比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事業の選択と集中により公債費の抑制に努めていく。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3952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78</xdr:row>
      <xdr:rowOff>142239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385800"/>
          <a:ext cx="8382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79</xdr:row>
      <xdr:rowOff>39370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3858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39370</xdr:rowOff>
    </xdr:from>
    <xdr:to>
      <xdr:col>15</xdr:col>
      <xdr:colOff>98425</xdr:colOff>
      <xdr:row>79</xdr:row>
      <xdr:rowOff>62230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58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49530</xdr:rowOff>
    </xdr:from>
    <xdr:to>
      <xdr:col>15</xdr:col>
      <xdr:colOff>149225</xdr:colOff>
      <xdr:row>77</xdr:row>
      <xdr:rowOff>151130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161307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16511</xdr:rowOff>
    </xdr:from>
    <xdr:to>
      <xdr:col>11</xdr:col>
      <xdr:colOff>9525</xdr:colOff>
      <xdr:row>79</xdr:row>
      <xdr:rowOff>62230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561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91439</xdr:rowOff>
    </xdr:from>
    <xdr:to>
      <xdr:col>24</xdr:col>
      <xdr:colOff>76200</xdr:colOff>
      <xdr:row>79</xdr:row>
      <xdr:rowOff>21589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63516</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160020</xdr:rowOff>
    </xdr:from>
    <xdr:to>
      <xdr:col>15</xdr:col>
      <xdr:colOff>149225</xdr:colOff>
      <xdr:row>79</xdr:row>
      <xdr:rowOff>90170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74947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11430</xdr:rowOff>
    </xdr:from>
    <xdr:to>
      <xdr:col>11</xdr:col>
      <xdr:colOff>60325</xdr:colOff>
      <xdr:row>79</xdr:row>
      <xdr:rowOff>113030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97807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137161</xdr:rowOff>
    </xdr:from>
    <xdr:to>
      <xdr:col>6</xdr:col>
      <xdr:colOff>171450</xdr:colOff>
      <xdr:row>79</xdr:row>
      <xdr:rowOff>67311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52088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公債費以外の経常収支比率は、令和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％と類似団体内平均値と比較して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低い水準を維持している。今後は、公共施設マネジメントの推進により物件費等の抑制に努めるとともに、企業誘致等の市税増収施策の展開や受益者負担の見直しなど自主財源比率の高い収入構造を構築し、突発的な財政需要にも対応できるよう安定した財政基盤を築い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131572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097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62992</xdr:rowOff>
    </xdr:from>
    <xdr:to>
      <xdr:col>82</xdr:col>
      <xdr:colOff>107950</xdr:colOff>
      <xdr:row>75</xdr:row>
      <xdr:rowOff>120142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2750292"/>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167149</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62992</xdr:rowOff>
    </xdr:from>
    <xdr:to>
      <xdr:col>78</xdr:col>
      <xdr:colOff>69850</xdr:colOff>
      <xdr:row>75</xdr:row>
      <xdr:rowOff>156718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2750292"/>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130573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129286</xdr:rowOff>
    </xdr:from>
    <xdr:to>
      <xdr:col>73</xdr:col>
      <xdr:colOff>180975</xdr:colOff>
      <xdr:row>75</xdr:row>
      <xdr:rowOff>156718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2988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64770</xdr:rowOff>
    </xdr:from>
    <xdr:to>
      <xdr:col>74</xdr:col>
      <xdr:colOff>31750</xdr:colOff>
      <xdr:row>77</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129286</xdr:rowOff>
    </xdr:from>
    <xdr:to>
      <xdr:col>69</xdr:col>
      <xdr:colOff>92075</xdr:colOff>
      <xdr:row>75</xdr:row>
      <xdr:rowOff>170435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2988036"/>
          <a:ext cx="8890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85869</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77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12192</xdr:rowOff>
    </xdr:from>
    <xdr:to>
      <xdr:col>78</xdr:col>
      <xdr:colOff>120650</xdr:colOff>
      <xdr:row>74</xdr:row>
      <xdr:rowOff>113792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123969</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468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105918</xdr:rowOff>
    </xdr:from>
    <xdr:to>
      <xdr:col>74</xdr:col>
      <xdr:colOff>31750</xdr:colOff>
      <xdr:row>76</xdr:row>
      <xdr:rowOff>36069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46245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78486</xdr:rowOff>
    </xdr:from>
    <xdr:to>
      <xdr:col>69</xdr:col>
      <xdr:colOff>142875</xdr:colOff>
      <xdr:row>76</xdr:row>
      <xdr:rowOff>8635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18813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119634</xdr:rowOff>
    </xdr:from>
    <xdr:to>
      <xdr:col>65</xdr:col>
      <xdr:colOff>53975</xdr:colOff>
      <xdr:row>76</xdr:row>
      <xdr:rowOff>49783</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59961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静岡県掛川市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115380</xdr:rowOff>
    </xdr:from>
    <xdr:to>
      <xdr:col>29</xdr:col>
      <xdr:colOff>127000</xdr:colOff>
      <xdr:row>18</xdr:row>
      <xdr:rowOff>143764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20405"/>
          <a:ext cx="0" cy="1057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115841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143764</xdr:rowOff>
    </xdr:from>
    <xdr:to>
      <xdr:col>30</xdr:col>
      <xdr:colOff>25400</xdr:colOff>
      <xdr:row>18</xdr:row>
      <xdr:rowOff>143764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7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30307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115380</xdr:rowOff>
    </xdr:from>
    <xdr:to>
      <xdr:col>30</xdr:col>
      <xdr:colOff>25400</xdr:colOff>
      <xdr:row>12</xdr:row>
      <xdr:rowOff>115380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204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18605</xdr:rowOff>
    </xdr:from>
    <xdr:to>
      <xdr:col>29</xdr:col>
      <xdr:colOff>127000</xdr:colOff>
      <xdr:row>18</xdr:row>
      <xdr:rowOff>23844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52330"/>
          <a:ext cx="647700" cy="5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110158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2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93631</xdr:rowOff>
    </xdr:from>
    <xdr:to>
      <xdr:col>29</xdr:col>
      <xdr:colOff>177800</xdr:colOff>
      <xdr:row>17</xdr:row>
      <xdr:rowOff>23781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84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23844</xdr:rowOff>
    </xdr:from>
    <xdr:to>
      <xdr:col>26</xdr:col>
      <xdr:colOff>50800</xdr:colOff>
      <xdr:row>18</xdr:row>
      <xdr:rowOff>31598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57569"/>
          <a:ext cx="698500" cy="7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103156</xdr:rowOff>
    </xdr:from>
    <xdr:to>
      <xdr:col>26</xdr:col>
      <xdr:colOff>101600</xdr:colOff>
      <xdr:row>17</xdr:row>
      <xdr:rowOff>33306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43483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62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31598</xdr:rowOff>
    </xdr:from>
    <xdr:to>
      <xdr:col>22</xdr:col>
      <xdr:colOff>114300</xdr:colOff>
      <xdr:row>18</xdr:row>
      <xdr:rowOff>60458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65323"/>
          <a:ext cx="698500" cy="28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163906</xdr:rowOff>
    </xdr:from>
    <xdr:to>
      <xdr:col>22</xdr:col>
      <xdr:colOff>165100</xdr:colOff>
      <xdr:row>17</xdr:row>
      <xdr:rowOff>94056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104233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2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60458</xdr:rowOff>
    </xdr:from>
    <xdr:to>
      <xdr:col>18</xdr:col>
      <xdr:colOff>177800</xdr:colOff>
      <xdr:row>18</xdr:row>
      <xdr:rowOff>63183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94183"/>
          <a:ext cx="698500" cy="2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13564</xdr:rowOff>
    </xdr:from>
    <xdr:to>
      <xdr:col>19</xdr:col>
      <xdr:colOff>38100</xdr:colOff>
      <xdr:row>17</xdr:row>
      <xdr:rowOff>115164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125341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52940</xdr:rowOff>
    </xdr:from>
    <xdr:to>
      <xdr:col>15</xdr:col>
      <xdr:colOff>101600</xdr:colOff>
      <xdr:row>17</xdr:row>
      <xdr:rowOff>154540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164717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139255</xdr:rowOff>
    </xdr:from>
    <xdr:to>
      <xdr:col>29</xdr:col>
      <xdr:colOff>177800</xdr:colOff>
      <xdr:row>18</xdr:row>
      <xdr:rowOff>69405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01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47832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1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144494</xdr:rowOff>
    </xdr:from>
    <xdr:to>
      <xdr:col>26</xdr:col>
      <xdr:colOff>101600</xdr:colOff>
      <xdr:row>18</xdr:row>
      <xdr:rowOff>74644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06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59421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93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152248</xdr:rowOff>
    </xdr:from>
    <xdr:to>
      <xdr:col>22</xdr:col>
      <xdr:colOff>165100</xdr:colOff>
      <xdr:row>18</xdr:row>
      <xdr:rowOff>82398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14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67175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0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9658</xdr:rowOff>
    </xdr:from>
    <xdr:to>
      <xdr:col>19</xdr:col>
      <xdr:colOff>38100</xdr:colOff>
      <xdr:row>18</xdr:row>
      <xdr:rowOff>111258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43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96035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2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12383</xdr:rowOff>
    </xdr:from>
    <xdr:to>
      <xdr:col>15</xdr:col>
      <xdr:colOff>101600</xdr:colOff>
      <xdr:row>18</xdr:row>
      <xdr:rowOff>113983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46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98760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3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55677</xdr:rowOff>
    </xdr:from>
    <xdr:to>
      <xdr:col>29</xdr:col>
      <xdr:colOff>127000</xdr:colOff>
      <xdr:row>37</xdr:row>
      <xdr:rowOff>342021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23127"/>
          <a:ext cx="0" cy="11435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314098</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3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342021</xdr:rowOff>
    </xdr:from>
    <xdr:to>
      <xdr:col>30</xdr:col>
      <xdr:colOff>25400</xdr:colOff>
      <xdr:row>37</xdr:row>
      <xdr:rowOff>342021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66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142054</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6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55677</xdr:rowOff>
    </xdr:from>
    <xdr:to>
      <xdr:col>30</xdr:col>
      <xdr:colOff>25400</xdr:colOff>
      <xdr:row>34</xdr:row>
      <xdr:rowOff>55677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23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138476</xdr:rowOff>
    </xdr:from>
    <xdr:to>
      <xdr:col>29</xdr:col>
      <xdr:colOff>127000</xdr:colOff>
      <xdr:row>35</xdr:row>
      <xdr:rowOff>186207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748826"/>
          <a:ext cx="647700" cy="47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285335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95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313258</xdr:rowOff>
    </xdr:from>
    <xdr:to>
      <xdr:col>29</xdr:col>
      <xdr:colOff>177800</xdr:colOff>
      <xdr:row>36</xdr:row>
      <xdr:rowOff>71958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168651</xdr:rowOff>
    </xdr:from>
    <xdr:to>
      <xdr:col>26</xdr:col>
      <xdr:colOff>50800</xdr:colOff>
      <xdr:row>35</xdr:row>
      <xdr:rowOff>186207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779001"/>
          <a:ext cx="698500" cy="17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327751</xdr:rowOff>
    </xdr:from>
    <xdr:to>
      <xdr:col>26</xdr:col>
      <xdr:colOff>101600</xdr:colOff>
      <xdr:row>36</xdr:row>
      <xdr:rowOff>86451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71228</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24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145379</xdr:rowOff>
    </xdr:from>
    <xdr:to>
      <xdr:col>22</xdr:col>
      <xdr:colOff>114300</xdr:colOff>
      <xdr:row>35</xdr:row>
      <xdr:rowOff>168651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755729"/>
          <a:ext cx="698500" cy="23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17450</xdr:rowOff>
    </xdr:from>
    <xdr:to>
      <xdr:col>22</xdr:col>
      <xdr:colOff>165100</xdr:colOff>
      <xdr:row>36</xdr:row>
      <xdr:rowOff>119050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103827</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145379</xdr:rowOff>
    </xdr:from>
    <xdr:to>
      <xdr:col>18</xdr:col>
      <xdr:colOff>177800</xdr:colOff>
      <xdr:row>35</xdr:row>
      <xdr:rowOff>182779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755729"/>
          <a:ext cx="698500" cy="37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27966</xdr:rowOff>
    </xdr:from>
    <xdr:to>
      <xdr:col>19</xdr:col>
      <xdr:colOff>38100</xdr:colOff>
      <xdr:row>36</xdr:row>
      <xdr:rowOff>129566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114343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64953</xdr:rowOff>
    </xdr:from>
    <xdr:to>
      <xdr:col>15</xdr:col>
      <xdr:colOff>101600</xdr:colOff>
      <xdr:row>36</xdr:row>
      <xdr:rowOff>166553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151330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87676</xdr:rowOff>
    </xdr:from>
    <xdr:to>
      <xdr:col>29</xdr:col>
      <xdr:colOff>177800</xdr:colOff>
      <xdr:row>35</xdr:row>
      <xdr:rowOff>189276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698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275653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4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135407</xdr:rowOff>
    </xdr:from>
    <xdr:to>
      <xdr:col>26</xdr:col>
      <xdr:colOff>101600</xdr:colOff>
      <xdr:row>35</xdr:row>
      <xdr:rowOff>237007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45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247184</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51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117851</xdr:rowOff>
    </xdr:from>
    <xdr:to>
      <xdr:col>22</xdr:col>
      <xdr:colOff>165100</xdr:colOff>
      <xdr:row>35</xdr:row>
      <xdr:rowOff>219451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28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229628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497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94579</xdr:rowOff>
    </xdr:from>
    <xdr:to>
      <xdr:col>19</xdr:col>
      <xdr:colOff>38100</xdr:colOff>
      <xdr:row>35</xdr:row>
      <xdr:rowOff>196179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04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206356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47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131979</xdr:rowOff>
    </xdr:from>
    <xdr:to>
      <xdr:col>15</xdr:col>
      <xdr:colOff>101600</xdr:colOff>
      <xdr:row>35</xdr:row>
      <xdr:rowOff>233579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42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243756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1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静岡県掛川市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115,873
111,225
265.69
53,101,622
50,966,062
1,947,954
27,515,216
43,668,878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42393</xdr:rowOff>
    </xdr:from>
    <xdr:to>
      <xdr:col>24</xdr:col>
      <xdr:colOff>62865</xdr:colOff>
      <xdr:row>39</xdr:row>
      <xdr:rowOff>38430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5893"/>
          <a:ext cx="1270" cy="1539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42257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38430</xdr:rowOff>
    </xdr:from>
    <xdr:to>
      <xdr:col>24</xdr:col>
      <xdr:colOff>152400</xdr:colOff>
      <xdr:row>39</xdr:row>
      <xdr:rowOff>38430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160520</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6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42393</xdr:rowOff>
    </xdr:from>
    <xdr:to>
      <xdr:col>24</xdr:col>
      <xdr:colOff>152400</xdr:colOff>
      <xdr:row>30</xdr:row>
      <xdr:rowOff>42393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2045</xdr:rowOff>
    </xdr:from>
    <xdr:to>
      <xdr:col>24</xdr:col>
      <xdr:colOff>63500</xdr:colOff>
      <xdr:row>37</xdr:row>
      <xdr:rowOff>15875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45695"/>
          <a:ext cx="8382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83316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60439</xdr:rowOff>
    </xdr:from>
    <xdr:to>
      <xdr:col>24</xdr:col>
      <xdr:colOff>114300</xdr:colOff>
      <xdr:row>35</xdr:row>
      <xdr:rowOff>162039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14694</xdr:rowOff>
    </xdr:from>
    <xdr:to>
      <xdr:col>19</xdr:col>
      <xdr:colOff>177800</xdr:colOff>
      <xdr:row>37</xdr:row>
      <xdr:rowOff>15875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58344"/>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61049</xdr:rowOff>
    </xdr:from>
    <xdr:to>
      <xdr:col>20</xdr:col>
      <xdr:colOff>38100</xdr:colOff>
      <xdr:row>35</xdr:row>
      <xdr:rowOff>162649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7726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14694</xdr:rowOff>
    </xdr:from>
    <xdr:to>
      <xdr:col>15</xdr:col>
      <xdr:colOff>50800</xdr:colOff>
      <xdr:row>38</xdr:row>
      <xdr:rowOff>123546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58344"/>
          <a:ext cx="889000" cy="28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171005</xdr:rowOff>
    </xdr:from>
    <xdr:to>
      <xdr:col>15</xdr:col>
      <xdr:colOff>101600</xdr:colOff>
      <xdr:row>36</xdr:row>
      <xdr:rowOff>101155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117682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4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123546</xdr:rowOff>
    </xdr:from>
    <xdr:to>
      <xdr:col>10</xdr:col>
      <xdr:colOff>114300</xdr:colOff>
      <xdr:row>38</xdr:row>
      <xdr:rowOff>126479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38646"/>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82309</xdr:rowOff>
    </xdr:from>
    <xdr:to>
      <xdr:col>10</xdr:col>
      <xdr:colOff>165100</xdr:colOff>
      <xdr:row>38</xdr:row>
      <xdr:rowOff>12458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28986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0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106464</xdr:rowOff>
    </xdr:from>
    <xdr:to>
      <xdr:col>6</xdr:col>
      <xdr:colOff>38100</xdr:colOff>
      <xdr:row>38</xdr:row>
      <xdr:rowOff>36614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53141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122695</xdr:rowOff>
    </xdr:from>
    <xdr:to>
      <xdr:col>24</xdr:col>
      <xdr:colOff>114300</xdr:colOff>
      <xdr:row>37</xdr:row>
      <xdr:rowOff>52845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9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101122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7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136525</xdr:rowOff>
    </xdr:from>
    <xdr:to>
      <xdr:col>20</xdr:col>
      <xdr:colOff>38100</xdr:colOff>
      <xdr:row>37</xdr:row>
      <xdr:rowOff>66675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57802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0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135344</xdr:rowOff>
    </xdr:from>
    <xdr:to>
      <xdr:col>15</xdr:col>
      <xdr:colOff>101600</xdr:colOff>
      <xdr:row>37</xdr:row>
      <xdr:rowOff>65494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0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56621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72746</xdr:rowOff>
    </xdr:from>
    <xdr:to>
      <xdr:col>10</xdr:col>
      <xdr:colOff>165100</xdr:colOff>
      <xdr:row>39</xdr:row>
      <xdr:rowOff>2896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8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165473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8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75679</xdr:rowOff>
    </xdr:from>
    <xdr:to>
      <xdr:col>6</xdr:col>
      <xdr:colOff>38100</xdr:colOff>
      <xdr:row>39</xdr:row>
      <xdr:rowOff>5829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9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168406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8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48750</xdr:rowOff>
    </xdr:from>
    <xdr:to>
      <xdr:col>24</xdr:col>
      <xdr:colOff>62865</xdr:colOff>
      <xdr:row>59</xdr:row>
      <xdr:rowOff>115370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92700"/>
          <a:ext cx="1270" cy="143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119197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115370</xdr:rowOff>
    </xdr:from>
    <xdr:to>
      <xdr:col>24</xdr:col>
      <xdr:colOff>152400</xdr:colOff>
      <xdr:row>59</xdr:row>
      <xdr:rowOff>115370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166877</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48750</xdr:rowOff>
    </xdr:from>
    <xdr:to>
      <xdr:col>24</xdr:col>
      <xdr:colOff>152400</xdr:colOff>
      <xdr:row>51</xdr:row>
      <xdr:rowOff>48750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9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98911</xdr:rowOff>
    </xdr:from>
    <xdr:to>
      <xdr:col>24</xdr:col>
      <xdr:colOff>63500</xdr:colOff>
      <xdr:row>55</xdr:row>
      <xdr:rowOff>15146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357211"/>
          <a:ext cx="838200" cy="8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149689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79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171262</xdr:rowOff>
    </xdr:from>
    <xdr:to>
      <xdr:col>24</xdr:col>
      <xdr:colOff>114300</xdr:colOff>
      <xdr:row>56</xdr:row>
      <xdr:rowOff>101412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15146</xdr:rowOff>
    </xdr:from>
    <xdr:to>
      <xdr:col>19</xdr:col>
      <xdr:colOff>177800</xdr:colOff>
      <xdr:row>55</xdr:row>
      <xdr:rowOff>160045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44896"/>
          <a:ext cx="889000" cy="14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113622</xdr:rowOff>
    </xdr:from>
    <xdr:to>
      <xdr:col>20</xdr:col>
      <xdr:colOff>38100</xdr:colOff>
      <xdr:row>57</xdr:row>
      <xdr:rowOff>43772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1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34899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0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160045</xdr:rowOff>
    </xdr:from>
    <xdr:to>
      <xdr:col>15</xdr:col>
      <xdr:colOff>50800</xdr:colOff>
      <xdr:row>56</xdr:row>
      <xdr:rowOff>110341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589795"/>
          <a:ext cx="889000" cy="12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94713</xdr:rowOff>
    </xdr:from>
    <xdr:to>
      <xdr:col>15</xdr:col>
      <xdr:colOff>101600</xdr:colOff>
      <xdr:row>58</xdr:row>
      <xdr:rowOff>24863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6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15990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6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96919</xdr:rowOff>
    </xdr:from>
    <xdr:to>
      <xdr:col>10</xdr:col>
      <xdr:colOff>114300</xdr:colOff>
      <xdr:row>56</xdr:row>
      <xdr:rowOff>110341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698119"/>
          <a:ext cx="8890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95431</xdr:rowOff>
    </xdr:from>
    <xdr:to>
      <xdr:col>10</xdr:col>
      <xdr:colOff>165100</xdr:colOff>
      <xdr:row>58</xdr:row>
      <xdr:rowOff>25581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16708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6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20124</xdr:rowOff>
    </xdr:from>
    <xdr:to>
      <xdr:col>6</xdr:col>
      <xdr:colOff>38100</xdr:colOff>
      <xdr:row>58</xdr:row>
      <xdr:rowOff>121724</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112851</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5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48111</xdr:rowOff>
    </xdr:from>
    <xdr:to>
      <xdr:col>24</xdr:col>
      <xdr:colOff>114300</xdr:colOff>
      <xdr:row>54</xdr:row>
      <xdr:rowOff>149711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0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70988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15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135796</xdr:rowOff>
    </xdr:from>
    <xdr:to>
      <xdr:col>20</xdr:col>
      <xdr:colOff>38100</xdr:colOff>
      <xdr:row>55</xdr:row>
      <xdr:rowOff>65946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39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82473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16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109245</xdr:rowOff>
    </xdr:from>
    <xdr:to>
      <xdr:col>15</xdr:col>
      <xdr:colOff>101600</xdr:colOff>
      <xdr:row>56</xdr:row>
      <xdr:rowOff>39395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55922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1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59541</xdr:rowOff>
    </xdr:from>
    <xdr:to>
      <xdr:col>10</xdr:col>
      <xdr:colOff>165100</xdr:colOff>
      <xdr:row>56</xdr:row>
      <xdr:rowOff>161141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6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6218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3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46119</xdr:rowOff>
    </xdr:from>
    <xdr:to>
      <xdr:col>6</xdr:col>
      <xdr:colOff>38100</xdr:colOff>
      <xdr:row>56</xdr:row>
      <xdr:rowOff>147719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4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164246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2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1397</xdr:rowOff>
    </xdr:from>
    <xdr:to>
      <xdr:col>24</xdr:col>
      <xdr:colOff>62865</xdr:colOff>
      <xdr:row>78</xdr:row>
      <xdr:rowOff>31114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02897"/>
          <a:ext cx="1270" cy="1401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34941</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0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31114</xdr:rowOff>
    </xdr:from>
    <xdr:to>
      <xdr:col>24</xdr:col>
      <xdr:colOff>152400</xdr:colOff>
      <xdr:row>78</xdr:row>
      <xdr:rowOff>31114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0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119524</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7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1397</xdr:rowOff>
    </xdr:from>
    <xdr:to>
      <xdr:col>24</xdr:col>
      <xdr:colOff>152400</xdr:colOff>
      <xdr:row>70</xdr:row>
      <xdr:rowOff>1397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0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142748</xdr:rowOff>
    </xdr:from>
    <xdr:to>
      <xdr:col>24</xdr:col>
      <xdr:colOff>63500</xdr:colOff>
      <xdr:row>77</xdr:row>
      <xdr:rowOff>54356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172948"/>
          <a:ext cx="8382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101617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788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78740</xdr:rowOff>
    </xdr:from>
    <xdr:to>
      <xdr:col>24</xdr:col>
      <xdr:colOff>114300</xdr:colOff>
      <xdr:row>76</xdr:row>
      <xdr:rowOff>8889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80138</xdr:rowOff>
    </xdr:from>
    <xdr:to>
      <xdr:col>19</xdr:col>
      <xdr:colOff>177800</xdr:colOff>
      <xdr:row>77</xdr:row>
      <xdr:rowOff>54356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110338"/>
          <a:ext cx="889000" cy="14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87376</xdr:rowOff>
    </xdr:from>
    <xdr:to>
      <xdr:col>20</xdr:col>
      <xdr:colOff>38100</xdr:colOff>
      <xdr:row>76</xdr:row>
      <xdr:rowOff>17526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34053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2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80138</xdr:rowOff>
    </xdr:from>
    <xdr:to>
      <xdr:col>15</xdr:col>
      <xdr:colOff>50800</xdr:colOff>
      <xdr:row>76</xdr:row>
      <xdr:rowOff>93218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110338"/>
          <a:ext cx="889000" cy="1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148717</xdr:rowOff>
    </xdr:from>
    <xdr:to>
      <xdr:col>15</xdr:col>
      <xdr:colOff>101600</xdr:colOff>
      <xdr:row>76</xdr:row>
      <xdr:rowOff>78867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95394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8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93218</xdr:rowOff>
    </xdr:from>
    <xdr:to>
      <xdr:col>10</xdr:col>
      <xdr:colOff>114300</xdr:colOff>
      <xdr:row>76</xdr:row>
      <xdr:rowOff>120904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123418"/>
          <a:ext cx="889000" cy="2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156463</xdr:rowOff>
    </xdr:from>
    <xdr:to>
      <xdr:col>10</xdr:col>
      <xdr:colOff>165100</xdr:colOff>
      <xdr:row>76</xdr:row>
      <xdr:rowOff>86613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103141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7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139700</xdr:rowOff>
    </xdr:from>
    <xdr:to>
      <xdr:col>6</xdr:col>
      <xdr:colOff>38100</xdr:colOff>
      <xdr:row>76</xdr:row>
      <xdr:rowOff>69850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86377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77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91948</xdr:rowOff>
    </xdr:from>
    <xdr:to>
      <xdr:col>24</xdr:col>
      <xdr:colOff>114300</xdr:colOff>
      <xdr:row>77</xdr:row>
      <xdr:rowOff>22098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2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70375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0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3556</xdr:rowOff>
    </xdr:from>
    <xdr:to>
      <xdr:col>20</xdr:col>
      <xdr:colOff>38100</xdr:colOff>
      <xdr:row>77</xdr:row>
      <xdr:rowOff>105156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0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96283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29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29338</xdr:rowOff>
    </xdr:from>
    <xdr:to>
      <xdr:col>15</xdr:col>
      <xdr:colOff>101600</xdr:colOff>
      <xdr:row>76</xdr:row>
      <xdr:rowOff>130938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05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122065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15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42418</xdr:rowOff>
    </xdr:from>
    <xdr:to>
      <xdr:col>10</xdr:col>
      <xdr:colOff>165100</xdr:colOff>
      <xdr:row>76</xdr:row>
      <xdr:rowOff>144018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0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135145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6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70104</xdr:rowOff>
    </xdr:from>
    <xdr:to>
      <xdr:col>6</xdr:col>
      <xdr:colOff>38100</xdr:colOff>
      <xdr:row>77</xdr:row>
      <xdr:rowOff>254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0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162831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19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129459</xdr:rowOff>
    </xdr:from>
    <xdr:to>
      <xdr:col>24</xdr:col>
      <xdr:colOff>62865</xdr:colOff>
      <xdr:row>95</xdr:row>
      <xdr:rowOff>134077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59959"/>
          <a:ext cx="1270" cy="861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137904</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42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134077</xdr:rowOff>
    </xdr:from>
    <xdr:to>
      <xdr:col>24</xdr:col>
      <xdr:colOff>152400</xdr:colOff>
      <xdr:row>95</xdr:row>
      <xdr:rowOff>134077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42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76136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35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129459</xdr:rowOff>
    </xdr:from>
    <xdr:to>
      <xdr:col>24</xdr:col>
      <xdr:colOff>152400</xdr:colOff>
      <xdr:row>90</xdr:row>
      <xdr:rowOff>129459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59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154994</xdr:rowOff>
    </xdr:from>
    <xdr:to>
      <xdr:col>24</xdr:col>
      <xdr:colOff>63500</xdr:colOff>
      <xdr:row>94</xdr:row>
      <xdr:rowOff>157440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5928394"/>
          <a:ext cx="838200" cy="34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44911</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58183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22034</xdr:rowOff>
    </xdr:from>
    <xdr:to>
      <xdr:col>24</xdr:col>
      <xdr:colOff>114300</xdr:colOff>
      <xdr:row>93</xdr:row>
      <xdr:rowOff>123634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596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154994</xdr:rowOff>
    </xdr:from>
    <xdr:to>
      <xdr:col>19</xdr:col>
      <xdr:colOff>177800</xdr:colOff>
      <xdr:row>96</xdr:row>
      <xdr:rowOff>3111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5928394"/>
          <a:ext cx="889000" cy="53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86249</xdr:rowOff>
    </xdr:from>
    <xdr:to>
      <xdr:col>20</xdr:col>
      <xdr:colOff>38100</xdr:colOff>
      <xdr:row>92</xdr:row>
      <xdr:rowOff>16399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568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32926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5463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3111</xdr:rowOff>
    </xdr:from>
    <xdr:to>
      <xdr:col>15</xdr:col>
      <xdr:colOff>50800</xdr:colOff>
      <xdr:row>96</xdr:row>
      <xdr:rowOff>145438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62311"/>
          <a:ext cx="889000" cy="14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111074</xdr:rowOff>
    </xdr:from>
    <xdr:to>
      <xdr:col>15</xdr:col>
      <xdr:colOff>101600</xdr:colOff>
      <xdr:row>95</xdr:row>
      <xdr:rowOff>41224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2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57751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00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145438</xdr:rowOff>
    </xdr:from>
    <xdr:to>
      <xdr:col>10</xdr:col>
      <xdr:colOff>114300</xdr:colOff>
      <xdr:row>97</xdr:row>
      <xdr:rowOff>87007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04638"/>
          <a:ext cx="889000" cy="11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27246</xdr:rowOff>
    </xdr:from>
    <xdr:to>
      <xdr:col>10</xdr:col>
      <xdr:colOff>165100</xdr:colOff>
      <xdr:row>95</xdr:row>
      <xdr:rowOff>128846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1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145373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09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151011</xdr:rowOff>
    </xdr:from>
    <xdr:to>
      <xdr:col>6</xdr:col>
      <xdr:colOff>38100</xdr:colOff>
      <xdr:row>96</xdr:row>
      <xdr:rowOff>81161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438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97688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21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106640</xdr:rowOff>
    </xdr:from>
    <xdr:to>
      <xdr:col>24</xdr:col>
      <xdr:colOff>114300</xdr:colOff>
      <xdr:row>95</xdr:row>
      <xdr:rowOff>36790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85067</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20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104194</xdr:rowOff>
    </xdr:from>
    <xdr:to>
      <xdr:col>20</xdr:col>
      <xdr:colOff>38100</xdr:colOff>
      <xdr:row>93</xdr:row>
      <xdr:rowOff>34344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87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25471</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97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123761</xdr:rowOff>
    </xdr:from>
    <xdr:to>
      <xdr:col>15</xdr:col>
      <xdr:colOff>101600</xdr:colOff>
      <xdr:row>96</xdr:row>
      <xdr:rowOff>53911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1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45038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50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94638</xdr:rowOff>
    </xdr:from>
    <xdr:to>
      <xdr:col>10</xdr:col>
      <xdr:colOff>165100</xdr:colOff>
      <xdr:row>97</xdr:row>
      <xdr:rowOff>24788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5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15915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64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36207</xdr:rowOff>
    </xdr:from>
    <xdr:to>
      <xdr:col>6</xdr:col>
      <xdr:colOff>38100</xdr:colOff>
      <xdr:row>97</xdr:row>
      <xdr:rowOff>137807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128934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67778</xdr:rowOff>
    </xdr:from>
    <xdr:to>
      <xdr:col>54</xdr:col>
      <xdr:colOff>189865</xdr:colOff>
      <xdr:row>38</xdr:row>
      <xdr:rowOff>25162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11278"/>
          <a:ext cx="1270" cy="132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28989</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4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25162</xdr:rowOff>
    </xdr:from>
    <xdr:to>
      <xdr:col>55</xdr:col>
      <xdr:colOff>88900</xdr:colOff>
      <xdr:row>38</xdr:row>
      <xdr:rowOff>25162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4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14455</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98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67778</xdr:rowOff>
    </xdr:from>
    <xdr:to>
      <xdr:col>55</xdr:col>
      <xdr:colOff>88900</xdr:colOff>
      <xdr:row>30</xdr:row>
      <xdr:rowOff>67778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1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26351</xdr:rowOff>
    </xdr:from>
    <xdr:to>
      <xdr:col>55</xdr:col>
      <xdr:colOff>0</xdr:colOff>
      <xdr:row>37</xdr:row>
      <xdr:rowOff>67618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370001"/>
          <a:ext cx="838200" cy="4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165616</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337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15739</xdr:rowOff>
    </xdr:from>
    <xdr:to>
      <xdr:col>55</xdr:col>
      <xdr:colOff>50800</xdr:colOff>
      <xdr:row>37</xdr:row>
      <xdr:rowOff>117339</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35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97025</xdr:rowOff>
    </xdr:from>
    <xdr:to>
      <xdr:col>50</xdr:col>
      <xdr:colOff>114300</xdr:colOff>
      <xdr:row>37</xdr:row>
      <xdr:rowOff>67618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5926325"/>
          <a:ext cx="889000" cy="48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23721</xdr:rowOff>
    </xdr:from>
    <xdr:to>
      <xdr:col>50</xdr:col>
      <xdr:colOff>165100</xdr:colOff>
      <xdr:row>37</xdr:row>
      <xdr:rowOff>125321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116448</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46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97025</xdr:rowOff>
    </xdr:from>
    <xdr:to>
      <xdr:col>45</xdr:col>
      <xdr:colOff>177800</xdr:colOff>
      <xdr:row>37</xdr:row>
      <xdr:rowOff>142059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5926325"/>
          <a:ext cx="889000" cy="55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86303</xdr:rowOff>
    </xdr:from>
    <xdr:to>
      <xdr:col>46</xdr:col>
      <xdr:colOff>38100</xdr:colOff>
      <xdr:row>35</xdr:row>
      <xdr:rowOff>16453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7580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00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142059</xdr:rowOff>
    </xdr:from>
    <xdr:to>
      <xdr:col>41</xdr:col>
      <xdr:colOff>50800</xdr:colOff>
      <xdr:row>37</xdr:row>
      <xdr:rowOff>145095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485709"/>
          <a:ext cx="889000" cy="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74727</xdr:rowOff>
    </xdr:from>
    <xdr:to>
      <xdr:col>41</xdr:col>
      <xdr:colOff>101600</xdr:colOff>
      <xdr:row>38</xdr:row>
      <xdr:rowOff>4877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21404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19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87917</xdr:rowOff>
    </xdr:from>
    <xdr:to>
      <xdr:col>36</xdr:col>
      <xdr:colOff>165100</xdr:colOff>
      <xdr:row>38</xdr:row>
      <xdr:rowOff>18067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34594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20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147001</xdr:rowOff>
    </xdr:from>
    <xdr:to>
      <xdr:col>55</xdr:col>
      <xdr:colOff>50800</xdr:colOff>
      <xdr:row>37</xdr:row>
      <xdr:rowOff>77151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31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169878</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1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16818</xdr:rowOff>
    </xdr:from>
    <xdr:to>
      <xdr:col>50</xdr:col>
      <xdr:colOff>165100</xdr:colOff>
      <xdr:row>37</xdr:row>
      <xdr:rowOff>118418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6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134945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13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46225</xdr:rowOff>
    </xdr:from>
    <xdr:to>
      <xdr:col>46</xdr:col>
      <xdr:colOff>38100</xdr:colOff>
      <xdr:row>34</xdr:row>
      <xdr:rowOff>147825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87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164352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65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91259</xdr:rowOff>
    </xdr:from>
    <xdr:to>
      <xdr:col>41</xdr:col>
      <xdr:colOff>101600</xdr:colOff>
      <xdr:row>38</xdr:row>
      <xdr:rowOff>21410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349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12536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52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94295</xdr:rowOff>
    </xdr:from>
    <xdr:to>
      <xdr:col>36</xdr:col>
      <xdr:colOff>165100</xdr:colOff>
      <xdr:row>38</xdr:row>
      <xdr:rowOff>24445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3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15572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3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90189</xdr:rowOff>
    </xdr:from>
    <xdr:to>
      <xdr:col>54</xdr:col>
      <xdr:colOff>189865</xdr:colOff>
      <xdr:row>59</xdr:row>
      <xdr:rowOff>83941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662689"/>
          <a:ext cx="1270" cy="15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87768</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20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83941</xdr:rowOff>
    </xdr:from>
    <xdr:to>
      <xdr:col>55</xdr:col>
      <xdr:colOff>88900</xdr:colOff>
      <xdr:row>59</xdr:row>
      <xdr:rowOff>83941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9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36866</xdr:rowOff>
    </xdr:from>
    <xdr:ext cx="534377"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43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90189</xdr:rowOff>
    </xdr:from>
    <xdr:to>
      <xdr:col>55</xdr:col>
      <xdr:colOff>88900</xdr:colOff>
      <xdr:row>50</xdr:row>
      <xdr:rowOff>90189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66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82588</xdr:rowOff>
    </xdr:from>
    <xdr:to>
      <xdr:col>55</xdr:col>
      <xdr:colOff>0</xdr:colOff>
      <xdr:row>55</xdr:row>
      <xdr:rowOff>115963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512338"/>
          <a:ext cx="8382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101407</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53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122980</xdr:rowOff>
    </xdr:from>
    <xdr:to>
      <xdr:col>55</xdr:col>
      <xdr:colOff>50800</xdr:colOff>
      <xdr:row>56</xdr:row>
      <xdr:rowOff>53130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5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84741</xdr:rowOff>
    </xdr:from>
    <xdr:to>
      <xdr:col>50</xdr:col>
      <xdr:colOff>114300</xdr:colOff>
      <xdr:row>55</xdr:row>
      <xdr:rowOff>115963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343041"/>
          <a:ext cx="889000" cy="20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122866</xdr:rowOff>
    </xdr:from>
    <xdr:to>
      <xdr:col>50</xdr:col>
      <xdr:colOff>165100</xdr:colOff>
      <xdr:row>56</xdr:row>
      <xdr:rowOff>53016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55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44143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6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84741</xdr:rowOff>
    </xdr:from>
    <xdr:to>
      <xdr:col>45</xdr:col>
      <xdr:colOff>177800</xdr:colOff>
      <xdr:row>55</xdr:row>
      <xdr:rowOff>7721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343041"/>
          <a:ext cx="889000" cy="9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157175</xdr:rowOff>
    </xdr:from>
    <xdr:to>
      <xdr:col>46</xdr:col>
      <xdr:colOff>38100</xdr:colOff>
      <xdr:row>55</xdr:row>
      <xdr:rowOff>87325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4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78452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0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127374</xdr:rowOff>
    </xdr:from>
    <xdr:to>
      <xdr:col>41</xdr:col>
      <xdr:colOff>50800</xdr:colOff>
      <xdr:row>55</xdr:row>
      <xdr:rowOff>7721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385674"/>
          <a:ext cx="889000" cy="5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139516</xdr:rowOff>
    </xdr:from>
    <xdr:to>
      <xdr:col>41</xdr:col>
      <xdr:colOff>101600</xdr:colOff>
      <xdr:row>54</xdr:row>
      <xdr:rowOff>69666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22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86193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00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5042</xdr:rowOff>
    </xdr:from>
    <xdr:to>
      <xdr:col>36</xdr:col>
      <xdr:colOff>165100</xdr:colOff>
      <xdr:row>56</xdr:row>
      <xdr:rowOff>106642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60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97769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69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31788</xdr:rowOff>
    </xdr:from>
    <xdr:to>
      <xdr:col>55</xdr:col>
      <xdr:colOff>50800</xdr:colOff>
      <xdr:row>55</xdr:row>
      <xdr:rowOff>133388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46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54665</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3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65163</xdr:rowOff>
    </xdr:from>
    <xdr:to>
      <xdr:col>50</xdr:col>
      <xdr:colOff>165100</xdr:colOff>
      <xdr:row>55</xdr:row>
      <xdr:rowOff>166763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49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11840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27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33941</xdr:rowOff>
    </xdr:from>
    <xdr:to>
      <xdr:col>46</xdr:col>
      <xdr:colOff>38100</xdr:colOff>
      <xdr:row>54</xdr:row>
      <xdr:rowOff>135541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29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152068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06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128371</xdr:rowOff>
    </xdr:from>
    <xdr:to>
      <xdr:col>41</xdr:col>
      <xdr:colOff>101600</xdr:colOff>
      <xdr:row>55</xdr:row>
      <xdr:rowOff>58521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38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49648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47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76574</xdr:rowOff>
    </xdr:from>
    <xdr:to>
      <xdr:col>36</xdr:col>
      <xdr:colOff>165100</xdr:colOff>
      <xdr:row>55</xdr:row>
      <xdr:rowOff>6724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33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23251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11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72949</xdr:rowOff>
    </xdr:from>
    <xdr:to>
      <xdr:col>54</xdr:col>
      <xdr:colOff>189865</xdr:colOff>
      <xdr:row>79</xdr:row>
      <xdr:rowOff>43174</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45899"/>
          <a:ext cx="1270" cy="1341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47001</xdr:rowOff>
    </xdr:from>
    <xdr:ext cx="313932"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15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43174</xdr:rowOff>
    </xdr:from>
    <xdr:to>
      <xdr:col>55</xdr:col>
      <xdr:colOff>88900</xdr:colOff>
      <xdr:row>79</xdr:row>
      <xdr:rowOff>43174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19626</xdr:rowOff>
    </xdr:from>
    <xdr:ext cx="534377"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72949</xdr:rowOff>
    </xdr:from>
    <xdr:to>
      <xdr:col>55</xdr:col>
      <xdr:colOff>88900</xdr:colOff>
      <xdr:row>71</xdr:row>
      <xdr:rowOff>72949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4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30277</xdr:rowOff>
    </xdr:from>
    <xdr:to>
      <xdr:col>55</xdr:col>
      <xdr:colOff>0</xdr:colOff>
      <xdr:row>78</xdr:row>
      <xdr:rowOff>26619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231927"/>
          <a:ext cx="838200" cy="16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118533</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20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140106</xdr:rowOff>
    </xdr:from>
    <xdr:to>
      <xdr:col>55</xdr:col>
      <xdr:colOff>50800</xdr:colOff>
      <xdr:row>78</xdr:row>
      <xdr:rowOff>70256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4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67633</xdr:rowOff>
    </xdr:from>
    <xdr:to>
      <xdr:col>50</xdr:col>
      <xdr:colOff>114300</xdr:colOff>
      <xdr:row>78</xdr:row>
      <xdr:rowOff>26619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097833"/>
          <a:ext cx="889000" cy="30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113742</xdr:rowOff>
    </xdr:from>
    <xdr:to>
      <xdr:col>50</xdr:col>
      <xdr:colOff>165100</xdr:colOff>
      <xdr:row>78</xdr:row>
      <xdr:rowOff>43892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1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60419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9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67633</xdr:rowOff>
    </xdr:from>
    <xdr:to>
      <xdr:col>45</xdr:col>
      <xdr:colOff>177800</xdr:colOff>
      <xdr:row>76</xdr:row>
      <xdr:rowOff>150958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097833"/>
          <a:ext cx="889000" cy="8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36074</xdr:rowOff>
    </xdr:from>
    <xdr:to>
      <xdr:col>46</xdr:col>
      <xdr:colOff>38100</xdr:colOff>
      <xdr:row>77</xdr:row>
      <xdr:rowOff>137674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3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128801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3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150958</xdr:rowOff>
    </xdr:from>
    <xdr:to>
      <xdr:col>41</xdr:col>
      <xdr:colOff>50800</xdr:colOff>
      <xdr:row>77</xdr:row>
      <xdr:rowOff>166732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181158"/>
          <a:ext cx="889000" cy="18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46323</xdr:rowOff>
    </xdr:from>
    <xdr:to>
      <xdr:col>41</xdr:col>
      <xdr:colOff>101600</xdr:colOff>
      <xdr:row>76</xdr:row>
      <xdr:rowOff>147923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07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164451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85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92520</xdr:rowOff>
    </xdr:from>
    <xdr:to>
      <xdr:col>36</xdr:col>
      <xdr:colOff>165100</xdr:colOff>
      <xdr:row>78</xdr:row>
      <xdr:rowOff>22670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39197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6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150927</xdr:rowOff>
    </xdr:from>
    <xdr:to>
      <xdr:col>55</xdr:col>
      <xdr:colOff>50800</xdr:colOff>
      <xdr:row>77</xdr:row>
      <xdr:rowOff>81077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18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2354</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03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147269</xdr:rowOff>
    </xdr:from>
    <xdr:to>
      <xdr:col>50</xdr:col>
      <xdr:colOff>165100</xdr:colOff>
      <xdr:row>78</xdr:row>
      <xdr:rowOff>77419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4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68546</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441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16833</xdr:rowOff>
    </xdr:from>
    <xdr:to>
      <xdr:col>46</xdr:col>
      <xdr:colOff>38100</xdr:colOff>
      <xdr:row>76</xdr:row>
      <xdr:rowOff>118433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04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134961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82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100158</xdr:rowOff>
    </xdr:from>
    <xdr:to>
      <xdr:col>41</xdr:col>
      <xdr:colOff>101600</xdr:colOff>
      <xdr:row>77</xdr:row>
      <xdr:rowOff>30308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13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21435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22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115932</xdr:rowOff>
    </xdr:from>
    <xdr:to>
      <xdr:col>36</xdr:col>
      <xdr:colOff>165100</xdr:colOff>
      <xdr:row>78</xdr:row>
      <xdr:rowOff>46082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1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37209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4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151301</xdr:rowOff>
    </xdr:from>
    <xdr:to>
      <xdr:col>54</xdr:col>
      <xdr:colOff>189865</xdr:colOff>
      <xdr:row>98</xdr:row>
      <xdr:rowOff>106172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753251"/>
          <a:ext cx="1270" cy="1155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109999</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1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106172</xdr:rowOff>
    </xdr:from>
    <xdr:to>
      <xdr:col>55</xdr:col>
      <xdr:colOff>88900</xdr:colOff>
      <xdr:row>98</xdr:row>
      <xdr:rowOff>106172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0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97978</xdr:rowOff>
    </xdr:from>
    <xdr:ext cx="534377"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52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151301</xdr:rowOff>
    </xdr:from>
    <xdr:to>
      <xdr:col>55</xdr:col>
      <xdr:colOff>88900</xdr:colOff>
      <xdr:row>91</xdr:row>
      <xdr:rowOff>151301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75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111373</xdr:rowOff>
    </xdr:from>
    <xdr:to>
      <xdr:col>55</xdr:col>
      <xdr:colOff>0</xdr:colOff>
      <xdr:row>96</xdr:row>
      <xdr:rowOff>91714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399123"/>
          <a:ext cx="838200" cy="15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136941</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253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114064</xdr:rowOff>
    </xdr:from>
    <xdr:to>
      <xdr:col>55</xdr:col>
      <xdr:colOff>50800</xdr:colOff>
      <xdr:row>96</xdr:row>
      <xdr:rowOff>44214</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111373</xdr:rowOff>
    </xdr:from>
    <xdr:to>
      <xdr:col>50</xdr:col>
      <xdr:colOff>114300</xdr:colOff>
      <xdr:row>96</xdr:row>
      <xdr:rowOff>165894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399123"/>
          <a:ext cx="889000" cy="22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168948</xdr:rowOff>
    </xdr:from>
    <xdr:to>
      <xdr:col>50</xdr:col>
      <xdr:colOff>165100</xdr:colOff>
      <xdr:row>96</xdr:row>
      <xdr:rowOff>99098</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90225</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4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165894</xdr:rowOff>
    </xdr:from>
    <xdr:to>
      <xdr:col>45</xdr:col>
      <xdr:colOff>177800</xdr:colOff>
      <xdr:row>97</xdr:row>
      <xdr:rowOff>15532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625094"/>
          <a:ext cx="889000" cy="2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77451</xdr:rowOff>
    </xdr:from>
    <xdr:to>
      <xdr:col>46</xdr:col>
      <xdr:colOff>38100</xdr:colOff>
      <xdr:row>96</xdr:row>
      <xdr:rowOff>7601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24128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14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78663</xdr:rowOff>
    </xdr:from>
    <xdr:to>
      <xdr:col>41</xdr:col>
      <xdr:colOff>50800</xdr:colOff>
      <xdr:row>97</xdr:row>
      <xdr:rowOff>15532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537863"/>
          <a:ext cx="889000" cy="10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156851</xdr:rowOff>
    </xdr:from>
    <xdr:to>
      <xdr:col>41</xdr:col>
      <xdr:colOff>101600</xdr:colOff>
      <xdr:row>96</xdr:row>
      <xdr:rowOff>87001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103528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2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76079</xdr:rowOff>
    </xdr:from>
    <xdr:to>
      <xdr:col>36</xdr:col>
      <xdr:colOff>165100</xdr:colOff>
      <xdr:row>97</xdr:row>
      <xdr:rowOff>6229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168806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6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40914</xdr:rowOff>
    </xdr:from>
    <xdr:to>
      <xdr:col>55</xdr:col>
      <xdr:colOff>50800</xdr:colOff>
      <xdr:row>96</xdr:row>
      <xdr:rowOff>142514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50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19341</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47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60573</xdr:rowOff>
    </xdr:from>
    <xdr:to>
      <xdr:col>50</xdr:col>
      <xdr:colOff>165100</xdr:colOff>
      <xdr:row>95</xdr:row>
      <xdr:rowOff>162173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3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7250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12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115094</xdr:rowOff>
    </xdr:from>
    <xdr:to>
      <xdr:col>46</xdr:col>
      <xdr:colOff>38100</xdr:colOff>
      <xdr:row>97</xdr:row>
      <xdr:rowOff>45244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5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36371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66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136182</xdr:rowOff>
    </xdr:from>
    <xdr:to>
      <xdr:col>41</xdr:col>
      <xdr:colOff>101600</xdr:colOff>
      <xdr:row>97</xdr:row>
      <xdr:rowOff>66332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5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57459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68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27863</xdr:rowOff>
    </xdr:from>
    <xdr:to>
      <xdr:col>36</xdr:col>
      <xdr:colOff>165100</xdr:colOff>
      <xdr:row>96</xdr:row>
      <xdr:rowOff>129463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48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145990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26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76378</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19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23055</xdr:rowOff>
    </xdr:from>
    <xdr:ext cx="534377"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499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76378</xdr:rowOff>
    </xdr:from>
    <xdr:to>
      <xdr:col>86</xdr:col>
      <xdr:colOff>25400</xdr:colOff>
      <xdr:row>30</xdr:row>
      <xdr:rowOff>76378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19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59156</xdr:rowOff>
    </xdr:from>
    <xdr:to>
      <xdr:col>85</xdr:col>
      <xdr:colOff>127000</xdr:colOff>
      <xdr:row>38</xdr:row>
      <xdr:rowOff>112192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402806"/>
          <a:ext cx="838200" cy="22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14826</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29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36399</xdr:rowOff>
    </xdr:from>
    <xdr:to>
      <xdr:col>85</xdr:col>
      <xdr:colOff>177800</xdr:colOff>
      <xdr:row>38</xdr:row>
      <xdr:rowOff>137999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31420</xdr:rowOff>
    </xdr:from>
    <xdr:to>
      <xdr:col>81</xdr:col>
      <xdr:colOff>50800</xdr:colOff>
      <xdr:row>38</xdr:row>
      <xdr:rowOff>112192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546520"/>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110617</xdr:rowOff>
    </xdr:from>
    <xdr:to>
      <xdr:col>81</xdr:col>
      <xdr:colOff>101600</xdr:colOff>
      <xdr:row>39</xdr:row>
      <xdr:rowOff>40767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31894</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2017" y="6718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31420</xdr:rowOff>
    </xdr:from>
    <xdr:to>
      <xdr:col>76</xdr:col>
      <xdr:colOff>114300</xdr:colOff>
      <xdr:row>38</xdr:row>
      <xdr:rowOff>61671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546520"/>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30607</xdr:rowOff>
    </xdr:from>
    <xdr:to>
      <xdr:col>76</xdr:col>
      <xdr:colOff>165100</xdr:colOff>
      <xdr:row>38</xdr:row>
      <xdr:rowOff>132207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123334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63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61671</xdr:rowOff>
    </xdr:from>
    <xdr:to>
      <xdr:col>71</xdr:col>
      <xdr:colOff>177800</xdr:colOff>
      <xdr:row>38</xdr:row>
      <xdr:rowOff>110820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576771"/>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1956</xdr:rowOff>
    </xdr:from>
    <xdr:to>
      <xdr:col>72</xdr:col>
      <xdr:colOff>38100</xdr:colOff>
      <xdr:row>36</xdr:row>
      <xdr:rowOff>103556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17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120083</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59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66345</xdr:rowOff>
    </xdr:from>
    <xdr:to>
      <xdr:col>67</xdr:col>
      <xdr:colOff>101600</xdr:colOff>
      <xdr:row>38</xdr:row>
      <xdr:rowOff>167945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159072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67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8356</xdr:rowOff>
    </xdr:from>
    <xdr:to>
      <xdr:col>85</xdr:col>
      <xdr:colOff>177800</xdr:colOff>
      <xdr:row>37</xdr:row>
      <xdr:rowOff>109956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3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31233</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20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61392</xdr:rowOff>
    </xdr:from>
    <xdr:to>
      <xdr:col>81</xdr:col>
      <xdr:colOff>101600</xdr:colOff>
      <xdr:row>38</xdr:row>
      <xdr:rowOff>162992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8069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3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152070</xdr:rowOff>
    </xdr:from>
    <xdr:to>
      <xdr:col>76</xdr:col>
      <xdr:colOff>165100</xdr:colOff>
      <xdr:row>38</xdr:row>
      <xdr:rowOff>82220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4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98747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2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10871</xdr:rowOff>
    </xdr:from>
    <xdr:to>
      <xdr:col>72</xdr:col>
      <xdr:colOff>38100</xdr:colOff>
      <xdr:row>38</xdr:row>
      <xdr:rowOff>112471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2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103598</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61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60020</xdr:rowOff>
    </xdr:from>
    <xdr:to>
      <xdr:col>67</xdr:col>
      <xdr:colOff>101600</xdr:colOff>
      <xdr:row>38</xdr:row>
      <xdr:rowOff>161620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6697</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3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119621</xdr:rowOff>
    </xdr:from>
    <xdr:to>
      <xdr:col>85</xdr:col>
      <xdr:colOff>126364</xdr:colOff>
      <xdr:row>78</xdr:row>
      <xdr:rowOff>48718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292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52545</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2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48718</xdr:rowOff>
    </xdr:from>
    <xdr:to>
      <xdr:col>86</xdr:col>
      <xdr:colOff>25400</xdr:colOff>
      <xdr:row>78</xdr:row>
      <xdr:rowOff>48718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21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66298</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06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119621</xdr:rowOff>
    </xdr:from>
    <xdr:to>
      <xdr:col>86</xdr:col>
      <xdr:colOff>25400</xdr:colOff>
      <xdr:row>71</xdr:row>
      <xdr:rowOff>119621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292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41287</xdr:rowOff>
    </xdr:from>
    <xdr:to>
      <xdr:col>85</xdr:col>
      <xdr:colOff>127000</xdr:colOff>
      <xdr:row>74</xdr:row>
      <xdr:rowOff>86722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2728587"/>
          <a:ext cx="838200" cy="4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90949</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778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112522</xdr:rowOff>
    </xdr:from>
    <xdr:to>
      <xdr:col>85</xdr:col>
      <xdr:colOff>177800</xdr:colOff>
      <xdr:row>75</xdr:row>
      <xdr:rowOff>42672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49670</xdr:rowOff>
    </xdr:from>
    <xdr:to>
      <xdr:col>81</xdr:col>
      <xdr:colOff>50800</xdr:colOff>
      <xdr:row>74</xdr:row>
      <xdr:rowOff>86722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2736970"/>
          <a:ext cx="889000" cy="3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113455</xdr:rowOff>
    </xdr:from>
    <xdr:to>
      <xdr:col>81</xdr:col>
      <xdr:colOff>101600</xdr:colOff>
      <xdr:row>75</xdr:row>
      <xdr:rowOff>43605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34732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89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30315</xdr:rowOff>
    </xdr:from>
    <xdr:to>
      <xdr:col>76</xdr:col>
      <xdr:colOff>114300</xdr:colOff>
      <xdr:row>74</xdr:row>
      <xdr:rowOff>49670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2717615"/>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157328</xdr:rowOff>
    </xdr:from>
    <xdr:to>
      <xdr:col>76</xdr:col>
      <xdr:colOff>165100</xdr:colOff>
      <xdr:row>75</xdr:row>
      <xdr:rowOff>87478</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78605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9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30315</xdr:rowOff>
    </xdr:from>
    <xdr:to>
      <xdr:col>71</xdr:col>
      <xdr:colOff>177800</xdr:colOff>
      <xdr:row>74</xdr:row>
      <xdr:rowOff>63938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2717615"/>
          <a:ext cx="889000" cy="3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168510</xdr:rowOff>
    </xdr:from>
    <xdr:to>
      <xdr:col>72</xdr:col>
      <xdr:colOff>38100</xdr:colOff>
      <xdr:row>75</xdr:row>
      <xdr:rowOff>98660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89787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9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17043</xdr:rowOff>
    </xdr:from>
    <xdr:to>
      <xdr:col>67</xdr:col>
      <xdr:colOff>101600</xdr:colOff>
      <xdr:row>75</xdr:row>
      <xdr:rowOff>118643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8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109770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96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161937</xdr:rowOff>
    </xdr:from>
    <xdr:to>
      <xdr:col>85</xdr:col>
      <xdr:colOff>177800</xdr:colOff>
      <xdr:row>74</xdr:row>
      <xdr:rowOff>92087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6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13364</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52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35922</xdr:rowOff>
    </xdr:from>
    <xdr:to>
      <xdr:col>81</xdr:col>
      <xdr:colOff>101600</xdr:colOff>
      <xdr:row>74</xdr:row>
      <xdr:rowOff>137522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72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154049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4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170320</xdr:rowOff>
    </xdr:from>
    <xdr:to>
      <xdr:col>76</xdr:col>
      <xdr:colOff>165100</xdr:colOff>
      <xdr:row>74</xdr:row>
      <xdr:rowOff>100470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6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116997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46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150965</xdr:rowOff>
    </xdr:from>
    <xdr:to>
      <xdr:col>72</xdr:col>
      <xdr:colOff>38100</xdr:colOff>
      <xdr:row>74</xdr:row>
      <xdr:rowOff>81115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6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97642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4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13138</xdr:rowOff>
    </xdr:from>
    <xdr:to>
      <xdr:col>67</xdr:col>
      <xdr:colOff>101600</xdr:colOff>
      <xdr:row>74</xdr:row>
      <xdr:rowOff>114738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70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131265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47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129908</xdr:rowOff>
    </xdr:from>
    <xdr:to>
      <xdr:col>85</xdr:col>
      <xdr:colOff>126364</xdr:colOff>
      <xdr:row>99</xdr:row>
      <xdr:rowOff>19286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388958"/>
          <a:ext cx="1269" cy="1603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23113</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9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19286</xdr:rowOff>
    </xdr:from>
    <xdr:to>
      <xdr:col>86</xdr:col>
      <xdr:colOff>25400</xdr:colOff>
      <xdr:row>99</xdr:row>
      <xdr:rowOff>19286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9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76585</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16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129908</xdr:rowOff>
    </xdr:from>
    <xdr:to>
      <xdr:col>86</xdr:col>
      <xdr:colOff>25400</xdr:colOff>
      <xdr:row>89</xdr:row>
      <xdr:rowOff>129908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38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34925</xdr:rowOff>
    </xdr:from>
    <xdr:to>
      <xdr:col>85</xdr:col>
      <xdr:colOff>127000</xdr:colOff>
      <xdr:row>99</xdr:row>
      <xdr:rowOff>15056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665575"/>
          <a:ext cx="838200" cy="32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102328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390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79451</xdr:rowOff>
    </xdr:from>
    <xdr:to>
      <xdr:col>85</xdr:col>
      <xdr:colOff>177800</xdr:colOff>
      <xdr:row>97</xdr:row>
      <xdr:rowOff>9601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34925</xdr:rowOff>
    </xdr:from>
    <xdr:to>
      <xdr:col>81</xdr:col>
      <xdr:colOff>50800</xdr:colOff>
      <xdr:row>99</xdr:row>
      <xdr:rowOff>10446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665575"/>
          <a:ext cx="889000" cy="31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63545</xdr:rowOff>
    </xdr:from>
    <xdr:to>
      <xdr:col>81</xdr:col>
      <xdr:colOff>101600</xdr:colOff>
      <xdr:row>96</xdr:row>
      <xdr:rowOff>165145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10222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2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10446</xdr:rowOff>
    </xdr:from>
    <xdr:to>
      <xdr:col>76</xdr:col>
      <xdr:colOff>114300</xdr:colOff>
      <xdr:row>99</xdr:row>
      <xdr:rowOff>15684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983996"/>
          <a:ext cx="8890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88348</xdr:rowOff>
    </xdr:from>
    <xdr:to>
      <xdr:col>76</xdr:col>
      <xdr:colOff>165100</xdr:colOff>
      <xdr:row>98</xdr:row>
      <xdr:rowOff>18498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35025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15684</xdr:rowOff>
    </xdr:from>
    <xdr:to>
      <xdr:col>71</xdr:col>
      <xdr:colOff>177800</xdr:colOff>
      <xdr:row>99</xdr:row>
      <xdr:rowOff>18332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89234"/>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72689</xdr:rowOff>
    </xdr:from>
    <xdr:to>
      <xdr:col>72</xdr:col>
      <xdr:colOff>38100</xdr:colOff>
      <xdr:row>97</xdr:row>
      <xdr:rowOff>2839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19366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135973</xdr:rowOff>
    </xdr:from>
    <xdr:to>
      <xdr:col>67</xdr:col>
      <xdr:colOff>101600</xdr:colOff>
      <xdr:row>98</xdr:row>
      <xdr:rowOff>66123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82650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135706</xdr:rowOff>
    </xdr:from>
    <xdr:to>
      <xdr:col>85</xdr:col>
      <xdr:colOff>177800</xdr:colOff>
      <xdr:row>99</xdr:row>
      <xdr:rowOff>65856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93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50633</xdr:rowOff>
    </xdr:from>
    <xdr:ext cx="469744"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5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155575</xdr:rowOff>
    </xdr:from>
    <xdr:to>
      <xdr:col>81</xdr:col>
      <xdr:colOff>101600</xdr:colOff>
      <xdr:row>97</xdr:row>
      <xdr:rowOff>85725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61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76852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7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131096</xdr:rowOff>
    </xdr:from>
    <xdr:to>
      <xdr:col>76</xdr:col>
      <xdr:colOff>165100</xdr:colOff>
      <xdr:row>99</xdr:row>
      <xdr:rowOff>61246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3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52373</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702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136334</xdr:rowOff>
    </xdr:from>
    <xdr:to>
      <xdr:col>72</xdr:col>
      <xdr:colOff>38100</xdr:colOff>
      <xdr:row>99</xdr:row>
      <xdr:rowOff>66484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3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57611</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703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138982</xdr:rowOff>
    </xdr:from>
    <xdr:to>
      <xdr:col>67</xdr:col>
      <xdr:colOff>101600</xdr:colOff>
      <xdr:row>99</xdr:row>
      <xdr:rowOff>69132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4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60259</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703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53975</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368925"/>
          <a:ext cx="1269"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652</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14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53975</xdr:rowOff>
    </xdr:from>
    <xdr:to>
      <xdr:col>116</xdr:col>
      <xdr:colOff>152400</xdr:colOff>
      <xdr:row>31</xdr:row>
      <xdr:rowOff>53975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36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41656</xdr:rowOff>
    </xdr:from>
    <xdr:to>
      <xdr:col>116</xdr:col>
      <xdr:colOff>63500</xdr:colOff>
      <xdr:row>39</xdr:row>
      <xdr:rowOff>41783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728206"/>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138320</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139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115443</xdr:rowOff>
    </xdr:from>
    <xdr:to>
      <xdr:col>116</xdr:col>
      <xdr:colOff>114300</xdr:colOff>
      <xdr:row>37</xdr:row>
      <xdr:rowOff>45593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2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30861</xdr:rowOff>
    </xdr:from>
    <xdr:to>
      <xdr:col>111</xdr:col>
      <xdr:colOff>177800</xdr:colOff>
      <xdr:row>39</xdr:row>
      <xdr:rowOff>41783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17411"/>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160274</xdr:rowOff>
    </xdr:from>
    <xdr:to>
      <xdr:col>112</xdr:col>
      <xdr:colOff>38100</xdr:colOff>
      <xdr:row>37</xdr:row>
      <xdr:rowOff>90424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106951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10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30861</xdr:rowOff>
    </xdr:from>
    <xdr:to>
      <xdr:col>107</xdr:col>
      <xdr:colOff>50800</xdr:colOff>
      <xdr:row>39</xdr:row>
      <xdr:rowOff>41783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717411"/>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5842</xdr:rowOff>
    </xdr:from>
    <xdr:to>
      <xdr:col>107</xdr:col>
      <xdr:colOff>101600</xdr:colOff>
      <xdr:row>37</xdr:row>
      <xdr:rowOff>107442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123969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12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40640</xdr:rowOff>
    </xdr:from>
    <xdr:to>
      <xdr:col>102</xdr:col>
      <xdr:colOff>114300</xdr:colOff>
      <xdr:row>39</xdr:row>
      <xdr:rowOff>41783</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2719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35941</xdr:rowOff>
    </xdr:from>
    <xdr:to>
      <xdr:col>102</xdr:col>
      <xdr:colOff>165100</xdr:colOff>
      <xdr:row>37</xdr:row>
      <xdr:rowOff>137541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154068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15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69977</xdr:rowOff>
    </xdr:from>
    <xdr:to>
      <xdr:col>98</xdr:col>
      <xdr:colOff>38100</xdr:colOff>
      <xdr:row>38</xdr:row>
      <xdr:rowOff>127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16654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162306</xdr:rowOff>
    </xdr:from>
    <xdr:to>
      <xdr:col>116</xdr:col>
      <xdr:colOff>114300</xdr:colOff>
      <xdr:row>39</xdr:row>
      <xdr:rowOff>92456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7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77233</xdr:rowOff>
    </xdr:from>
    <xdr:ext cx="313932"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23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162433</xdr:rowOff>
    </xdr:from>
    <xdr:to>
      <xdr:col>112</xdr:col>
      <xdr:colOff>38100</xdr:colOff>
      <xdr:row>39</xdr:row>
      <xdr:rowOff>92583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83710</xdr:rowOff>
    </xdr:from>
    <xdr:ext cx="313932"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66333" y="6770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151511</xdr:rowOff>
    </xdr:from>
    <xdr:to>
      <xdr:col>107</xdr:col>
      <xdr:colOff>101600</xdr:colOff>
      <xdr:row>39</xdr:row>
      <xdr:rowOff>81661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6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72788</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5017" y="6759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162433</xdr:rowOff>
    </xdr:from>
    <xdr:to>
      <xdr:col>102</xdr:col>
      <xdr:colOff>165100</xdr:colOff>
      <xdr:row>39</xdr:row>
      <xdr:rowOff>92583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83710</xdr:rowOff>
    </xdr:from>
    <xdr:ext cx="313932"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88333" y="6770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161290</xdr:rowOff>
    </xdr:from>
    <xdr:to>
      <xdr:col>98</xdr:col>
      <xdr:colOff>38100</xdr:colOff>
      <xdr:row>39</xdr:row>
      <xdr:rowOff>91440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82567</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99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36430</xdr:rowOff>
    </xdr:from>
    <xdr:to>
      <xdr:col>116</xdr:col>
      <xdr:colOff>62864</xdr:colOff>
      <xdr:row>58</xdr:row>
      <xdr:rowOff>25057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80380"/>
          <a:ext cx="1269" cy="1188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28884</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9972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25057</xdr:rowOff>
    </xdr:from>
    <xdr:to>
      <xdr:col>116</xdr:col>
      <xdr:colOff>152400</xdr:colOff>
      <xdr:row>58</xdr:row>
      <xdr:rowOff>25057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996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154557</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55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36430</xdr:rowOff>
    </xdr:from>
    <xdr:to>
      <xdr:col>116</xdr:col>
      <xdr:colOff>152400</xdr:colOff>
      <xdr:row>51</xdr:row>
      <xdr:rowOff>36430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121469</xdr:rowOff>
    </xdr:from>
    <xdr:to>
      <xdr:col>116</xdr:col>
      <xdr:colOff>63500</xdr:colOff>
      <xdr:row>53</xdr:row>
      <xdr:rowOff>147472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9208319"/>
          <a:ext cx="838200" cy="2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9148</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610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30721</xdr:rowOff>
    </xdr:from>
    <xdr:to>
      <xdr:col>116</xdr:col>
      <xdr:colOff>114300</xdr:colOff>
      <xdr:row>56</xdr:row>
      <xdr:rowOff>132321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147472</xdr:rowOff>
    </xdr:from>
    <xdr:to>
      <xdr:col>111</xdr:col>
      <xdr:colOff>177800</xdr:colOff>
      <xdr:row>53</xdr:row>
      <xdr:rowOff>165818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9234322"/>
          <a:ext cx="889000" cy="1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29064</xdr:rowOff>
    </xdr:from>
    <xdr:to>
      <xdr:col>112</xdr:col>
      <xdr:colOff>38100</xdr:colOff>
      <xdr:row>56</xdr:row>
      <xdr:rowOff>130664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121791</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72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165818</xdr:rowOff>
    </xdr:from>
    <xdr:to>
      <xdr:col>107</xdr:col>
      <xdr:colOff>50800</xdr:colOff>
      <xdr:row>54</xdr:row>
      <xdr:rowOff>35287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9252668"/>
          <a:ext cx="889000" cy="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31521</xdr:rowOff>
    </xdr:from>
    <xdr:to>
      <xdr:col>107</xdr:col>
      <xdr:colOff>101600</xdr:colOff>
      <xdr:row>56</xdr:row>
      <xdr:rowOff>133121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124248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2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35287</xdr:rowOff>
    </xdr:from>
    <xdr:to>
      <xdr:col>102</xdr:col>
      <xdr:colOff>114300</xdr:colOff>
      <xdr:row>54</xdr:row>
      <xdr:rowOff>67691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9293587"/>
          <a:ext cx="889000" cy="3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47752</xdr:rowOff>
    </xdr:from>
    <xdr:to>
      <xdr:col>102</xdr:col>
      <xdr:colOff>165100</xdr:colOff>
      <xdr:row>56</xdr:row>
      <xdr:rowOff>149352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140479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4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89</xdr:rowOff>
    </xdr:from>
    <xdr:to>
      <xdr:col>98</xdr:col>
      <xdr:colOff>38100</xdr:colOff>
      <xdr:row>56</xdr:row>
      <xdr:rowOff>101689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92816</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6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70669</xdr:rowOff>
    </xdr:from>
    <xdr:to>
      <xdr:col>116</xdr:col>
      <xdr:colOff>114300</xdr:colOff>
      <xdr:row>54</xdr:row>
      <xdr:rowOff>819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15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93546</xdr:rowOff>
    </xdr:from>
    <xdr:ext cx="534377"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0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96672</xdr:rowOff>
    </xdr:from>
    <xdr:to>
      <xdr:col>112</xdr:col>
      <xdr:colOff>38100</xdr:colOff>
      <xdr:row>54</xdr:row>
      <xdr:rowOff>26822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18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43349</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56111" y="895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115018</xdr:rowOff>
    </xdr:from>
    <xdr:to>
      <xdr:col>107</xdr:col>
      <xdr:colOff>101600</xdr:colOff>
      <xdr:row>54</xdr:row>
      <xdr:rowOff>45168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20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61695</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67111" y="897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155937</xdr:rowOff>
    </xdr:from>
    <xdr:to>
      <xdr:col>102</xdr:col>
      <xdr:colOff>165100</xdr:colOff>
      <xdr:row>54</xdr:row>
      <xdr:rowOff>86087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24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102614</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278111" y="901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16891</xdr:rowOff>
    </xdr:from>
    <xdr:to>
      <xdr:col>98</xdr:col>
      <xdr:colOff>38100</xdr:colOff>
      <xdr:row>54</xdr:row>
      <xdr:rowOff>118491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2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135018</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389111" y="905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96815</xdr:rowOff>
    </xdr:from>
    <xdr:to>
      <xdr:col>116</xdr:col>
      <xdr:colOff>62864</xdr:colOff>
      <xdr:row>79</xdr:row>
      <xdr:rowOff>3180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098315"/>
          <a:ext cx="1269" cy="1449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7007</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55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3180</xdr:rowOff>
    </xdr:from>
    <xdr:to>
      <xdr:col>116</xdr:col>
      <xdr:colOff>152400</xdr:colOff>
      <xdr:row>79</xdr:row>
      <xdr:rowOff>3180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54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43492</xdr:rowOff>
    </xdr:from>
    <xdr:ext cx="534377"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87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96815</xdr:rowOff>
    </xdr:from>
    <xdr:to>
      <xdr:col>116</xdr:col>
      <xdr:colOff>152400</xdr:colOff>
      <xdr:row>70</xdr:row>
      <xdr:rowOff>96815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09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45471</xdr:rowOff>
    </xdr:from>
    <xdr:to>
      <xdr:col>116</xdr:col>
      <xdr:colOff>63500</xdr:colOff>
      <xdr:row>76</xdr:row>
      <xdr:rowOff>10038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1323300" y="12732771"/>
          <a:ext cx="838200" cy="30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55176</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57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32299</xdr:rowOff>
    </xdr:from>
    <xdr:to>
      <xdr:col>116</xdr:col>
      <xdr:colOff>114300</xdr:colOff>
      <xdr:row>74</xdr:row>
      <xdr:rowOff>133899</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45471</xdr:rowOff>
    </xdr:from>
    <xdr:to>
      <xdr:col>111</xdr:col>
      <xdr:colOff>177800</xdr:colOff>
      <xdr:row>75</xdr:row>
      <xdr:rowOff>105501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2732771"/>
          <a:ext cx="889000" cy="23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63388</xdr:rowOff>
    </xdr:from>
    <xdr:to>
      <xdr:col>112</xdr:col>
      <xdr:colOff>38100</xdr:colOff>
      <xdr:row>74</xdr:row>
      <xdr:rowOff>164988</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156115</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84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143312</xdr:rowOff>
    </xdr:from>
    <xdr:to>
      <xdr:col>107</xdr:col>
      <xdr:colOff>50800</xdr:colOff>
      <xdr:row>75</xdr:row>
      <xdr:rowOff>105501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2487712"/>
          <a:ext cx="889000" cy="47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122641</xdr:rowOff>
    </xdr:from>
    <xdr:to>
      <xdr:col>107</xdr:col>
      <xdr:colOff>101600</xdr:colOff>
      <xdr:row>75</xdr:row>
      <xdr:rowOff>52791</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69318</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5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143312</xdr:rowOff>
    </xdr:from>
    <xdr:to>
      <xdr:col>102</xdr:col>
      <xdr:colOff>114300</xdr:colOff>
      <xdr:row>73</xdr:row>
      <xdr:rowOff>71440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2487712"/>
          <a:ext cx="889000" cy="9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64577</xdr:rowOff>
    </xdr:from>
    <xdr:to>
      <xdr:col>102</xdr:col>
      <xdr:colOff>165100</xdr:colOff>
      <xdr:row>71</xdr:row>
      <xdr:rowOff>166177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11254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100833</xdr:rowOff>
    </xdr:from>
    <xdr:to>
      <xdr:col>98</xdr:col>
      <xdr:colOff>38100</xdr:colOff>
      <xdr:row>74</xdr:row>
      <xdr:rowOff>30983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22110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70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130688</xdr:rowOff>
    </xdr:from>
    <xdr:to>
      <xdr:col>116</xdr:col>
      <xdr:colOff>114300</xdr:colOff>
      <xdr:row>76</xdr:row>
      <xdr:rowOff>60838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98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109115</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9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166121</xdr:rowOff>
    </xdr:from>
    <xdr:to>
      <xdr:col>112</xdr:col>
      <xdr:colOff>38100</xdr:colOff>
      <xdr:row>74</xdr:row>
      <xdr:rowOff>96271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68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112798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45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54701</xdr:rowOff>
    </xdr:from>
    <xdr:to>
      <xdr:col>107</xdr:col>
      <xdr:colOff>101600</xdr:colOff>
      <xdr:row>75</xdr:row>
      <xdr:rowOff>156301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9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147429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0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92512</xdr:rowOff>
    </xdr:from>
    <xdr:to>
      <xdr:col>102</xdr:col>
      <xdr:colOff>165100</xdr:colOff>
      <xdr:row>73</xdr:row>
      <xdr:rowOff>22662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43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13789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52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20640</xdr:rowOff>
    </xdr:from>
    <xdr:to>
      <xdr:col>98</xdr:col>
      <xdr:colOff>38100</xdr:colOff>
      <xdr:row>73</xdr:row>
      <xdr:rowOff>122240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53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138767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31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円となっており、類似団体内平均値と比較して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20,953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円低い水準となっている。また、対前年度比は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16,957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となっており、これは財政調整基金及び財政健全化基金への積立金が対前年度比で大きく減少したことなど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89,224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円となっており、類似団体内平均値と比較して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11,201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円低い水準となっている。対前年度比は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15,107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となっており、これ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は対象児童数の減少に伴う児童手当給付費の減や、子育て世帯への臨時特別給付金の皆減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62,292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円となっており、類似団体内平均値と比較して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8,790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円高い水準となっている。また、対前年度比は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円の増となっており、これは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プレミアム付商品券事業負担金の皆増や、水道基本料金減免に係る水道事業会計繰出金の増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30,336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円となっており、類似団体内平均値と比較して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水準となっている。また、対前年度比は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なっており、これは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大坂・土方工業用団地に係る用地の整備が完了したことに伴う同特別会計繰出金の皆減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災害復旧事業費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は住民一人当た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円となっており、類似団体内平均値と比較して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水準となっている。対前年度比は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となっており、これは災害件数の増に伴う復旧工事費の増（土木施設、農業用施設、林業施設）によるものである。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静岡県掛川市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115,873
111,225
265.69
53,101,622
50,966,062
1,947,954
27,515,216
43,668,878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66222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4972"/>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5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82006</xdr:rowOff>
    </xdr:from>
    <xdr:to>
      <xdr:col>24</xdr:col>
      <xdr:colOff>63500</xdr:colOff>
      <xdr:row>37</xdr:row>
      <xdr:rowOff>84727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54206"/>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19793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490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168366</xdr:rowOff>
    </xdr:from>
    <xdr:to>
      <xdr:col>24</xdr:col>
      <xdr:colOff>114300</xdr:colOff>
      <xdr:row>35</xdr:row>
      <xdr:rowOff>98516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84727</xdr:rowOff>
    </xdr:from>
    <xdr:to>
      <xdr:col>19</xdr:col>
      <xdr:colOff>177800</xdr:colOff>
      <xdr:row>38</xdr:row>
      <xdr:rowOff>52615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428377"/>
          <a:ext cx="889000" cy="13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29573</xdr:rowOff>
    </xdr:from>
    <xdr:to>
      <xdr:col>20</xdr:col>
      <xdr:colOff>38100</xdr:colOff>
      <xdr:row>35</xdr:row>
      <xdr:rowOff>131173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147700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0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86904</xdr:rowOff>
    </xdr:from>
    <xdr:to>
      <xdr:col>15</xdr:col>
      <xdr:colOff>50800</xdr:colOff>
      <xdr:row>38</xdr:row>
      <xdr:rowOff>52615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430554"/>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81824</xdr:rowOff>
    </xdr:from>
    <xdr:to>
      <xdr:col>15</xdr:col>
      <xdr:colOff>101600</xdr:colOff>
      <xdr:row>36</xdr:row>
      <xdr:rowOff>11974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28501</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5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90714</xdr:rowOff>
    </xdr:from>
    <xdr:to>
      <xdr:col>10</xdr:col>
      <xdr:colOff>114300</xdr:colOff>
      <xdr:row>37</xdr:row>
      <xdr:rowOff>86904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62914"/>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37193</xdr:rowOff>
    </xdr:from>
    <xdr:to>
      <xdr:col>6</xdr:col>
      <xdr:colOff>38100</xdr:colOff>
      <xdr:row>35</xdr:row>
      <xdr:rowOff>138793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155320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31206</xdr:rowOff>
    </xdr:from>
    <xdr:to>
      <xdr:col>24</xdr:col>
      <xdr:colOff>114300</xdr:colOff>
      <xdr:row>36</xdr:row>
      <xdr:rowOff>132806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0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9633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8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33927</xdr:rowOff>
    </xdr:from>
    <xdr:to>
      <xdr:col>20</xdr:col>
      <xdr:colOff>38100</xdr:colOff>
      <xdr:row>37</xdr:row>
      <xdr:rowOff>135527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7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126654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1815</xdr:rowOff>
    </xdr:from>
    <xdr:to>
      <xdr:col>15</xdr:col>
      <xdr:colOff>101600</xdr:colOff>
      <xdr:row>38</xdr:row>
      <xdr:rowOff>103415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5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94542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60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36104</xdr:rowOff>
    </xdr:from>
    <xdr:to>
      <xdr:col>10</xdr:col>
      <xdr:colOff>165100</xdr:colOff>
      <xdr:row>37</xdr:row>
      <xdr:rowOff>137704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7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128831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7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39914</xdr:rowOff>
    </xdr:from>
    <xdr:to>
      <xdr:col>6</xdr:col>
      <xdr:colOff>38100</xdr:colOff>
      <xdr:row>36</xdr:row>
      <xdr:rowOff>141514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132641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0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155207</xdr:rowOff>
    </xdr:from>
    <xdr:to>
      <xdr:col>24</xdr:col>
      <xdr:colOff>62865</xdr:colOff>
      <xdr:row>59</xdr:row>
      <xdr:rowOff>66472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242057"/>
          <a:ext cx="1270" cy="939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70299</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66472</xdr:rowOff>
    </xdr:from>
    <xdr:to>
      <xdr:col>24</xdr:col>
      <xdr:colOff>152400</xdr:colOff>
      <xdr:row>59</xdr:row>
      <xdr:rowOff>66472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8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101884</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01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155207</xdr:rowOff>
    </xdr:from>
    <xdr:to>
      <xdr:col>24</xdr:col>
      <xdr:colOff>152400</xdr:colOff>
      <xdr:row>53</xdr:row>
      <xdr:rowOff>155207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24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49161</xdr:rowOff>
    </xdr:from>
    <xdr:to>
      <xdr:col>24</xdr:col>
      <xdr:colOff>63500</xdr:colOff>
      <xdr:row>58</xdr:row>
      <xdr:rowOff>39230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821811"/>
          <a:ext cx="838200" cy="16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144416</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5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121539</xdr:rowOff>
    </xdr:from>
    <xdr:to>
      <xdr:col>24</xdr:col>
      <xdr:colOff>114300</xdr:colOff>
      <xdr:row>57</xdr:row>
      <xdr:rowOff>51689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160719</xdr:rowOff>
    </xdr:from>
    <xdr:to>
      <xdr:col>19</xdr:col>
      <xdr:colOff>177800</xdr:colOff>
      <xdr:row>57</xdr:row>
      <xdr:rowOff>49161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733219"/>
          <a:ext cx="889000" cy="108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99454</xdr:rowOff>
    </xdr:from>
    <xdr:to>
      <xdr:col>20</xdr:col>
      <xdr:colOff>38100</xdr:colOff>
      <xdr:row>57</xdr:row>
      <xdr:rowOff>29604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46131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160719</xdr:rowOff>
    </xdr:from>
    <xdr:to>
      <xdr:col>15</xdr:col>
      <xdr:colOff>50800</xdr:colOff>
      <xdr:row>58</xdr:row>
      <xdr:rowOff>119938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733219"/>
          <a:ext cx="889000" cy="133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49</xdr:row>
      <xdr:rowOff>139052</xdr:rowOff>
    </xdr:from>
    <xdr:to>
      <xdr:col>15</xdr:col>
      <xdr:colOff>101600</xdr:colOff>
      <xdr:row>50</xdr:row>
      <xdr:rowOff>69202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85729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831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119938</xdr:rowOff>
    </xdr:from>
    <xdr:to>
      <xdr:col>10</xdr:col>
      <xdr:colOff>114300</xdr:colOff>
      <xdr:row>58</xdr:row>
      <xdr:rowOff>145021</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64038"/>
          <a:ext cx="889000" cy="2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137655</xdr:rowOff>
    </xdr:from>
    <xdr:to>
      <xdr:col>10</xdr:col>
      <xdr:colOff>165100</xdr:colOff>
      <xdr:row>57</xdr:row>
      <xdr:rowOff>67805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84332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169634</xdr:rowOff>
    </xdr:from>
    <xdr:to>
      <xdr:col>6</xdr:col>
      <xdr:colOff>38100</xdr:colOff>
      <xdr:row>58</xdr:row>
      <xdr:rowOff>99784</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4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116311</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7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159880</xdr:rowOff>
    </xdr:from>
    <xdr:to>
      <xdr:col>24</xdr:col>
      <xdr:colOff>114300</xdr:colOff>
      <xdr:row>58</xdr:row>
      <xdr:rowOff>90030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3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138307</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1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169811</xdr:rowOff>
    </xdr:from>
    <xdr:to>
      <xdr:col>20</xdr:col>
      <xdr:colOff>38100</xdr:colOff>
      <xdr:row>57</xdr:row>
      <xdr:rowOff>99961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77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91088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86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109919</xdr:rowOff>
    </xdr:from>
    <xdr:to>
      <xdr:col>15</xdr:col>
      <xdr:colOff>101600</xdr:colOff>
      <xdr:row>51</xdr:row>
      <xdr:rowOff>40069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68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31196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877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69138</xdr:rowOff>
    </xdr:from>
    <xdr:to>
      <xdr:col>10</xdr:col>
      <xdr:colOff>165100</xdr:colOff>
      <xdr:row>58</xdr:row>
      <xdr:rowOff>170738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1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161865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0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94221</xdr:rowOff>
    </xdr:from>
    <xdr:to>
      <xdr:col>6</xdr:col>
      <xdr:colOff>38100</xdr:colOff>
      <xdr:row>59</xdr:row>
      <xdr:rowOff>24371</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3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15498</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3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30638</xdr:rowOff>
    </xdr:from>
    <xdr:to>
      <xdr:col>24</xdr:col>
      <xdr:colOff>62865</xdr:colOff>
      <xdr:row>78</xdr:row>
      <xdr:rowOff>10046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03588"/>
          <a:ext cx="1270" cy="1179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13873</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38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10046</xdr:rowOff>
    </xdr:from>
    <xdr:to>
      <xdr:col>24</xdr:col>
      <xdr:colOff>152400</xdr:colOff>
      <xdr:row>78</xdr:row>
      <xdr:rowOff>10046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383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148765</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30638</xdr:rowOff>
    </xdr:from>
    <xdr:to>
      <xdr:col>24</xdr:col>
      <xdr:colOff>152400</xdr:colOff>
      <xdr:row>71</xdr:row>
      <xdr:rowOff>30638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0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82397</xdr:rowOff>
    </xdr:from>
    <xdr:to>
      <xdr:col>24</xdr:col>
      <xdr:colOff>63500</xdr:colOff>
      <xdr:row>76</xdr:row>
      <xdr:rowOff>44222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941147"/>
          <a:ext cx="838200" cy="13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91794</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607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68917</xdr:rowOff>
    </xdr:from>
    <xdr:to>
      <xdr:col>24</xdr:col>
      <xdr:colOff>114300</xdr:colOff>
      <xdr:row>74</xdr:row>
      <xdr:rowOff>170517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75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82397</xdr:rowOff>
    </xdr:from>
    <xdr:to>
      <xdr:col>19</xdr:col>
      <xdr:colOff>177800</xdr:colOff>
      <xdr:row>78</xdr:row>
      <xdr:rowOff>31038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941147"/>
          <a:ext cx="889000" cy="46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72174</xdr:rowOff>
    </xdr:from>
    <xdr:to>
      <xdr:col>20</xdr:col>
      <xdr:colOff>38100</xdr:colOff>
      <xdr:row>74</xdr:row>
      <xdr:rowOff>2324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18851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36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31038</xdr:rowOff>
    </xdr:from>
    <xdr:to>
      <xdr:col>15</xdr:col>
      <xdr:colOff>50800</xdr:colOff>
      <xdr:row>79</xdr:row>
      <xdr:rowOff>30677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404138"/>
          <a:ext cx="889000" cy="17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19825</xdr:rowOff>
    </xdr:from>
    <xdr:to>
      <xdr:col>15</xdr:col>
      <xdr:colOff>101600</xdr:colOff>
      <xdr:row>76</xdr:row>
      <xdr:rowOff>121425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137951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82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30677</xdr:rowOff>
    </xdr:from>
    <xdr:to>
      <xdr:col>10</xdr:col>
      <xdr:colOff>114300</xdr:colOff>
      <xdr:row>79</xdr:row>
      <xdr:rowOff>117963</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575227"/>
          <a:ext cx="889000" cy="8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115760</xdr:rowOff>
    </xdr:from>
    <xdr:to>
      <xdr:col>10</xdr:col>
      <xdr:colOff>165100</xdr:colOff>
      <xdr:row>77</xdr:row>
      <xdr:rowOff>45910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62437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92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97644</xdr:rowOff>
    </xdr:from>
    <xdr:to>
      <xdr:col>6</xdr:col>
      <xdr:colOff>38100</xdr:colOff>
      <xdr:row>78</xdr:row>
      <xdr:rowOff>27794</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44321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074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164872</xdr:rowOff>
    </xdr:from>
    <xdr:to>
      <xdr:col>24</xdr:col>
      <xdr:colOff>114300</xdr:colOff>
      <xdr:row>76</xdr:row>
      <xdr:rowOff>95022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02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143299</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002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31597</xdr:rowOff>
    </xdr:from>
    <xdr:to>
      <xdr:col>20</xdr:col>
      <xdr:colOff>38100</xdr:colOff>
      <xdr:row>75</xdr:row>
      <xdr:rowOff>133197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8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124325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983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151688</xdr:rowOff>
    </xdr:from>
    <xdr:to>
      <xdr:col>15</xdr:col>
      <xdr:colOff>101600</xdr:colOff>
      <xdr:row>78</xdr:row>
      <xdr:rowOff>81838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35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72965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44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151327</xdr:rowOff>
    </xdr:from>
    <xdr:to>
      <xdr:col>10</xdr:col>
      <xdr:colOff>165100</xdr:colOff>
      <xdr:row>79</xdr:row>
      <xdr:rowOff>81477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52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72604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61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67163</xdr:rowOff>
    </xdr:from>
    <xdr:to>
      <xdr:col>6</xdr:col>
      <xdr:colOff>38100</xdr:colOff>
      <xdr:row>79</xdr:row>
      <xdr:rowOff>168763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61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159890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704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52307</xdr:rowOff>
    </xdr:from>
    <xdr:to>
      <xdr:col>24</xdr:col>
      <xdr:colOff>62865</xdr:colOff>
      <xdr:row>97</xdr:row>
      <xdr:rowOff>35139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82807"/>
          <a:ext cx="1270" cy="1182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38966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6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35139</xdr:rowOff>
    </xdr:from>
    <xdr:to>
      <xdr:col>24</xdr:col>
      <xdr:colOff>152400</xdr:colOff>
      <xdr:row>97</xdr:row>
      <xdr:rowOff>35139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6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170434</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5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52307</xdr:rowOff>
    </xdr:from>
    <xdr:to>
      <xdr:col>24</xdr:col>
      <xdr:colOff>152400</xdr:colOff>
      <xdr:row>90</xdr:row>
      <xdr:rowOff>52307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8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162697</xdr:rowOff>
    </xdr:from>
    <xdr:to>
      <xdr:col>24</xdr:col>
      <xdr:colOff>63500</xdr:colOff>
      <xdr:row>95</xdr:row>
      <xdr:rowOff>52673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278997"/>
          <a:ext cx="838200" cy="6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16578</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04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38151</xdr:rowOff>
    </xdr:from>
    <xdr:to>
      <xdr:col>24</xdr:col>
      <xdr:colOff>114300</xdr:colOff>
      <xdr:row>95</xdr:row>
      <xdr:rowOff>139751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25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52673</xdr:rowOff>
    </xdr:from>
    <xdr:to>
      <xdr:col>19</xdr:col>
      <xdr:colOff>177800</xdr:colOff>
      <xdr:row>95</xdr:row>
      <xdr:rowOff>134579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340423"/>
          <a:ext cx="889000" cy="8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32252</xdr:rowOff>
    </xdr:from>
    <xdr:to>
      <xdr:col>20</xdr:col>
      <xdr:colOff>38100</xdr:colOff>
      <xdr:row>95</xdr:row>
      <xdr:rowOff>133852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124979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41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134579</xdr:rowOff>
    </xdr:from>
    <xdr:to>
      <xdr:col>15</xdr:col>
      <xdr:colOff>50800</xdr:colOff>
      <xdr:row>96</xdr:row>
      <xdr:rowOff>17354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422329"/>
          <a:ext cx="889000" cy="5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53649</xdr:rowOff>
    </xdr:from>
    <xdr:to>
      <xdr:col>15</xdr:col>
      <xdr:colOff>101600</xdr:colOff>
      <xdr:row>96</xdr:row>
      <xdr:rowOff>155249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1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146376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0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163178</xdr:rowOff>
    </xdr:from>
    <xdr:to>
      <xdr:col>10</xdr:col>
      <xdr:colOff>114300</xdr:colOff>
      <xdr:row>96</xdr:row>
      <xdr:rowOff>17354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450928"/>
          <a:ext cx="889000" cy="2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87506</xdr:rowOff>
    </xdr:from>
    <xdr:to>
      <xdr:col>10</xdr:col>
      <xdr:colOff>165100</xdr:colOff>
      <xdr:row>97</xdr:row>
      <xdr:rowOff>17656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77608</xdr:rowOff>
    </xdr:from>
    <xdr:to>
      <xdr:col>6</xdr:col>
      <xdr:colOff>38100</xdr:colOff>
      <xdr:row>97</xdr:row>
      <xdr:rowOff>7758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3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170335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2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111897</xdr:rowOff>
    </xdr:from>
    <xdr:to>
      <xdr:col>24</xdr:col>
      <xdr:colOff>114300</xdr:colOff>
      <xdr:row>95</xdr:row>
      <xdr:rowOff>42047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22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134774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07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1873</xdr:rowOff>
    </xdr:from>
    <xdr:to>
      <xdr:col>20</xdr:col>
      <xdr:colOff>38100</xdr:colOff>
      <xdr:row>95</xdr:row>
      <xdr:rowOff>103473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2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120000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06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83779</xdr:rowOff>
    </xdr:from>
    <xdr:to>
      <xdr:col>15</xdr:col>
      <xdr:colOff>101600</xdr:colOff>
      <xdr:row>96</xdr:row>
      <xdr:rowOff>13929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7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30456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14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138004</xdr:rowOff>
    </xdr:from>
    <xdr:to>
      <xdr:col>10</xdr:col>
      <xdr:colOff>165100</xdr:colOff>
      <xdr:row>96</xdr:row>
      <xdr:rowOff>68154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84681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20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112378</xdr:rowOff>
    </xdr:from>
    <xdr:to>
      <xdr:col>6</xdr:col>
      <xdr:colOff>38100</xdr:colOff>
      <xdr:row>96</xdr:row>
      <xdr:rowOff>42528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0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59055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17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78344</xdr:rowOff>
    </xdr:from>
    <xdr:to>
      <xdr:col>54</xdr:col>
      <xdr:colOff>189865</xdr:colOff>
      <xdr:row>38</xdr:row>
      <xdr:rowOff>131287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21844"/>
          <a:ext cx="1270" cy="142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135114</xdr:rowOff>
    </xdr:from>
    <xdr:ext cx="313932"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0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131287</xdr:rowOff>
    </xdr:from>
    <xdr:to>
      <xdr:col>55</xdr:col>
      <xdr:colOff>88900</xdr:colOff>
      <xdr:row>38</xdr:row>
      <xdr:rowOff>131287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25021</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9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78344</xdr:rowOff>
    </xdr:from>
    <xdr:to>
      <xdr:col>55</xdr:col>
      <xdr:colOff>88900</xdr:colOff>
      <xdr:row>30</xdr:row>
      <xdr:rowOff>78344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2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117754</xdr:rowOff>
    </xdr:from>
    <xdr:to>
      <xdr:col>55</xdr:col>
      <xdr:colOff>0</xdr:colOff>
      <xdr:row>31</xdr:row>
      <xdr:rowOff>159177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5432704"/>
          <a:ext cx="838200" cy="4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47759</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91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69332</xdr:rowOff>
    </xdr:from>
    <xdr:to>
      <xdr:col>55</xdr:col>
      <xdr:colOff>50800</xdr:colOff>
      <xdr:row>37</xdr:row>
      <xdr:rowOff>170932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159177</xdr:rowOff>
    </xdr:from>
    <xdr:to>
      <xdr:col>50</xdr:col>
      <xdr:colOff>114300</xdr:colOff>
      <xdr:row>32</xdr:row>
      <xdr:rowOff>13330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5474127"/>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65034</xdr:rowOff>
    </xdr:from>
    <xdr:to>
      <xdr:col>50</xdr:col>
      <xdr:colOff>165100</xdr:colOff>
      <xdr:row>37</xdr:row>
      <xdr:rowOff>166634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157761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50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13330</xdr:rowOff>
    </xdr:from>
    <xdr:to>
      <xdr:col>45</xdr:col>
      <xdr:colOff>177800</xdr:colOff>
      <xdr:row>32</xdr:row>
      <xdr:rowOff>83922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5499730"/>
          <a:ext cx="889000" cy="7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61651</xdr:rowOff>
    </xdr:from>
    <xdr:to>
      <xdr:col>46</xdr:col>
      <xdr:colOff>38100</xdr:colOff>
      <xdr:row>37</xdr:row>
      <xdr:rowOff>163251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154378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49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83922</xdr:rowOff>
    </xdr:from>
    <xdr:to>
      <xdr:col>41</xdr:col>
      <xdr:colOff>50800</xdr:colOff>
      <xdr:row>32</xdr:row>
      <xdr:rowOff>132202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5570322"/>
          <a:ext cx="889000" cy="4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43271</xdr:rowOff>
    </xdr:from>
    <xdr:to>
      <xdr:col>41</xdr:col>
      <xdr:colOff>101600</xdr:colOff>
      <xdr:row>37</xdr:row>
      <xdr:rowOff>144871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135999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4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43729</xdr:rowOff>
    </xdr:from>
    <xdr:to>
      <xdr:col>36</xdr:col>
      <xdr:colOff>165100</xdr:colOff>
      <xdr:row>37</xdr:row>
      <xdr:rowOff>145329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136455</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4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66954</xdr:rowOff>
    </xdr:from>
    <xdr:to>
      <xdr:col>55</xdr:col>
      <xdr:colOff>50800</xdr:colOff>
      <xdr:row>31</xdr:row>
      <xdr:rowOff>168554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538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89831</xdr:rowOff>
    </xdr:from>
    <xdr:ext cx="534377"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23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108377</xdr:rowOff>
    </xdr:from>
    <xdr:to>
      <xdr:col>50</xdr:col>
      <xdr:colOff>165100</xdr:colOff>
      <xdr:row>32</xdr:row>
      <xdr:rowOff>38527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542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55054</xdr:rowOff>
    </xdr:from>
    <xdr:ext cx="534377"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372111" y="51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133980</xdr:rowOff>
    </xdr:from>
    <xdr:to>
      <xdr:col>46</xdr:col>
      <xdr:colOff>38100</xdr:colOff>
      <xdr:row>32</xdr:row>
      <xdr:rowOff>64130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544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80657</xdr:rowOff>
    </xdr:from>
    <xdr:ext cx="534377"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483111" y="522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33122</xdr:rowOff>
    </xdr:from>
    <xdr:to>
      <xdr:col>41</xdr:col>
      <xdr:colOff>101600</xdr:colOff>
      <xdr:row>32</xdr:row>
      <xdr:rowOff>134722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551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151249</xdr:rowOff>
    </xdr:from>
    <xdr:ext cx="534377"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594111" y="529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81402</xdr:rowOff>
    </xdr:from>
    <xdr:to>
      <xdr:col>36</xdr:col>
      <xdr:colOff>165100</xdr:colOff>
      <xdr:row>33</xdr:row>
      <xdr:rowOff>11552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556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28079</xdr:rowOff>
    </xdr:from>
    <xdr:ext cx="534377"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05111" y="534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107376</xdr:rowOff>
    </xdr:from>
    <xdr:to>
      <xdr:col>54</xdr:col>
      <xdr:colOff>189865</xdr:colOff>
      <xdr:row>58</xdr:row>
      <xdr:rowOff>73909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9022776"/>
          <a:ext cx="1270" cy="995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77736</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2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73909</xdr:rowOff>
    </xdr:from>
    <xdr:to>
      <xdr:col>55</xdr:col>
      <xdr:colOff>88900</xdr:colOff>
      <xdr:row>58</xdr:row>
      <xdr:rowOff>73909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1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54053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79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107376</xdr:rowOff>
    </xdr:from>
    <xdr:to>
      <xdr:col>55</xdr:col>
      <xdr:colOff>88900</xdr:colOff>
      <xdr:row>52</xdr:row>
      <xdr:rowOff>107376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02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48031</xdr:rowOff>
    </xdr:from>
    <xdr:to>
      <xdr:col>55</xdr:col>
      <xdr:colOff>0</xdr:colOff>
      <xdr:row>55</xdr:row>
      <xdr:rowOff>86573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477781"/>
          <a:ext cx="838200" cy="3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163430</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93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13553</xdr:rowOff>
    </xdr:from>
    <xdr:to>
      <xdr:col>55</xdr:col>
      <xdr:colOff>50800</xdr:colOff>
      <xdr:row>56</xdr:row>
      <xdr:rowOff>115153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1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30383</xdr:rowOff>
    </xdr:from>
    <xdr:to>
      <xdr:col>50</xdr:col>
      <xdr:colOff>114300</xdr:colOff>
      <xdr:row>55</xdr:row>
      <xdr:rowOff>86573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460133"/>
          <a:ext cx="889000" cy="5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25578</xdr:rowOff>
    </xdr:from>
    <xdr:to>
      <xdr:col>50</xdr:col>
      <xdr:colOff>165100</xdr:colOff>
      <xdr:row>56</xdr:row>
      <xdr:rowOff>127178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118305</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7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30383</xdr:rowOff>
    </xdr:from>
    <xdr:to>
      <xdr:col>45</xdr:col>
      <xdr:colOff>177800</xdr:colOff>
      <xdr:row>55</xdr:row>
      <xdr:rowOff>58089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460133"/>
          <a:ext cx="889000" cy="2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73401</xdr:rowOff>
    </xdr:from>
    <xdr:to>
      <xdr:col>46</xdr:col>
      <xdr:colOff>38100</xdr:colOff>
      <xdr:row>57</xdr:row>
      <xdr:rowOff>3551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166128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76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58089</xdr:rowOff>
    </xdr:from>
    <xdr:to>
      <xdr:col>41</xdr:col>
      <xdr:colOff>50800</xdr:colOff>
      <xdr:row>55</xdr:row>
      <xdr:rowOff>128315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487839"/>
          <a:ext cx="889000" cy="7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136723</xdr:rowOff>
    </xdr:from>
    <xdr:to>
      <xdr:col>41</xdr:col>
      <xdr:colOff>101600</xdr:colOff>
      <xdr:row>56</xdr:row>
      <xdr:rowOff>66873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58000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5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89998</xdr:rowOff>
    </xdr:from>
    <xdr:to>
      <xdr:col>36</xdr:col>
      <xdr:colOff>165100</xdr:colOff>
      <xdr:row>57</xdr:row>
      <xdr:rowOff>20148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11275</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7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168681</xdr:rowOff>
    </xdr:from>
    <xdr:to>
      <xdr:col>55</xdr:col>
      <xdr:colOff>50800</xdr:colOff>
      <xdr:row>55</xdr:row>
      <xdr:rowOff>98831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42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20108</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2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35773</xdr:rowOff>
    </xdr:from>
    <xdr:to>
      <xdr:col>50</xdr:col>
      <xdr:colOff>165100</xdr:colOff>
      <xdr:row>55</xdr:row>
      <xdr:rowOff>137373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46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153900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24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151033</xdr:rowOff>
    </xdr:from>
    <xdr:to>
      <xdr:col>46</xdr:col>
      <xdr:colOff>38100</xdr:colOff>
      <xdr:row>55</xdr:row>
      <xdr:rowOff>81183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40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97710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18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7289</xdr:rowOff>
    </xdr:from>
    <xdr:to>
      <xdr:col>41</xdr:col>
      <xdr:colOff>101600</xdr:colOff>
      <xdr:row>55</xdr:row>
      <xdr:rowOff>108889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43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125416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2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77515</xdr:rowOff>
    </xdr:from>
    <xdr:to>
      <xdr:col>36</xdr:col>
      <xdr:colOff>165100</xdr:colOff>
      <xdr:row>56</xdr:row>
      <xdr:rowOff>7665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50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24192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28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31877</xdr:rowOff>
    </xdr:from>
    <xdr:to>
      <xdr:col>54</xdr:col>
      <xdr:colOff>189865</xdr:colOff>
      <xdr:row>78</xdr:row>
      <xdr:rowOff>121983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04827"/>
          <a:ext cx="1270" cy="129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125810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9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121983</xdr:rowOff>
    </xdr:from>
    <xdr:to>
      <xdr:col>55</xdr:col>
      <xdr:colOff>88900</xdr:colOff>
      <xdr:row>78</xdr:row>
      <xdr:rowOff>121983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9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150004</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31877</xdr:rowOff>
    </xdr:from>
    <xdr:to>
      <xdr:col>55</xdr:col>
      <xdr:colOff>88900</xdr:colOff>
      <xdr:row>71</xdr:row>
      <xdr:rowOff>31877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04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65595</xdr:rowOff>
    </xdr:from>
    <xdr:to>
      <xdr:col>55</xdr:col>
      <xdr:colOff>0</xdr:colOff>
      <xdr:row>76</xdr:row>
      <xdr:rowOff>57365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924345"/>
          <a:ext cx="838200" cy="16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140466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827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117589</xdr:rowOff>
    </xdr:from>
    <xdr:to>
      <xdr:col>55</xdr:col>
      <xdr:colOff>50800</xdr:colOff>
      <xdr:row>76</xdr:row>
      <xdr:rowOff>47740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9763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14618</xdr:rowOff>
    </xdr:from>
    <xdr:to>
      <xdr:col>50</xdr:col>
      <xdr:colOff>114300</xdr:colOff>
      <xdr:row>75</xdr:row>
      <xdr:rowOff>65595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2873368"/>
          <a:ext cx="889000" cy="5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36017</xdr:rowOff>
    </xdr:from>
    <xdr:to>
      <xdr:col>50</xdr:col>
      <xdr:colOff>165100</xdr:colOff>
      <xdr:row>75</xdr:row>
      <xdr:rowOff>137617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8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128745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8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14618</xdr:rowOff>
    </xdr:from>
    <xdr:to>
      <xdr:col>45</xdr:col>
      <xdr:colOff>177800</xdr:colOff>
      <xdr:row>76</xdr:row>
      <xdr:rowOff>171208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2873368"/>
          <a:ext cx="889000" cy="32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127876</xdr:rowOff>
    </xdr:from>
    <xdr:to>
      <xdr:col>46</xdr:col>
      <xdr:colOff>38100</xdr:colOff>
      <xdr:row>76</xdr:row>
      <xdr:rowOff>58026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29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49153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7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158026</xdr:rowOff>
    </xdr:from>
    <xdr:to>
      <xdr:col>41</xdr:col>
      <xdr:colOff>50800</xdr:colOff>
      <xdr:row>76</xdr:row>
      <xdr:rowOff>171208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188226"/>
          <a:ext cx="889000" cy="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97740</xdr:rowOff>
    </xdr:from>
    <xdr:to>
      <xdr:col>41</xdr:col>
      <xdr:colOff>101600</xdr:colOff>
      <xdr:row>77</xdr:row>
      <xdr:rowOff>27890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2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44416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90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118771</xdr:rowOff>
    </xdr:from>
    <xdr:to>
      <xdr:col>36</xdr:col>
      <xdr:colOff>165100</xdr:colOff>
      <xdr:row>77</xdr:row>
      <xdr:rowOff>48921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40048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2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6565</xdr:rowOff>
    </xdr:from>
    <xdr:to>
      <xdr:col>55</xdr:col>
      <xdr:colOff>50800</xdr:colOff>
      <xdr:row>76</xdr:row>
      <xdr:rowOff>108165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0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156442</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01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14795</xdr:rowOff>
    </xdr:from>
    <xdr:to>
      <xdr:col>50</xdr:col>
      <xdr:colOff>165100</xdr:colOff>
      <xdr:row>75</xdr:row>
      <xdr:rowOff>116395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87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132922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64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135268</xdr:rowOff>
    </xdr:from>
    <xdr:to>
      <xdr:col>46</xdr:col>
      <xdr:colOff>38100</xdr:colOff>
      <xdr:row>75</xdr:row>
      <xdr:rowOff>65418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82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81945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59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120408</xdr:rowOff>
    </xdr:from>
    <xdr:to>
      <xdr:col>41</xdr:col>
      <xdr:colOff>101600</xdr:colOff>
      <xdr:row>77</xdr:row>
      <xdr:rowOff>50558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15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41685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24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107226</xdr:rowOff>
    </xdr:from>
    <xdr:to>
      <xdr:col>36</xdr:col>
      <xdr:colOff>165100</xdr:colOff>
      <xdr:row>77</xdr:row>
      <xdr:rowOff>37376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13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53903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91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61099</xdr:rowOff>
    </xdr:from>
    <xdr:to>
      <xdr:col>54</xdr:col>
      <xdr:colOff>189865</xdr:colOff>
      <xdr:row>98</xdr:row>
      <xdr:rowOff>25208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91599"/>
          <a:ext cx="1270" cy="1335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29035</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3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25208</xdr:rowOff>
    </xdr:from>
    <xdr:to>
      <xdr:col>55</xdr:col>
      <xdr:colOff>88900</xdr:colOff>
      <xdr:row>98</xdr:row>
      <xdr:rowOff>25208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2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7776</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2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61099</xdr:rowOff>
    </xdr:from>
    <xdr:to>
      <xdr:col>55</xdr:col>
      <xdr:colOff>88900</xdr:colOff>
      <xdr:row>90</xdr:row>
      <xdr:rowOff>61099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99420</xdr:rowOff>
    </xdr:from>
    <xdr:to>
      <xdr:col>55</xdr:col>
      <xdr:colOff>0</xdr:colOff>
      <xdr:row>97</xdr:row>
      <xdr:rowOff>109333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730070"/>
          <a:ext cx="838200" cy="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80070</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539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57193</xdr:rowOff>
    </xdr:from>
    <xdr:to>
      <xdr:col>55</xdr:col>
      <xdr:colOff>50800</xdr:colOff>
      <xdr:row>97</xdr:row>
      <xdr:rowOff>158793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6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94011</xdr:rowOff>
    </xdr:from>
    <xdr:to>
      <xdr:col>50</xdr:col>
      <xdr:colOff>114300</xdr:colOff>
      <xdr:row>97</xdr:row>
      <xdr:rowOff>99420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724661"/>
          <a:ext cx="8890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60370</xdr:rowOff>
    </xdr:from>
    <xdr:to>
      <xdr:col>50</xdr:col>
      <xdr:colOff>165100</xdr:colOff>
      <xdr:row>97</xdr:row>
      <xdr:rowOff>161970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6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153097</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78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94011</xdr:rowOff>
    </xdr:from>
    <xdr:to>
      <xdr:col>45</xdr:col>
      <xdr:colOff>177800</xdr:colOff>
      <xdr:row>97</xdr:row>
      <xdr:rowOff>105598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724661"/>
          <a:ext cx="889000" cy="1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64001</xdr:rowOff>
    </xdr:from>
    <xdr:to>
      <xdr:col>46</xdr:col>
      <xdr:colOff>38100</xdr:colOff>
      <xdr:row>97</xdr:row>
      <xdr:rowOff>165601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69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156728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78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105598</xdr:rowOff>
    </xdr:from>
    <xdr:to>
      <xdr:col>41</xdr:col>
      <xdr:colOff>50800</xdr:colOff>
      <xdr:row>97</xdr:row>
      <xdr:rowOff>111976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736248"/>
          <a:ext cx="8890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158769</xdr:rowOff>
    </xdr:from>
    <xdr:to>
      <xdr:col>41</xdr:col>
      <xdr:colOff>101600</xdr:colOff>
      <xdr:row>97</xdr:row>
      <xdr:rowOff>88919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61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105446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39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60389</xdr:rowOff>
    </xdr:from>
    <xdr:to>
      <xdr:col>36</xdr:col>
      <xdr:colOff>165100</xdr:colOff>
      <xdr:row>97</xdr:row>
      <xdr:rowOff>161989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69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7066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46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58533</xdr:rowOff>
    </xdr:from>
    <xdr:to>
      <xdr:col>55</xdr:col>
      <xdr:colOff>50800</xdr:colOff>
      <xdr:row>97</xdr:row>
      <xdr:rowOff>160133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8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35620</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6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48620</xdr:rowOff>
    </xdr:from>
    <xdr:to>
      <xdr:col>50</xdr:col>
      <xdr:colOff>165100</xdr:colOff>
      <xdr:row>97</xdr:row>
      <xdr:rowOff>150220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7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166747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45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43211</xdr:rowOff>
    </xdr:from>
    <xdr:to>
      <xdr:col>46</xdr:col>
      <xdr:colOff>38100</xdr:colOff>
      <xdr:row>97</xdr:row>
      <xdr:rowOff>144811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161338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44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54798</xdr:rowOff>
    </xdr:from>
    <xdr:to>
      <xdr:col>41</xdr:col>
      <xdr:colOff>101600</xdr:colOff>
      <xdr:row>97</xdr:row>
      <xdr:rowOff>156398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8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147525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77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61176</xdr:rowOff>
    </xdr:from>
    <xdr:to>
      <xdr:col>36</xdr:col>
      <xdr:colOff>165100</xdr:colOff>
      <xdr:row>97</xdr:row>
      <xdr:rowOff>162776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9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153903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8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145986</xdr:rowOff>
    </xdr:from>
    <xdr:to>
      <xdr:col>85</xdr:col>
      <xdr:colOff>126364</xdr:colOff>
      <xdr:row>38</xdr:row>
      <xdr:rowOff>148749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89486"/>
          <a:ext cx="1269" cy="1374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152576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6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148749</xdr:rowOff>
    </xdr:from>
    <xdr:to>
      <xdr:col>86</xdr:col>
      <xdr:colOff>25400</xdr:colOff>
      <xdr:row>38</xdr:row>
      <xdr:rowOff>148749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6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92663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06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145986</xdr:rowOff>
    </xdr:from>
    <xdr:to>
      <xdr:col>86</xdr:col>
      <xdr:colOff>25400</xdr:colOff>
      <xdr:row>30</xdr:row>
      <xdr:rowOff>145986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8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43307</xdr:rowOff>
    </xdr:from>
    <xdr:to>
      <xdr:col>85</xdr:col>
      <xdr:colOff>127000</xdr:colOff>
      <xdr:row>38</xdr:row>
      <xdr:rowOff>20351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386957"/>
          <a:ext cx="838200" cy="14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77392</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78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54515</xdr:rowOff>
    </xdr:from>
    <xdr:to>
      <xdr:col>85</xdr:col>
      <xdr:colOff>177800</xdr:colOff>
      <xdr:row>36</xdr:row>
      <xdr:rowOff>156115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43307</xdr:rowOff>
    </xdr:from>
    <xdr:to>
      <xdr:col>81</xdr:col>
      <xdr:colOff>50800</xdr:colOff>
      <xdr:row>38</xdr:row>
      <xdr:rowOff>18542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386957"/>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53848</xdr:rowOff>
    </xdr:from>
    <xdr:to>
      <xdr:col>81</xdr:col>
      <xdr:colOff>101600</xdr:colOff>
      <xdr:row>36</xdr:row>
      <xdr:rowOff>155448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2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525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0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18542</xdr:rowOff>
    </xdr:from>
    <xdr:to>
      <xdr:col>76</xdr:col>
      <xdr:colOff>114300</xdr:colOff>
      <xdr:row>38</xdr:row>
      <xdr:rowOff>28639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33642"/>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131763</xdr:rowOff>
    </xdr:from>
    <xdr:to>
      <xdr:col>76</xdr:col>
      <xdr:colOff>165100</xdr:colOff>
      <xdr:row>36</xdr:row>
      <xdr:rowOff>61913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3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78440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0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161989</xdr:rowOff>
    </xdr:from>
    <xdr:to>
      <xdr:col>71</xdr:col>
      <xdr:colOff>177800</xdr:colOff>
      <xdr:row>38</xdr:row>
      <xdr:rowOff>28639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056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167386</xdr:rowOff>
    </xdr:from>
    <xdr:to>
      <xdr:col>72</xdr:col>
      <xdr:colOff>38100</xdr:colOff>
      <xdr:row>36</xdr:row>
      <xdr:rowOff>97536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6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114063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82709</xdr:rowOff>
    </xdr:from>
    <xdr:to>
      <xdr:col>67</xdr:col>
      <xdr:colOff>101600</xdr:colOff>
      <xdr:row>37</xdr:row>
      <xdr:rowOff>12859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5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29386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3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141002</xdr:rowOff>
    </xdr:from>
    <xdr:to>
      <xdr:col>85</xdr:col>
      <xdr:colOff>177800</xdr:colOff>
      <xdr:row>38</xdr:row>
      <xdr:rowOff>71152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8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119429</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6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163957</xdr:rowOff>
    </xdr:from>
    <xdr:to>
      <xdr:col>81</xdr:col>
      <xdr:colOff>101600</xdr:colOff>
      <xdr:row>37</xdr:row>
      <xdr:rowOff>94107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3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85234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42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139192</xdr:rowOff>
    </xdr:from>
    <xdr:to>
      <xdr:col>76</xdr:col>
      <xdr:colOff>165100</xdr:colOff>
      <xdr:row>38</xdr:row>
      <xdr:rowOff>69342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60469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7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149289</xdr:rowOff>
    </xdr:from>
    <xdr:to>
      <xdr:col>72</xdr:col>
      <xdr:colOff>38100</xdr:colOff>
      <xdr:row>38</xdr:row>
      <xdr:rowOff>79439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9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70566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8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111189</xdr:rowOff>
    </xdr:from>
    <xdr:to>
      <xdr:col>67</xdr:col>
      <xdr:colOff>101600</xdr:colOff>
      <xdr:row>38</xdr:row>
      <xdr:rowOff>41339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5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32466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1577</xdr:rowOff>
    </xdr:from>
    <xdr:to>
      <xdr:col>85</xdr:col>
      <xdr:colOff>126364</xdr:colOff>
      <xdr:row>58</xdr:row>
      <xdr:rowOff>61551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45527"/>
          <a:ext cx="1269" cy="126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65378</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61551</xdr:rowOff>
    </xdr:from>
    <xdr:to>
      <xdr:col>86</xdr:col>
      <xdr:colOff>25400</xdr:colOff>
      <xdr:row>58</xdr:row>
      <xdr:rowOff>61551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0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119704</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2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1577</xdr:rowOff>
    </xdr:from>
    <xdr:to>
      <xdr:col>86</xdr:col>
      <xdr:colOff>25400</xdr:colOff>
      <xdr:row>51</xdr:row>
      <xdr:rowOff>1577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83121</xdr:rowOff>
    </xdr:from>
    <xdr:to>
      <xdr:col>85</xdr:col>
      <xdr:colOff>127000</xdr:colOff>
      <xdr:row>56</xdr:row>
      <xdr:rowOff>87595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684321"/>
          <a:ext cx="8382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26378</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5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3501</xdr:rowOff>
    </xdr:from>
    <xdr:to>
      <xdr:col>85</xdr:col>
      <xdr:colOff>177800</xdr:colOff>
      <xdr:row>56</xdr:row>
      <xdr:rowOff>105101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0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116628</xdr:rowOff>
    </xdr:from>
    <xdr:to>
      <xdr:col>81</xdr:col>
      <xdr:colOff>50800</xdr:colOff>
      <xdr:row>56</xdr:row>
      <xdr:rowOff>83121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546378"/>
          <a:ext cx="889000" cy="13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91480</xdr:rowOff>
    </xdr:from>
    <xdr:to>
      <xdr:col>81</xdr:col>
      <xdr:colOff>101600</xdr:colOff>
      <xdr:row>57</xdr:row>
      <xdr:rowOff>21630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9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12757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8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116628</xdr:rowOff>
    </xdr:from>
    <xdr:to>
      <xdr:col>76</xdr:col>
      <xdr:colOff>114300</xdr:colOff>
      <xdr:row>56</xdr:row>
      <xdr:rowOff>55135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546378"/>
          <a:ext cx="889000" cy="10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143715</xdr:rowOff>
    </xdr:from>
    <xdr:to>
      <xdr:col>76</xdr:col>
      <xdr:colOff>165100</xdr:colOff>
      <xdr:row>56</xdr:row>
      <xdr:rowOff>73865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7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64992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6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16811</xdr:rowOff>
    </xdr:from>
    <xdr:to>
      <xdr:col>71</xdr:col>
      <xdr:colOff>177800</xdr:colOff>
      <xdr:row>56</xdr:row>
      <xdr:rowOff>55135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618011"/>
          <a:ext cx="889000" cy="3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28321</xdr:rowOff>
    </xdr:from>
    <xdr:to>
      <xdr:col>72</xdr:col>
      <xdr:colOff>38100</xdr:colOff>
      <xdr:row>56</xdr:row>
      <xdr:rowOff>129921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2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121048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2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154525</xdr:rowOff>
    </xdr:from>
    <xdr:to>
      <xdr:col>67</xdr:col>
      <xdr:colOff>101600</xdr:colOff>
      <xdr:row>57</xdr:row>
      <xdr:rowOff>84675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75802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4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36795</xdr:rowOff>
    </xdr:from>
    <xdr:to>
      <xdr:col>85</xdr:col>
      <xdr:colOff>177800</xdr:colOff>
      <xdr:row>56</xdr:row>
      <xdr:rowOff>138395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3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15222</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32321</xdr:rowOff>
    </xdr:from>
    <xdr:to>
      <xdr:col>81</xdr:col>
      <xdr:colOff>101600</xdr:colOff>
      <xdr:row>56</xdr:row>
      <xdr:rowOff>133921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3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150448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40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65828</xdr:rowOff>
    </xdr:from>
    <xdr:to>
      <xdr:col>76</xdr:col>
      <xdr:colOff>165100</xdr:colOff>
      <xdr:row>55</xdr:row>
      <xdr:rowOff>167428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49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12505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2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4335</xdr:rowOff>
    </xdr:from>
    <xdr:to>
      <xdr:col>72</xdr:col>
      <xdr:colOff>38100</xdr:colOff>
      <xdr:row>56</xdr:row>
      <xdr:rowOff>105935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0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122462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38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137461</xdr:rowOff>
    </xdr:from>
    <xdr:to>
      <xdr:col>67</xdr:col>
      <xdr:colOff>101600</xdr:colOff>
      <xdr:row>56</xdr:row>
      <xdr:rowOff>67611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56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84138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34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76378</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77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23055</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76378</xdr:rowOff>
    </xdr:from>
    <xdr:to>
      <xdr:col>86</xdr:col>
      <xdr:colOff>25400</xdr:colOff>
      <xdr:row>70</xdr:row>
      <xdr:rowOff>76378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7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59156</xdr:rowOff>
    </xdr:from>
    <xdr:to>
      <xdr:col>85</xdr:col>
      <xdr:colOff>127000</xdr:colOff>
      <xdr:row>78</xdr:row>
      <xdr:rowOff>112192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260806"/>
          <a:ext cx="838200" cy="22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14825</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87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36398</xdr:rowOff>
    </xdr:from>
    <xdr:to>
      <xdr:col>85</xdr:col>
      <xdr:colOff>177800</xdr:colOff>
      <xdr:row>78</xdr:row>
      <xdr:rowOff>137998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0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31420</xdr:rowOff>
    </xdr:from>
    <xdr:to>
      <xdr:col>81</xdr:col>
      <xdr:colOff>50800</xdr:colOff>
      <xdr:row>78</xdr:row>
      <xdr:rowOff>112192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404520"/>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110617</xdr:rowOff>
    </xdr:from>
    <xdr:to>
      <xdr:col>81</xdr:col>
      <xdr:colOff>101600</xdr:colOff>
      <xdr:row>79</xdr:row>
      <xdr:rowOff>40767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8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31894</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576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31420</xdr:rowOff>
    </xdr:from>
    <xdr:to>
      <xdr:col>76</xdr:col>
      <xdr:colOff>114300</xdr:colOff>
      <xdr:row>78</xdr:row>
      <xdr:rowOff>61671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404520"/>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30607</xdr:rowOff>
    </xdr:from>
    <xdr:to>
      <xdr:col>76</xdr:col>
      <xdr:colOff>165100</xdr:colOff>
      <xdr:row>78</xdr:row>
      <xdr:rowOff>132207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123334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49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61671</xdr:rowOff>
    </xdr:from>
    <xdr:to>
      <xdr:col>71</xdr:col>
      <xdr:colOff>177800</xdr:colOff>
      <xdr:row>78</xdr:row>
      <xdr:rowOff>110820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434771"/>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1956</xdr:rowOff>
    </xdr:from>
    <xdr:to>
      <xdr:col>72</xdr:col>
      <xdr:colOff>38100</xdr:colOff>
      <xdr:row>76</xdr:row>
      <xdr:rowOff>103556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0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120083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280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66345</xdr:rowOff>
    </xdr:from>
    <xdr:to>
      <xdr:col>67</xdr:col>
      <xdr:colOff>101600</xdr:colOff>
      <xdr:row>78</xdr:row>
      <xdr:rowOff>167945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159072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3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8356</xdr:rowOff>
    </xdr:from>
    <xdr:to>
      <xdr:col>85</xdr:col>
      <xdr:colOff>177800</xdr:colOff>
      <xdr:row>77</xdr:row>
      <xdr:rowOff>109956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21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31233</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06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61392</xdr:rowOff>
    </xdr:from>
    <xdr:to>
      <xdr:col>81</xdr:col>
      <xdr:colOff>101600</xdr:colOff>
      <xdr:row>78</xdr:row>
      <xdr:rowOff>162992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3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8069</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20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152070</xdr:rowOff>
    </xdr:from>
    <xdr:to>
      <xdr:col>76</xdr:col>
      <xdr:colOff>165100</xdr:colOff>
      <xdr:row>78</xdr:row>
      <xdr:rowOff>82220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3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98747</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12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10871</xdr:rowOff>
    </xdr:from>
    <xdr:to>
      <xdr:col>72</xdr:col>
      <xdr:colOff>38100</xdr:colOff>
      <xdr:row>78</xdr:row>
      <xdr:rowOff>112471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38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103598</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47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60020</xdr:rowOff>
    </xdr:from>
    <xdr:to>
      <xdr:col>67</xdr:col>
      <xdr:colOff>101600</xdr:colOff>
      <xdr:row>78</xdr:row>
      <xdr:rowOff>161620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6697</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2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119621</xdr:rowOff>
    </xdr:from>
    <xdr:to>
      <xdr:col>85</xdr:col>
      <xdr:colOff>126364</xdr:colOff>
      <xdr:row>98</xdr:row>
      <xdr:rowOff>48718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721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52545</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5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48718</xdr:rowOff>
    </xdr:from>
    <xdr:to>
      <xdr:col>86</xdr:col>
      <xdr:colOff>25400</xdr:colOff>
      <xdr:row>98</xdr:row>
      <xdr:rowOff>48718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50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66298</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9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68,054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119621</xdr:rowOff>
    </xdr:from>
    <xdr:to>
      <xdr:col>86</xdr:col>
      <xdr:colOff>25400</xdr:colOff>
      <xdr:row>91</xdr:row>
      <xdr:rowOff>119621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72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41287</xdr:rowOff>
    </xdr:from>
    <xdr:to>
      <xdr:col>85</xdr:col>
      <xdr:colOff>127000</xdr:colOff>
      <xdr:row>94</xdr:row>
      <xdr:rowOff>86722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157587"/>
          <a:ext cx="838200" cy="4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90949</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207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112522</xdr:rowOff>
    </xdr:from>
    <xdr:to>
      <xdr:col>85</xdr:col>
      <xdr:colOff>177800</xdr:colOff>
      <xdr:row>95</xdr:row>
      <xdr:rowOff>42672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49670</xdr:rowOff>
    </xdr:from>
    <xdr:to>
      <xdr:col>81</xdr:col>
      <xdr:colOff>50800</xdr:colOff>
      <xdr:row>94</xdr:row>
      <xdr:rowOff>86722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165970"/>
          <a:ext cx="889000" cy="3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113436</xdr:rowOff>
    </xdr:from>
    <xdr:to>
      <xdr:col>81</xdr:col>
      <xdr:colOff>101600</xdr:colOff>
      <xdr:row>95</xdr:row>
      <xdr:rowOff>43586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34713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32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30314</xdr:rowOff>
    </xdr:from>
    <xdr:to>
      <xdr:col>76</xdr:col>
      <xdr:colOff>114300</xdr:colOff>
      <xdr:row>94</xdr:row>
      <xdr:rowOff>49670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146614"/>
          <a:ext cx="889000" cy="1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157327</xdr:rowOff>
    </xdr:from>
    <xdr:to>
      <xdr:col>76</xdr:col>
      <xdr:colOff>165100</xdr:colOff>
      <xdr:row>95</xdr:row>
      <xdr:rowOff>87477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78604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36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30314</xdr:rowOff>
    </xdr:from>
    <xdr:to>
      <xdr:col>71</xdr:col>
      <xdr:colOff>177800</xdr:colOff>
      <xdr:row>94</xdr:row>
      <xdr:rowOff>63939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146614"/>
          <a:ext cx="889000" cy="3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168396</xdr:rowOff>
    </xdr:from>
    <xdr:to>
      <xdr:col>72</xdr:col>
      <xdr:colOff>38100</xdr:colOff>
      <xdr:row>95</xdr:row>
      <xdr:rowOff>98546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89673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3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16833</xdr:rowOff>
    </xdr:from>
    <xdr:to>
      <xdr:col>67</xdr:col>
      <xdr:colOff>101600</xdr:colOff>
      <xdr:row>95</xdr:row>
      <xdr:rowOff>118433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0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109560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39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161937</xdr:rowOff>
    </xdr:from>
    <xdr:to>
      <xdr:col>85</xdr:col>
      <xdr:colOff>177800</xdr:colOff>
      <xdr:row>94</xdr:row>
      <xdr:rowOff>92087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10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13364</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595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35922</xdr:rowOff>
    </xdr:from>
    <xdr:to>
      <xdr:col>81</xdr:col>
      <xdr:colOff>101600</xdr:colOff>
      <xdr:row>94</xdr:row>
      <xdr:rowOff>137522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15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154049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592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170320</xdr:rowOff>
    </xdr:from>
    <xdr:to>
      <xdr:col>76</xdr:col>
      <xdr:colOff>165100</xdr:colOff>
      <xdr:row>94</xdr:row>
      <xdr:rowOff>100470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1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116997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589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150964</xdr:rowOff>
    </xdr:from>
    <xdr:to>
      <xdr:col>72</xdr:col>
      <xdr:colOff>38100</xdr:colOff>
      <xdr:row>94</xdr:row>
      <xdr:rowOff>81114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09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97641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587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13139</xdr:rowOff>
    </xdr:from>
    <xdr:to>
      <xdr:col>67</xdr:col>
      <xdr:colOff>101600</xdr:colOff>
      <xdr:row>94</xdr:row>
      <xdr:rowOff>114739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12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131266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590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27686</xdr:rowOff>
    </xdr:from>
    <xdr:to>
      <xdr:col>116</xdr:col>
      <xdr:colOff>62864</xdr:colOff>
      <xdr:row>38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3426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145813</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11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27686</xdr:rowOff>
    </xdr:from>
    <xdr:to>
      <xdr:col>116</xdr:col>
      <xdr:colOff>152400</xdr:colOff>
      <xdr:row>31</xdr:row>
      <xdr:rowOff>27686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34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112349</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28454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89472</xdr:rowOff>
    </xdr:from>
    <xdr:to>
      <xdr:col>116</xdr:col>
      <xdr:colOff>114300</xdr:colOff>
      <xdr:row>38</xdr:row>
      <xdr:rowOff>19622</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4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51753</xdr:rowOff>
    </xdr:from>
    <xdr:to>
      <xdr:col>112</xdr:col>
      <xdr:colOff>38100</xdr:colOff>
      <xdr:row>37</xdr:row>
      <xdr:rowOff>153353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39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169880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170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110046</xdr:rowOff>
    </xdr:from>
    <xdr:to>
      <xdr:col>107</xdr:col>
      <xdr:colOff>101600</xdr:colOff>
      <xdr:row>38</xdr:row>
      <xdr:rowOff>40196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56723</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6033</xdr:rowOff>
    </xdr:from>
    <xdr:to>
      <xdr:col>102</xdr:col>
      <xdr:colOff>165100</xdr:colOff>
      <xdr:row>37</xdr:row>
      <xdr:rowOff>107633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34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124160</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124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91758</xdr:rowOff>
    </xdr:from>
    <xdr:to>
      <xdr:col>98</xdr:col>
      <xdr:colOff>38100</xdr:colOff>
      <xdr:row>38</xdr:row>
      <xdr:rowOff>21907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4354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38435</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2106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67899</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411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43,911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円となっており、類似団体内平均値と比較して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16,519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円低い水準となっている。また、対前年度比は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12,718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財政調整基金及び財政健全化基金への積立金が対前年度比で大きく減少したことなど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147,012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円となっており、類似団体内平均値と比較して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14,037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円低い水準となっている。また、対前年度比は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6,996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子育て世帯への臨時特別給付金の皆減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13,161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円となっており、類似団体内平均値と比較して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水準となっている。また、対前年度比は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大坂・土方工業用地整備事業特別会計への繰出金及び中小企業者等への応援給付金の皆減など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災害復旧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円となっており、類似団体内平均値と比較して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円高い水準となっている。また、対前年度比は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円の増となっており、これは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災害件数の増に伴う復旧工事費の増（土木施設、農業用施設、林業施設）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衛生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48,994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円となっており、類似団体内平均値と比較して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円高い水準となっている。また、対前年度比は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2,687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円の増となっており、これは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出産・子育て応援交付金の皆増や、板沢最終処分場の水処理施設等の適切な管理のための覆土工事費の増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静岡県掛川市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年度当初予算は、新型コロナウイルス対策や高齢化を背景とした社会保障給付費の増などに対し財政調整基金を取り崩して対応</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する予定であったが、当初の見込みより市税収入が伸びたことなどにより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標準財政規模比の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財政調整基金残高は対前年度比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しかし、実質収支額及び実質単年度収支は対前年度比マイナスとなっているため、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今後は、実質収支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の黒字幅を大きくするとともに、実質単年度収支の赤字解消を図るため、経常経費の増加を抑え、財源確保にも努めていく。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静岡県掛川市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全ての会計において黒字を維持している。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水道事業会計は、令和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純利益が家庭用・工場用の使用水量の減</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などにより減少したが、標準財政規模が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小さ</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くなったことから標準財政規模比は対前年度比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0.32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ポイント増となった。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標準税収入額の増を上回る臨時財政対策債発行可能額の減</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などにより標準財政規模が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小さく</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なった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が、台風</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号等の災害復旧対応等による実質収支の黒字幅減少額が大きかったことから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、標準財政規模比は対前年度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0.84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大坂・土方工業用地整備事業特別会計は、用地売却収入の皆増により、標準財政規模比は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3.37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ポイント皆増となった。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介護保険特別会計は、給付費関連</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の実質収支黒字幅が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増加していることから標準財政規模比は対前年度比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0.57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ポイント増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となった。今後は介護予防に注力することで介護給付費の抑制に努めていく。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国民健康保険特別会計は、一般会計からの繰入金減などにより、標準財政規模比は対前年度比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0.10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ポイント減となった。今後は国保税の徴収率向上に努めるとともに効率的な運営に努め、</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さらなる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繰入額の抑制</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図っていく。今後も各会計において適正な財政運営に努めたい。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静岡県掛川市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年度は、前年度と比較して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普通会計の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元利償還金や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、公営企業債の元利償還金に対する繰入金が増加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したため、実質公債費比率の分子の数値は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した。普通会計の元利償還金については、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旧合併特例債（令和元年度借入）の元金償還開始の影響等を受け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、公営企業債は、公共下水道事業の分流式下水道経費に係る元利償還金の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などにより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となった。今後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新規発行地方債の抑制に努めるなど、プライマリーバランスの黒字幅を大きくし、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実質公債費比率の分子の数値</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改善を図っていく。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減債基金についてはこれまで積立を行っていない。</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静岡県掛川市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一般会計等に係る地方債現在高の減少に加え、幼保園建設等に係る償還が進んだことにより債務負担行為に基づく支出予定額も減少した。さらに、公営企業等の地方債現在高の減少により公営企業債等繰入見込額も減少したことで、将来負担額</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は全体で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3,978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百万円の減となった。一方、充当可能財源等については、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各種基金の取崩</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による充当可能基金の減少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や、新規地方債借入抑制等に伴う基準財政需要額算入見込額の減など</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により、全体として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1,927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百万円の減となった。結果、将来負担額の減少幅が充当可能財源等の減少幅を上回ったため、将来負担比率の分子としては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2,051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百万円の減となった。今後も、新規発行地方債の抑制に努め将来負担額の減少を図るとともに、計画的に基金への積立を行い充当可能財源を確保することで、将来負担比率の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分子の数値</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改善を</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図って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静岡県掛川市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年度の基金残高は、前年度と比較して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となった。これは、当初の見込みより市税収入が伸びたこと等により財政調整基金を積み増しできたことに加え、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ふるさと応援寄附金の収入増によるふるさと応援基金への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額が、取崩額を大きく上回った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財政調整基金については、企業誘致等の市税収入増収施策を展開し自主財源の確保に努めることで、市税収入の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％を目処に基金残高を確保したい。また、その他特定目的基金についても、将来を見据えた積立を行うことで、今後起こり得る突発的な財政支出や急激な税収の減などに備えたい。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主なものは、掛川市を応援するために寄せられた寄附金を活用し、寄附者の思いを実現するための事業に要する経費に充てるために設置した「ふるさと応援基金」や、風水害・地震・津波対策の整備に要する経費に充てるために設置した「地震・津波対策整備基金」、幼稚園・小学校・中学校等の教育施設の整備に要する経費に充てるために設置した「教育施設整備基金」等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年度のその他特定目的基金残高は、前年度と比較して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百万円の増となった。これは、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「かけがわ茶エンナーレ」などの文化振興施策実施の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文化芸術振興基金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」を取り崩したことなどの減額要因に対し、それを上回る「ふるさと応援基金」への積立ができたことが主な要因となっている。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教育施設整備基金」については、小学校及び中学校の再編による需要に対応するため、計画的に取り崩していく予定である。また、「公共施設整備基金」についても、公共施設マネジメントを推進していくなかで発生する再配置に伴う需要等に対応するため、計画的に積立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年度の財政調整基金残高は、前年度と比較して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となった。これは、コロナ禍の影響に鑑み歳出を抑制したことに加え、当初の見込みより市税収入が伸びたこ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等により、基金を積み増しできたことによるものである。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今後も企業誘致等の市税収入増収施策を展開し、自主財源の確保に努める。また、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今後起こり得る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突発的な財政支出や急激な税収の減など不測の事態に対応するため、引き続き、市税収入の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％を目処に基金残高の確保に努めていく。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減債基金については、これまで積立を行っていない。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現時点で積立を行う予定はない。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B820F39-B78E-4BAF-BDF3-8789217916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142E767-28D1-4D08-9498-69876FFEC6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297C344-FA9C-4E1D-A05E-4B19D91059C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6A91CC7-4167-43DA-9118-EC0BA72E6CE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186006A-C677-4874-8622-DA9A9272913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114D490-0932-424A-9F69-420BFD1CC4C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静岡県掛川市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F579A0C-BE5C-48A8-93EC-F83DD59A927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5E33CB8-E570-40E6-B350-1E4AFDEB3C5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632B106-6CDF-4423-AFF0-C19242C13F8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F4B1470-9761-475F-88D9-7D0F38B8DCC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445C80E-8AF7-4C6C-8608-E4598648CD6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9C16455-C8D9-46A2-99BA-61E5C8C1E8B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115,873
111,225
265.69
53,101,622
50,966,062
1,947,954
27,515,216
43,668,878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36B2919-1ECB-43CB-A417-151D8448B1B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D7B986A-AAE0-446A-901A-BA4E235EDC3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9DAB340-CCB2-476B-B2C9-A9B059697F7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DB4E287-D5EE-449C-AD1D-BAD324ACFF5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DD13DDB-FB5F-462A-84EC-D39E540BF19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A3527DF-F6DD-4E82-BAE5-69556709282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2DA3C25-DA4C-4BA6-A071-DECF66E1804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231DE45-C8D5-4F34-BF2B-4E7C1B0C2BE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C7D0B8-F1EC-46EB-8DC1-EE1F780DCDC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A14462E-5B80-4FD7-B8FF-0323B9F06BB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0CE7F6A-6E91-4ACD-A849-6F6E887BAF0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96D1F18-31AE-47EE-89BB-37E85CE95CB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154B317-83F5-42F6-836A-10974CDB8A7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8E0D7F0-A2C9-452A-A4B5-117D636C6BE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8679229-FC08-41EB-9FE9-DAAC31F9E3D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4BAD914-00C2-42D6-8073-D0975A87159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B1209E6-ACD1-4DCB-A034-182A87E28A7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141813D-B319-41CE-84E0-890964CC186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10CE503-5769-449C-BB2F-9B7B61C0787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5CB217F4-F43F-4435-A9AC-5BF08656B94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F0DEAFFC-C65A-4D7B-A45A-75F1D5D5E848}"/>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851EBA3-A0B4-440C-BFAB-D82B4249A0C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96CF645-0DDE-44B6-8C66-3F4E0C84659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FD93214-CE72-4D68-8CD2-B40DECDF521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D6C71FD-8BBC-4EA4-83C7-A01ADFAA7EC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4F08720-18D9-4338-8AF5-0B7A4B8CF24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61C1A5E-AD00-4D31-85D5-FE742345B22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FB78756-0161-43DC-BADE-ADB192DCD4A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17EC074-E5BA-4C4E-8D97-EC78F3CDFA5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4E4940D-1DF7-4F0E-95F5-6F968D4A8EE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527D200-270D-4391-BF3C-256CD0AF2CF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3219D54-F872-4BA3-B02E-19F478429C0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12313A5-9D2D-44F0-8050-3893A2A4089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3071B92-F926-416F-8418-77F6EBF11E0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5A37810-9C55-4761-9418-015A7F17C2F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本市の令和４年度の有形固定資産減価償却率は</a:t>
          </a:r>
          <a:r>
            <a:rPr kumimoji="1" lang="en-US" altLang="ja-JP" sz="1100">
              <a:latin typeface="ＭＳ Ｐゴシック" panose="020B0600070205080204" pitchFamily="50" charset="-128"/>
              <a:ea typeface="ＭＳ Ｐゴシック" panose="020B0600070205080204" pitchFamily="50" charset="-128"/>
            </a:rPr>
            <a:t>62.5%</a:t>
          </a:r>
          <a:r>
            <a:rPr kumimoji="1" lang="ja-JP" altLang="en-US" sz="1100">
              <a:latin typeface="ＭＳ Ｐゴシック" panose="020B0600070205080204" pitchFamily="50" charset="-128"/>
              <a:ea typeface="ＭＳ Ｐゴシック" panose="020B0600070205080204" pitchFamily="50" charset="-128"/>
            </a:rPr>
            <a:t>であり、類似団体平均値よりも</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ポイント低い値となっているが、上昇傾向にある。各小中学校、総合体育館、市役所庁舎など、公共施設の老朽化に伴い今後も上昇していくと考えられる。公共施設マネジメントを確実に実行し、施設の再配置による総量の見直し、長寿命化、運営手法の見直し、改修資金の確保などの取組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9BC9810-990E-4564-A87C-A2BD0A42C43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5C1316C-E527-4205-AD49-24774A75AE9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B88C83AF-EB7F-4D2B-9732-B5DC18FE8AE1}"/>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2" name="直線コネクタ 51">
          <a:extLst>
            <a:ext uri="{FF2B5EF4-FFF2-40B4-BE49-F238E27FC236}">
              <a16:creationId xmlns:a16="http://schemas.microsoft.com/office/drawing/2014/main" id="{EA518966-109D-4BB2-9D64-202F5032B93C}"/>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3" name="テキスト ボックス 52">
          <a:extLst>
            <a:ext uri="{FF2B5EF4-FFF2-40B4-BE49-F238E27FC236}">
              <a16:creationId xmlns:a16="http://schemas.microsoft.com/office/drawing/2014/main" id="{3B5F9085-1CB5-4518-9080-F8D104410765}"/>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a:extLst>
            <a:ext uri="{FF2B5EF4-FFF2-40B4-BE49-F238E27FC236}">
              <a16:creationId xmlns:a16="http://schemas.microsoft.com/office/drawing/2014/main" id="{CF3A8B04-D762-4841-AD3C-8630DE9357D4}"/>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a:extLst>
            <a:ext uri="{FF2B5EF4-FFF2-40B4-BE49-F238E27FC236}">
              <a16:creationId xmlns:a16="http://schemas.microsoft.com/office/drawing/2014/main" id="{4F4E0DB9-40C7-45CD-906D-7299F331BDF1}"/>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6" name="直線コネクタ 55">
          <a:extLst>
            <a:ext uri="{FF2B5EF4-FFF2-40B4-BE49-F238E27FC236}">
              <a16:creationId xmlns:a16="http://schemas.microsoft.com/office/drawing/2014/main" id="{1AF0ABE5-89CE-4D99-B90F-F923475C0E7E}"/>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7" name="テキスト ボックス 56">
          <a:extLst>
            <a:ext uri="{FF2B5EF4-FFF2-40B4-BE49-F238E27FC236}">
              <a16:creationId xmlns:a16="http://schemas.microsoft.com/office/drawing/2014/main" id="{46B653F4-ECF1-421D-B742-B03A487EFBC1}"/>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a:extLst>
            <a:ext uri="{FF2B5EF4-FFF2-40B4-BE49-F238E27FC236}">
              <a16:creationId xmlns:a16="http://schemas.microsoft.com/office/drawing/2014/main" id="{1FE3AD6A-A45D-45F6-8B6F-AACBB22A38A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a:extLst>
            <a:ext uri="{FF2B5EF4-FFF2-40B4-BE49-F238E27FC236}">
              <a16:creationId xmlns:a16="http://schemas.microsoft.com/office/drawing/2014/main" id="{9669939F-C53F-4663-B67C-209148785A3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a:extLst>
            <a:ext uri="{FF2B5EF4-FFF2-40B4-BE49-F238E27FC236}">
              <a16:creationId xmlns:a16="http://schemas.microsoft.com/office/drawing/2014/main" id="{753F5E3B-5C60-43A0-9A3D-9C31D6A8219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128588</xdr:rowOff>
    </xdr:from>
    <xdr:to>
      <xdr:col>23</xdr:col>
      <xdr:colOff>85090</xdr:colOff>
      <xdr:row>34</xdr:row>
      <xdr:rowOff>20003</xdr:rowOff>
    </xdr:to>
    <xdr:cxnSp macro="">
      <xdr:nvCxnSpPr>
        <xdr:cNvPr id="61" name="直線コネクタ 60">
          <a:extLst>
            <a:ext uri="{FF2B5EF4-FFF2-40B4-BE49-F238E27FC236}">
              <a16:creationId xmlns:a16="http://schemas.microsoft.com/office/drawing/2014/main" id="{A6EDE916-B5A1-408E-ADF3-9DDEAC8E45F8}"/>
            </a:ext>
          </a:extLst>
        </xdr:cNvPr>
        <xdr:cNvCxnSpPr/>
      </xdr:nvCxnSpPr>
      <xdr:spPr>
        <a:xfrm flipV="1">
          <a:off x="4760595" y="5357813"/>
          <a:ext cx="127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23830</xdr:rowOff>
    </xdr:from>
    <xdr:ext cx="405111" cy="259045"/>
    <xdr:sp macro="" textlink="">
      <xdr:nvSpPr>
        <xdr:cNvPr id="62" name="有形固定資産減価償却率最小値テキスト">
          <a:extLst>
            <a:ext uri="{FF2B5EF4-FFF2-40B4-BE49-F238E27FC236}">
              <a16:creationId xmlns:a16="http://schemas.microsoft.com/office/drawing/2014/main" id="{14E3E98B-FADF-4978-9A56-5F9B64310728}"/>
            </a:ext>
          </a:extLst>
        </xdr:cNvPr>
        <xdr:cNvSpPr txBox="1"/>
      </xdr:nvSpPr>
      <xdr:spPr>
        <a:xfrm>
          <a:off x="4813300" y="6624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20003</xdr:rowOff>
    </xdr:from>
    <xdr:to>
      <xdr:col>23</xdr:col>
      <xdr:colOff>174625</xdr:colOff>
      <xdr:row>34</xdr:row>
      <xdr:rowOff>20003</xdr:rowOff>
    </xdr:to>
    <xdr:cxnSp macro="">
      <xdr:nvCxnSpPr>
        <xdr:cNvPr id="63" name="直線コネクタ 62">
          <a:extLst>
            <a:ext uri="{FF2B5EF4-FFF2-40B4-BE49-F238E27FC236}">
              <a16:creationId xmlns:a16="http://schemas.microsoft.com/office/drawing/2014/main" id="{B6F78F5A-9E55-49B8-B0AA-7BF75AF441BD}"/>
            </a:ext>
          </a:extLst>
        </xdr:cNvPr>
        <xdr:cNvCxnSpPr/>
      </xdr:nvCxnSpPr>
      <xdr:spPr>
        <a:xfrm>
          <a:off x="4673600" y="662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75265</xdr:rowOff>
    </xdr:from>
    <xdr:ext cx="405111" cy="259045"/>
    <xdr:sp macro="" textlink="">
      <xdr:nvSpPr>
        <xdr:cNvPr id="64" name="有形固定資産減価償却率最大値テキスト">
          <a:extLst>
            <a:ext uri="{FF2B5EF4-FFF2-40B4-BE49-F238E27FC236}">
              <a16:creationId xmlns:a16="http://schemas.microsoft.com/office/drawing/2014/main" id="{BE411E9F-25CF-45B4-AC4A-5C8F034FC3FE}"/>
            </a:ext>
          </a:extLst>
        </xdr:cNvPr>
        <xdr:cNvSpPr txBox="1"/>
      </xdr:nvSpPr>
      <xdr:spPr>
        <a:xfrm>
          <a:off x="4813300" y="513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128588</xdr:rowOff>
    </xdr:from>
    <xdr:to>
      <xdr:col>23</xdr:col>
      <xdr:colOff>174625</xdr:colOff>
      <xdr:row>26</xdr:row>
      <xdr:rowOff>128588</xdr:rowOff>
    </xdr:to>
    <xdr:cxnSp macro="">
      <xdr:nvCxnSpPr>
        <xdr:cNvPr id="65" name="直線コネクタ 64">
          <a:extLst>
            <a:ext uri="{FF2B5EF4-FFF2-40B4-BE49-F238E27FC236}">
              <a16:creationId xmlns:a16="http://schemas.microsoft.com/office/drawing/2014/main" id="{6B52F26C-A4E8-4F2E-9708-2C4AA1B0E1D6}"/>
            </a:ext>
          </a:extLst>
        </xdr:cNvPr>
        <xdr:cNvCxnSpPr/>
      </xdr:nvCxnSpPr>
      <xdr:spPr>
        <a:xfrm>
          <a:off x="4673600" y="535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100347</xdr:rowOff>
    </xdr:from>
    <xdr:ext cx="405111" cy="259045"/>
    <xdr:sp macro="" textlink="">
      <xdr:nvSpPr>
        <xdr:cNvPr id="66" name="有形固定資産減価償却率平均値テキスト">
          <a:extLst>
            <a:ext uri="{FF2B5EF4-FFF2-40B4-BE49-F238E27FC236}">
              <a16:creationId xmlns:a16="http://schemas.microsoft.com/office/drawing/2014/main" id="{6C21D0E7-6473-4218-B73B-89998417C27F}"/>
            </a:ext>
          </a:extLst>
        </xdr:cNvPr>
        <xdr:cNvSpPr txBox="1"/>
      </xdr:nvSpPr>
      <xdr:spPr>
        <a:xfrm>
          <a:off x="4813300" y="6186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121920</xdr:rowOff>
    </xdr:from>
    <xdr:to>
      <xdr:col>23</xdr:col>
      <xdr:colOff>136525</xdr:colOff>
      <xdr:row>32</xdr:row>
      <xdr:rowOff>52070</xdr:rowOff>
    </xdr:to>
    <xdr:sp macro="" textlink="">
      <xdr:nvSpPr>
        <xdr:cNvPr id="67" name="フローチャート: 判断 66">
          <a:extLst>
            <a:ext uri="{FF2B5EF4-FFF2-40B4-BE49-F238E27FC236}">
              <a16:creationId xmlns:a16="http://schemas.microsoft.com/office/drawing/2014/main" id="{D8955AB0-1BBB-46E1-B401-4604CC2CF68F}"/>
            </a:ext>
          </a:extLst>
        </xdr:cNvPr>
        <xdr:cNvSpPr/>
      </xdr:nvSpPr>
      <xdr:spPr>
        <a:xfrm>
          <a:off x="4711700"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68" name="フローチャート: 判断 67">
          <a:extLst>
            <a:ext uri="{FF2B5EF4-FFF2-40B4-BE49-F238E27FC236}">
              <a16:creationId xmlns:a16="http://schemas.microsoft.com/office/drawing/2014/main" id="{AE5E5352-B130-4312-803E-4F05E23D7597}"/>
            </a:ext>
          </a:extLst>
        </xdr:cNvPr>
        <xdr:cNvSpPr/>
      </xdr:nvSpPr>
      <xdr:spPr>
        <a:xfrm>
          <a:off x="40005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169228</xdr:rowOff>
    </xdr:from>
    <xdr:to>
      <xdr:col>15</xdr:col>
      <xdr:colOff>187325</xdr:colOff>
      <xdr:row>31</xdr:row>
      <xdr:rowOff>99378</xdr:rowOff>
    </xdr:to>
    <xdr:sp macro="" textlink="">
      <xdr:nvSpPr>
        <xdr:cNvPr id="69" name="フローチャート: 判断 68">
          <a:extLst>
            <a:ext uri="{FF2B5EF4-FFF2-40B4-BE49-F238E27FC236}">
              <a16:creationId xmlns:a16="http://schemas.microsoft.com/office/drawing/2014/main" id="{BD38D780-626F-47F3-8E00-73FECE0DF6AD}"/>
            </a:ext>
          </a:extLst>
        </xdr:cNvPr>
        <xdr:cNvSpPr/>
      </xdr:nvSpPr>
      <xdr:spPr>
        <a:xfrm>
          <a:off x="32385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0" name="フローチャート: 判断 69">
          <a:extLst>
            <a:ext uri="{FF2B5EF4-FFF2-40B4-BE49-F238E27FC236}">
              <a16:creationId xmlns:a16="http://schemas.microsoft.com/office/drawing/2014/main" id="{095E2083-F9AD-4A83-8C0A-FE69A2381BF7}"/>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71" name="フローチャート: 判断 70">
          <a:extLst>
            <a:ext uri="{FF2B5EF4-FFF2-40B4-BE49-F238E27FC236}">
              <a16:creationId xmlns:a16="http://schemas.microsoft.com/office/drawing/2014/main" id="{1D3FF5FC-2513-4884-AA70-74502FDEB0BB}"/>
            </a:ext>
          </a:extLst>
        </xdr:cNvPr>
        <xdr:cNvSpPr/>
      </xdr:nvSpPr>
      <xdr:spPr>
        <a:xfrm>
          <a:off x="1714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A67F47C2-860B-46DF-BDC8-C92A1E42A43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CB1F86D4-4C56-4FD1-BD32-22C7FCC179A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1ABEF4FA-B8C4-4DD7-885F-3A579C021BC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89B4564A-FFF9-4125-9E32-0D7D07369DD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58F5775-2FDC-4BC1-8C68-31DB2A86595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30163</xdr:rowOff>
    </xdr:from>
    <xdr:to>
      <xdr:col>23</xdr:col>
      <xdr:colOff>136525</xdr:colOff>
      <xdr:row>31</xdr:row>
      <xdr:rowOff>131763</xdr:rowOff>
    </xdr:to>
    <xdr:sp macro="" textlink="">
      <xdr:nvSpPr>
        <xdr:cNvPr id="77" name="楕円 76">
          <a:extLst>
            <a:ext uri="{FF2B5EF4-FFF2-40B4-BE49-F238E27FC236}">
              <a16:creationId xmlns:a16="http://schemas.microsoft.com/office/drawing/2014/main" id="{569AB64B-C672-401E-BC0A-6487C9777798}"/>
            </a:ext>
          </a:extLst>
        </xdr:cNvPr>
        <xdr:cNvSpPr/>
      </xdr:nvSpPr>
      <xdr:spPr>
        <a:xfrm>
          <a:off x="4711700" y="611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53040</xdr:rowOff>
    </xdr:from>
    <xdr:ext cx="405111" cy="259045"/>
    <xdr:sp macro="" textlink="">
      <xdr:nvSpPr>
        <xdr:cNvPr id="78" name="有形固定資産減価償却率該当値テキスト">
          <a:extLst>
            <a:ext uri="{FF2B5EF4-FFF2-40B4-BE49-F238E27FC236}">
              <a16:creationId xmlns:a16="http://schemas.microsoft.com/office/drawing/2014/main" id="{406965ED-5BB8-4C73-AAEA-974FDBD59E22}"/>
            </a:ext>
          </a:extLst>
        </xdr:cNvPr>
        <xdr:cNvSpPr txBox="1"/>
      </xdr:nvSpPr>
      <xdr:spPr>
        <a:xfrm>
          <a:off x="4813300" y="5968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142240</xdr:rowOff>
    </xdr:from>
    <xdr:to>
      <xdr:col>19</xdr:col>
      <xdr:colOff>187325</xdr:colOff>
      <xdr:row>31</xdr:row>
      <xdr:rowOff>72390</xdr:rowOff>
    </xdr:to>
    <xdr:sp macro="" textlink="">
      <xdr:nvSpPr>
        <xdr:cNvPr id="79" name="楕円 78">
          <a:extLst>
            <a:ext uri="{FF2B5EF4-FFF2-40B4-BE49-F238E27FC236}">
              <a16:creationId xmlns:a16="http://schemas.microsoft.com/office/drawing/2014/main" id="{89EC46FB-A15E-4E90-AB3D-567A56B99B66}"/>
            </a:ext>
          </a:extLst>
        </xdr:cNvPr>
        <xdr:cNvSpPr/>
      </xdr:nvSpPr>
      <xdr:spPr>
        <a:xfrm>
          <a:off x="4000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21590</xdr:rowOff>
    </xdr:from>
    <xdr:to>
      <xdr:col>23</xdr:col>
      <xdr:colOff>85725</xdr:colOff>
      <xdr:row>31</xdr:row>
      <xdr:rowOff>80963</xdr:rowOff>
    </xdr:to>
    <xdr:cxnSp macro="">
      <xdr:nvCxnSpPr>
        <xdr:cNvPr id="80" name="直線コネクタ 79">
          <a:extLst>
            <a:ext uri="{FF2B5EF4-FFF2-40B4-BE49-F238E27FC236}">
              <a16:creationId xmlns:a16="http://schemas.microsoft.com/office/drawing/2014/main" id="{4C9EC84B-D423-4077-9357-1775BC1C578D}"/>
            </a:ext>
          </a:extLst>
        </xdr:cNvPr>
        <xdr:cNvCxnSpPr/>
      </xdr:nvCxnSpPr>
      <xdr:spPr>
        <a:xfrm>
          <a:off x="4051300" y="6108065"/>
          <a:ext cx="711200" cy="5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77470</xdr:rowOff>
    </xdr:from>
    <xdr:to>
      <xdr:col>15</xdr:col>
      <xdr:colOff>187325</xdr:colOff>
      <xdr:row>31</xdr:row>
      <xdr:rowOff>7620</xdr:rowOff>
    </xdr:to>
    <xdr:sp macro="" textlink="">
      <xdr:nvSpPr>
        <xdr:cNvPr id="81" name="楕円 80">
          <a:extLst>
            <a:ext uri="{FF2B5EF4-FFF2-40B4-BE49-F238E27FC236}">
              <a16:creationId xmlns:a16="http://schemas.microsoft.com/office/drawing/2014/main" id="{40180709-D888-4C6D-8DC1-BFFD3F3B32E8}"/>
            </a:ext>
          </a:extLst>
        </xdr:cNvPr>
        <xdr:cNvSpPr/>
      </xdr:nvSpPr>
      <xdr:spPr>
        <a:xfrm>
          <a:off x="3238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128270</xdr:rowOff>
    </xdr:from>
    <xdr:to>
      <xdr:col>19</xdr:col>
      <xdr:colOff>136525</xdr:colOff>
      <xdr:row>31</xdr:row>
      <xdr:rowOff>21590</xdr:rowOff>
    </xdr:to>
    <xdr:cxnSp macro="">
      <xdr:nvCxnSpPr>
        <xdr:cNvPr id="82" name="直線コネクタ 81">
          <a:extLst>
            <a:ext uri="{FF2B5EF4-FFF2-40B4-BE49-F238E27FC236}">
              <a16:creationId xmlns:a16="http://schemas.microsoft.com/office/drawing/2014/main" id="{313F1C07-7D93-4A91-B49E-09E6BE693E95}"/>
            </a:ext>
          </a:extLst>
        </xdr:cNvPr>
        <xdr:cNvCxnSpPr/>
      </xdr:nvCxnSpPr>
      <xdr:spPr>
        <a:xfrm>
          <a:off x="3289300" y="604329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7303</xdr:rowOff>
    </xdr:from>
    <xdr:to>
      <xdr:col>11</xdr:col>
      <xdr:colOff>187325</xdr:colOff>
      <xdr:row>30</xdr:row>
      <xdr:rowOff>108903</xdr:rowOff>
    </xdr:to>
    <xdr:sp macro="" textlink="">
      <xdr:nvSpPr>
        <xdr:cNvPr id="83" name="楕円 82">
          <a:extLst>
            <a:ext uri="{FF2B5EF4-FFF2-40B4-BE49-F238E27FC236}">
              <a16:creationId xmlns:a16="http://schemas.microsoft.com/office/drawing/2014/main" id="{DECBB552-8125-4685-96B4-08235E3808A6}"/>
            </a:ext>
          </a:extLst>
        </xdr:cNvPr>
        <xdr:cNvSpPr/>
      </xdr:nvSpPr>
      <xdr:spPr>
        <a:xfrm>
          <a:off x="2476500" y="5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58103</xdr:rowOff>
    </xdr:from>
    <xdr:to>
      <xdr:col>15</xdr:col>
      <xdr:colOff>136525</xdr:colOff>
      <xdr:row>30</xdr:row>
      <xdr:rowOff>128270</xdr:rowOff>
    </xdr:to>
    <xdr:cxnSp macro="">
      <xdr:nvCxnSpPr>
        <xdr:cNvPr id="84" name="直線コネクタ 83">
          <a:extLst>
            <a:ext uri="{FF2B5EF4-FFF2-40B4-BE49-F238E27FC236}">
              <a16:creationId xmlns:a16="http://schemas.microsoft.com/office/drawing/2014/main" id="{DF84AF43-1084-48BA-BD91-914C5F919ADE}"/>
            </a:ext>
          </a:extLst>
        </xdr:cNvPr>
        <xdr:cNvCxnSpPr/>
      </xdr:nvCxnSpPr>
      <xdr:spPr>
        <a:xfrm>
          <a:off x="2527300" y="5973128"/>
          <a:ext cx="762000" cy="7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108585</xdr:rowOff>
    </xdr:from>
    <xdr:to>
      <xdr:col>7</xdr:col>
      <xdr:colOff>187325</xdr:colOff>
      <xdr:row>30</xdr:row>
      <xdr:rowOff>38735</xdr:rowOff>
    </xdr:to>
    <xdr:sp macro="" textlink="">
      <xdr:nvSpPr>
        <xdr:cNvPr id="85" name="楕円 84">
          <a:extLst>
            <a:ext uri="{FF2B5EF4-FFF2-40B4-BE49-F238E27FC236}">
              <a16:creationId xmlns:a16="http://schemas.microsoft.com/office/drawing/2014/main" id="{3744CACC-925D-4213-AFC6-421460056DBB}"/>
            </a:ext>
          </a:extLst>
        </xdr:cNvPr>
        <xdr:cNvSpPr/>
      </xdr:nvSpPr>
      <xdr:spPr>
        <a:xfrm>
          <a:off x="1714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159385</xdr:rowOff>
    </xdr:from>
    <xdr:to>
      <xdr:col>11</xdr:col>
      <xdr:colOff>136525</xdr:colOff>
      <xdr:row>30</xdr:row>
      <xdr:rowOff>58103</xdr:rowOff>
    </xdr:to>
    <xdr:cxnSp macro="">
      <xdr:nvCxnSpPr>
        <xdr:cNvPr id="86" name="直線コネクタ 85">
          <a:extLst>
            <a:ext uri="{FF2B5EF4-FFF2-40B4-BE49-F238E27FC236}">
              <a16:creationId xmlns:a16="http://schemas.microsoft.com/office/drawing/2014/main" id="{E0EAA895-A318-49FB-810B-521DE5EA805B}"/>
            </a:ext>
          </a:extLst>
        </xdr:cNvPr>
        <xdr:cNvCxnSpPr/>
      </xdr:nvCxnSpPr>
      <xdr:spPr>
        <a:xfrm>
          <a:off x="1765300" y="5902960"/>
          <a:ext cx="762000" cy="7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149877</xdr:rowOff>
    </xdr:from>
    <xdr:ext cx="405111" cy="259045"/>
    <xdr:sp macro="" textlink="">
      <xdr:nvSpPr>
        <xdr:cNvPr id="87" name="n_1aveValue有形固定資産減価償却率">
          <a:extLst>
            <a:ext uri="{FF2B5EF4-FFF2-40B4-BE49-F238E27FC236}">
              <a16:creationId xmlns:a16="http://schemas.microsoft.com/office/drawing/2014/main" id="{5BD2C9CF-7FF1-4F26-BE7B-BB258AB09113}"/>
            </a:ext>
          </a:extLst>
        </xdr:cNvPr>
        <xdr:cNvSpPr txBox="1"/>
      </xdr:nvSpPr>
      <xdr:spPr>
        <a:xfrm>
          <a:off x="3836044" y="6236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90505</xdr:rowOff>
    </xdr:from>
    <xdr:ext cx="405111" cy="259045"/>
    <xdr:sp macro="" textlink="">
      <xdr:nvSpPr>
        <xdr:cNvPr id="88" name="n_2aveValue有形固定資産減価償却率">
          <a:extLst>
            <a:ext uri="{FF2B5EF4-FFF2-40B4-BE49-F238E27FC236}">
              <a16:creationId xmlns:a16="http://schemas.microsoft.com/office/drawing/2014/main" id="{440CE0DC-4819-49C1-8137-1436BC1B49F5}"/>
            </a:ext>
          </a:extLst>
        </xdr:cNvPr>
        <xdr:cNvSpPr txBox="1"/>
      </xdr:nvSpPr>
      <xdr:spPr>
        <a:xfrm>
          <a:off x="3086744" y="6176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89" name="n_3aveValue有形固定資産減価償却率">
          <a:extLst>
            <a:ext uri="{FF2B5EF4-FFF2-40B4-BE49-F238E27FC236}">
              <a16:creationId xmlns:a16="http://schemas.microsoft.com/office/drawing/2014/main" id="{DDBA0805-34F7-4ACB-8894-3B422EF6005A}"/>
            </a:ext>
          </a:extLst>
        </xdr:cNvPr>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170197</xdr:rowOff>
    </xdr:from>
    <xdr:ext cx="405111" cy="259045"/>
    <xdr:sp macro="" textlink="">
      <xdr:nvSpPr>
        <xdr:cNvPr id="90" name="n_4aveValue有形固定資産減価償却率">
          <a:extLst>
            <a:ext uri="{FF2B5EF4-FFF2-40B4-BE49-F238E27FC236}">
              <a16:creationId xmlns:a16="http://schemas.microsoft.com/office/drawing/2014/main" id="{FB4D360D-C0FE-4718-A600-60C866181588}"/>
            </a:ext>
          </a:extLst>
        </xdr:cNvPr>
        <xdr:cNvSpPr txBox="1"/>
      </xdr:nvSpPr>
      <xdr:spPr>
        <a:xfrm>
          <a:off x="1562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88917</xdr:rowOff>
    </xdr:from>
    <xdr:ext cx="405111" cy="259045"/>
    <xdr:sp macro="" textlink="">
      <xdr:nvSpPr>
        <xdr:cNvPr id="91" name="n_1mainValue有形固定資産減価償却率">
          <a:extLst>
            <a:ext uri="{FF2B5EF4-FFF2-40B4-BE49-F238E27FC236}">
              <a16:creationId xmlns:a16="http://schemas.microsoft.com/office/drawing/2014/main" id="{6AEC426E-36A8-472E-890B-0E18D1177503}"/>
            </a:ext>
          </a:extLst>
        </xdr:cNvPr>
        <xdr:cNvSpPr txBox="1"/>
      </xdr:nvSpPr>
      <xdr:spPr>
        <a:xfrm>
          <a:off x="38360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24147</xdr:rowOff>
    </xdr:from>
    <xdr:ext cx="405111" cy="259045"/>
    <xdr:sp macro="" textlink="">
      <xdr:nvSpPr>
        <xdr:cNvPr id="92" name="n_2mainValue有形固定資産減価償却率">
          <a:extLst>
            <a:ext uri="{FF2B5EF4-FFF2-40B4-BE49-F238E27FC236}">
              <a16:creationId xmlns:a16="http://schemas.microsoft.com/office/drawing/2014/main" id="{B4AE2D26-8405-440F-B027-74A0FC3BFD50}"/>
            </a:ext>
          </a:extLst>
        </xdr:cNvPr>
        <xdr:cNvSpPr txBox="1"/>
      </xdr:nvSpPr>
      <xdr:spPr>
        <a:xfrm>
          <a:off x="3086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125430</xdr:rowOff>
    </xdr:from>
    <xdr:ext cx="405111" cy="259045"/>
    <xdr:sp macro="" textlink="">
      <xdr:nvSpPr>
        <xdr:cNvPr id="93" name="n_3mainValue有形固定資産減価償却率">
          <a:extLst>
            <a:ext uri="{FF2B5EF4-FFF2-40B4-BE49-F238E27FC236}">
              <a16:creationId xmlns:a16="http://schemas.microsoft.com/office/drawing/2014/main" id="{B365E5DA-1CE8-4757-A9E9-67014E3C937F}"/>
            </a:ext>
          </a:extLst>
        </xdr:cNvPr>
        <xdr:cNvSpPr txBox="1"/>
      </xdr:nvSpPr>
      <xdr:spPr>
        <a:xfrm>
          <a:off x="2324744" y="569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55262</xdr:rowOff>
    </xdr:from>
    <xdr:ext cx="405111" cy="259045"/>
    <xdr:sp macro="" textlink="">
      <xdr:nvSpPr>
        <xdr:cNvPr id="94" name="n_4mainValue有形固定資産減価償却率">
          <a:extLst>
            <a:ext uri="{FF2B5EF4-FFF2-40B4-BE49-F238E27FC236}">
              <a16:creationId xmlns:a16="http://schemas.microsoft.com/office/drawing/2014/main" id="{33ACCCF3-FE2D-4DC9-8648-B7486C404FDE}"/>
            </a:ext>
          </a:extLst>
        </xdr:cNvPr>
        <xdr:cNvSpPr txBox="1"/>
      </xdr:nvSpPr>
      <xdr:spPr>
        <a:xfrm>
          <a:off x="1562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4DE467C0-5054-432E-A688-02E7F5990BD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DA3E1806-6ED7-40AB-A295-D7557566AB8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1373B193-B524-4DC5-8D33-C9CFB651054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EB7D9C39-8004-442F-B6B1-5737AEB11CE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0BCEA7FA-089E-46EE-8692-AF12CF4982B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4DCB8168-761B-4F67-9C67-300F034FE28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E60DCE20-6EB8-438A-AD35-739F61136B8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3DA08DD9-FF15-4A01-9E6D-C741DBA860D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172FF20B-C4C4-4BE8-8E80-36031969EE3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A199A5DE-AD07-4350-AA02-0DDF734C9FD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5322CA49-38BD-4DD8-A2D2-26D0A782F37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86E9D9EF-3986-46B9-ADD0-92FB88C1227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32B4EF68-10A7-4A37-93D4-54EEB52FFC7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本市の令和４年度債務償還比率は</a:t>
          </a:r>
          <a:r>
            <a:rPr kumimoji="1" lang="en-US" altLang="ja-JP" sz="1100">
              <a:latin typeface="ＭＳ Ｐゴシック" panose="020B0600070205080204" pitchFamily="50" charset="-128"/>
              <a:ea typeface="ＭＳ Ｐゴシック" panose="020B0600070205080204" pitchFamily="50" charset="-128"/>
            </a:rPr>
            <a:t>444.9%</a:t>
          </a:r>
          <a:r>
            <a:rPr kumimoji="1" lang="ja-JP" altLang="en-US" sz="1100">
              <a:latin typeface="ＭＳ Ｐゴシック" panose="020B0600070205080204" pitchFamily="50" charset="-128"/>
              <a:ea typeface="ＭＳ Ｐゴシック" panose="020B0600070205080204" pitchFamily="50" charset="-128"/>
            </a:rPr>
            <a:t>であり、類似団体内平均値や静岡県平均及び全国平均よりも低い値となっている。地方債残高は減少したものの、物件費や災害復旧事業の支出の増加等により前年度より上昇した。今後もさらに社会保障給付費や国保・介護特別会計などへの繰出金の増加が予想されるため、経常経費の削減や地方債現在高の削減に引き続き努める。</a:t>
          </a: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834CD5C9-503A-4844-98BB-E7EEE5A8B67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B55C842A-F6C3-4D19-A9D6-69444A70598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a:extLst>
            <a:ext uri="{FF2B5EF4-FFF2-40B4-BE49-F238E27FC236}">
              <a16:creationId xmlns:a16="http://schemas.microsoft.com/office/drawing/2014/main" id="{8607E8FC-89AA-4739-8A74-17470B39A2F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a:extLst>
            <a:ext uri="{FF2B5EF4-FFF2-40B4-BE49-F238E27FC236}">
              <a16:creationId xmlns:a16="http://schemas.microsoft.com/office/drawing/2014/main" id="{BDBB9296-28E4-45C2-97B5-648802FD1763}"/>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2" name="テキスト ボックス 111">
          <a:extLst>
            <a:ext uri="{FF2B5EF4-FFF2-40B4-BE49-F238E27FC236}">
              <a16:creationId xmlns:a16="http://schemas.microsoft.com/office/drawing/2014/main" id="{4337E3A7-0A81-4A34-A893-CCA0DA053D07}"/>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a:extLst>
            <a:ext uri="{FF2B5EF4-FFF2-40B4-BE49-F238E27FC236}">
              <a16:creationId xmlns:a16="http://schemas.microsoft.com/office/drawing/2014/main" id="{E01AFCB7-6722-44A1-AFF5-2DBF9138BEA3}"/>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a:extLst>
            <a:ext uri="{FF2B5EF4-FFF2-40B4-BE49-F238E27FC236}">
              <a16:creationId xmlns:a16="http://schemas.microsoft.com/office/drawing/2014/main" id="{D97C96CC-BC09-480C-B152-6E5912D9E0DD}"/>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a:extLst>
            <a:ext uri="{FF2B5EF4-FFF2-40B4-BE49-F238E27FC236}">
              <a16:creationId xmlns:a16="http://schemas.microsoft.com/office/drawing/2014/main" id="{B86ABCB0-3668-43D7-8634-05BA807DCA69}"/>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a:extLst>
            <a:ext uri="{FF2B5EF4-FFF2-40B4-BE49-F238E27FC236}">
              <a16:creationId xmlns:a16="http://schemas.microsoft.com/office/drawing/2014/main" id="{B455E4D2-4778-4043-B6EB-5BED65546EC7}"/>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a:extLst>
            <a:ext uri="{FF2B5EF4-FFF2-40B4-BE49-F238E27FC236}">
              <a16:creationId xmlns:a16="http://schemas.microsoft.com/office/drawing/2014/main" id="{074DF401-BB83-4C20-B00C-C2D34EB0B586}"/>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a:extLst>
            <a:ext uri="{FF2B5EF4-FFF2-40B4-BE49-F238E27FC236}">
              <a16:creationId xmlns:a16="http://schemas.microsoft.com/office/drawing/2014/main" id="{7C166F1C-5F9D-403D-9A47-D9F4ADA9CFBF}"/>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a:extLst>
            <a:ext uri="{FF2B5EF4-FFF2-40B4-BE49-F238E27FC236}">
              <a16:creationId xmlns:a16="http://schemas.microsoft.com/office/drawing/2014/main" id="{3F50412E-D0B3-4808-B519-A2B13983EF96}"/>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a:extLst>
            <a:ext uri="{FF2B5EF4-FFF2-40B4-BE49-F238E27FC236}">
              <a16:creationId xmlns:a16="http://schemas.microsoft.com/office/drawing/2014/main" id="{C3851A92-4240-489C-BEBB-1205FF8BF081}"/>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a:extLst>
            <a:ext uri="{FF2B5EF4-FFF2-40B4-BE49-F238E27FC236}">
              <a16:creationId xmlns:a16="http://schemas.microsoft.com/office/drawing/2014/main" id="{8D71868D-C525-4971-AD4C-4219333A2DA1}"/>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2" name="テキスト ボックス 121">
          <a:extLst>
            <a:ext uri="{FF2B5EF4-FFF2-40B4-BE49-F238E27FC236}">
              <a16:creationId xmlns:a16="http://schemas.microsoft.com/office/drawing/2014/main" id="{05BBB8AB-31BD-4E5F-A106-ED69FDC0F7DE}"/>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4721E36E-BE62-4526-90F4-D49893E0134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CC82A124-A4BE-4904-967F-3B6CCFDA950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155403</xdr:rowOff>
    </xdr:to>
    <xdr:cxnSp macro="">
      <xdr:nvCxnSpPr>
        <xdr:cNvPr id="125" name="直線コネクタ 124">
          <a:extLst>
            <a:ext uri="{FF2B5EF4-FFF2-40B4-BE49-F238E27FC236}">
              <a16:creationId xmlns:a16="http://schemas.microsoft.com/office/drawing/2014/main" id="{2C2B462B-185E-4CE8-B66E-312DAB900E5A}"/>
            </a:ext>
          </a:extLst>
        </xdr:cNvPr>
        <xdr:cNvCxnSpPr/>
      </xdr:nvCxnSpPr>
      <xdr:spPr>
        <a:xfrm flipV="1">
          <a:off x="14793595" y="5261428"/>
          <a:ext cx="1269" cy="149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159230</xdr:rowOff>
    </xdr:from>
    <xdr:ext cx="469744" cy="259045"/>
    <xdr:sp macro="" textlink="">
      <xdr:nvSpPr>
        <xdr:cNvPr id="126" name="債務償還比率最小値テキスト">
          <a:extLst>
            <a:ext uri="{FF2B5EF4-FFF2-40B4-BE49-F238E27FC236}">
              <a16:creationId xmlns:a16="http://schemas.microsoft.com/office/drawing/2014/main" id="{D9B783FB-211E-48D7-A35F-18124257CE05}"/>
            </a:ext>
          </a:extLst>
        </xdr:cNvPr>
        <xdr:cNvSpPr txBox="1"/>
      </xdr:nvSpPr>
      <xdr:spPr>
        <a:xfrm>
          <a:off x="14846300" y="676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155403</xdr:rowOff>
    </xdr:from>
    <xdr:to>
      <xdr:col>76</xdr:col>
      <xdr:colOff>111125</xdr:colOff>
      <xdr:row>34</xdr:row>
      <xdr:rowOff>155403</xdr:rowOff>
    </xdr:to>
    <xdr:cxnSp macro="">
      <xdr:nvCxnSpPr>
        <xdr:cNvPr id="127" name="直線コネクタ 126">
          <a:extLst>
            <a:ext uri="{FF2B5EF4-FFF2-40B4-BE49-F238E27FC236}">
              <a16:creationId xmlns:a16="http://schemas.microsoft.com/office/drawing/2014/main" id="{1EC7743C-4768-43F4-B319-7085A1CB6BE1}"/>
            </a:ext>
          </a:extLst>
        </xdr:cNvPr>
        <xdr:cNvCxnSpPr/>
      </xdr:nvCxnSpPr>
      <xdr:spPr>
        <a:xfrm>
          <a:off x="14706600" y="675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8" name="債務償還比率最大値テキスト">
          <a:extLst>
            <a:ext uri="{FF2B5EF4-FFF2-40B4-BE49-F238E27FC236}">
              <a16:creationId xmlns:a16="http://schemas.microsoft.com/office/drawing/2014/main" id="{4C9025FD-3AE0-418B-A943-BE8B119172B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9" name="直線コネクタ 128">
          <a:extLst>
            <a:ext uri="{FF2B5EF4-FFF2-40B4-BE49-F238E27FC236}">
              <a16:creationId xmlns:a16="http://schemas.microsoft.com/office/drawing/2014/main" id="{19AFF0FB-3C60-4C92-89BB-CD50AE3CCA9E}"/>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30297</xdr:rowOff>
    </xdr:from>
    <xdr:ext cx="469744" cy="259045"/>
    <xdr:sp macro="" textlink="">
      <xdr:nvSpPr>
        <xdr:cNvPr id="130" name="債務償還比率平均値テキスト">
          <a:extLst>
            <a:ext uri="{FF2B5EF4-FFF2-40B4-BE49-F238E27FC236}">
              <a16:creationId xmlns:a16="http://schemas.microsoft.com/office/drawing/2014/main" id="{B721700C-1F26-416D-8519-4F276D6B1815}"/>
            </a:ext>
          </a:extLst>
        </xdr:cNvPr>
        <xdr:cNvSpPr txBox="1"/>
      </xdr:nvSpPr>
      <xdr:spPr>
        <a:xfrm>
          <a:off x="14846300" y="5945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51870</xdr:rowOff>
    </xdr:from>
    <xdr:to>
      <xdr:col>76</xdr:col>
      <xdr:colOff>73025</xdr:colOff>
      <xdr:row>30</xdr:row>
      <xdr:rowOff>153470</xdr:rowOff>
    </xdr:to>
    <xdr:sp macro="" textlink="">
      <xdr:nvSpPr>
        <xdr:cNvPr id="131" name="フローチャート: 判断 130">
          <a:extLst>
            <a:ext uri="{FF2B5EF4-FFF2-40B4-BE49-F238E27FC236}">
              <a16:creationId xmlns:a16="http://schemas.microsoft.com/office/drawing/2014/main" id="{3C0983BB-9718-4D0C-AC30-6D4166166C9F}"/>
            </a:ext>
          </a:extLst>
        </xdr:cNvPr>
        <xdr:cNvSpPr/>
      </xdr:nvSpPr>
      <xdr:spPr>
        <a:xfrm>
          <a:off x="14744700" y="596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166415</xdr:rowOff>
    </xdr:from>
    <xdr:to>
      <xdr:col>72</xdr:col>
      <xdr:colOff>123825</xdr:colOff>
      <xdr:row>30</xdr:row>
      <xdr:rowOff>96565</xdr:rowOff>
    </xdr:to>
    <xdr:sp macro="" textlink="">
      <xdr:nvSpPr>
        <xdr:cNvPr id="132" name="フローチャート: 判断 131">
          <a:extLst>
            <a:ext uri="{FF2B5EF4-FFF2-40B4-BE49-F238E27FC236}">
              <a16:creationId xmlns:a16="http://schemas.microsoft.com/office/drawing/2014/main" id="{6BA0087B-E6E3-4161-BA71-8087AE9825E2}"/>
            </a:ext>
          </a:extLst>
        </xdr:cNvPr>
        <xdr:cNvSpPr/>
      </xdr:nvSpPr>
      <xdr:spPr>
        <a:xfrm>
          <a:off x="14033500" y="5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159975</xdr:rowOff>
    </xdr:from>
    <xdr:to>
      <xdr:col>68</xdr:col>
      <xdr:colOff>123825</xdr:colOff>
      <xdr:row>31</xdr:row>
      <xdr:rowOff>90125</xdr:rowOff>
    </xdr:to>
    <xdr:sp macro="" textlink="">
      <xdr:nvSpPr>
        <xdr:cNvPr id="133" name="フローチャート: 判断 132">
          <a:extLst>
            <a:ext uri="{FF2B5EF4-FFF2-40B4-BE49-F238E27FC236}">
              <a16:creationId xmlns:a16="http://schemas.microsoft.com/office/drawing/2014/main" id="{F976D9A3-2D6D-4F5B-97EC-AFE23D66FF5C}"/>
            </a:ext>
          </a:extLst>
        </xdr:cNvPr>
        <xdr:cNvSpPr/>
      </xdr:nvSpPr>
      <xdr:spPr>
        <a:xfrm>
          <a:off x="13271500" y="60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122501</xdr:rowOff>
    </xdr:from>
    <xdr:to>
      <xdr:col>64</xdr:col>
      <xdr:colOff>123825</xdr:colOff>
      <xdr:row>31</xdr:row>
      <xdr:rowOff>52651</xdr:rowOff>
    </xdr:to>
    <xdr:sp macro="" textlink="">
      <xdr:nvSpPr>
        <xdr:cNvPr id="134" name="フローチャート: 判断 133">
          <a:extLst>
            <a:ext uri="{FF2B5EF4-FFF2-40B4-BE49-F238E27FC236}">
              <a16:creationId xmlns:a16="http://schemas.microsoft.com/office/drawing/2014/main" id="{3050BB24-98C8-4F05-907E-D8F13C793FCC}"/>
            </a:ext>
          </a:extLst>
        </xdr:cNvPr>
        <xdr:cNvSpPr/>
      </xdr:nvSpPr>
      <xdr:spPr>
        <a:xfrm>
          <a:off x="12509500" y="603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94433</xdr:rowOff>
    </xdr:from>
    <xdr:to>
      <xdr:col>60</xdr:col>
      <xdr:colOff>123825</xdr:colOff>
      <xdr:row>31</xdr:row>
      <xdr:rowOff>24583</xdr:rowOff>
    </xdr:to>
    <xdr:sp macro="" textlink="">
      <xdr:nvSpPr>
        <xdr:cNvPr id="135" name="フローチャート: 判断 134">
          <a:extLst>
            <a:ext uri="{FF2B5EF4-FFF2-40B4-BE49-F238E27FC236}">
              <a16:creationId xmlns:a16="http://schemas.microsoft.com/office/drawing/2014/main" id="{48F3D939-693A-49E8-9292-B6707304CB11}"/>
            </a:ext>
          </a:extLst>
        </xdr:cNvPr>
        <xdr:cNvSpPr/>
      </xdr:nvSpPr>
      <xdr:spPr>
        <a:xfrm>
          <a:off x="11747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61F6C2CC-6A82-4A53-9B27-45987D3F131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C54B6BDF-5E2C-4E84-8CA7-5EAC2D6157A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42BE31BB-1876-4917-B3DF-EFA62CB63BA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C99E1F07-9ECC-4908-9B7D-A2F1D520E5E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E3D5FF17-0A0A-4C29-8337-D166853CB46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153153</xdr:rowOff>
    </xdr:from>
    <xdr:to>
      <xdr:col>76</xdr:col>
      <xdr:colOff>73025</xdr:colOff>
      <xdr:row>30</xdr:row>
      <xdr:rowOff>83303</xdr:rowOff>
    </xdr:to>
    <xdr:sp macro="" textlink="">
      <xdr:nvSpPr>
        <xdr:cNvPr id="141" name="楕円 140">
          <a:extLst>
            <a:ext uri="{FF2B5EF4-FFF2-40B4-BE49-F238E27FC236}">
              <a16:creationId xmlns:a16="http://schemas.microsoft.com/office/drawing/2014/main" id="{04AFC607-266B-43A6-B1AC-55528E927D32}"/>
            </a:ext>
          </a:extLst>
        </xdr:cNvPr>
        <xdr:cNvSpPr/>
      </xdr:nvSpPr>
      <xdr:spPr>
        <a:xfrm>
          <a:off x="14744700" y="58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4580</xdr:rowOff>
    </xdr:from>
    <xdr:ext cx="469744" cy="259045"/>
    <xdr:sp macro="" textlink="">
      <xdr:nvSpPr>
        <xdr:cNvPr id="142" name="債務償還比率該当値テキスト">
          <a:extLst>
            <a:ext uri="{FF2B5EF4-FFF2-40B4-BE49-F238E27FC236}">
              <a16:creationId xmlns:a16="http://schemas.microsoft.com/office/drawing/2014/main" id="{D60D4C86-FDE9-48D8-B4C7-63FE91351B65}"/>
            </a:ext>
          </a:extLst>
        </xdr:cNvPr>
        <xdr:cNvSpPr txBox="1"/>
      </xdr:nvSpPr>
      <xdr:spPr>
        <a:xfrm>
          <a:off x="14846300" y="574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95631</xdr:rowOff>
    </xdr:from>
    <xdr:to>
      <xdr:col>72</xdr:col>
      <xdr:colOff>123825</xdr:colOff>
      <xdr:row>30</xdr:row>
      <xdr:rowOff>25781</xdr:rowOff>
    </xdr:to>
    <xdr:sp macro="" textlink="">
      <xdr:nvSpPr>
        <xdr:cNvPr id="143" name="楕円 142">
          <a:extLst>
            <a:ext uri="{FF2B5EF4-FFF2-40B4-BE49-F238E27FC236}">
              <a16:creationId xmlns:a16="http://schemas.microsoft.com/office/drawing/2014/main" id="{2DBBF963-73C2-448A-B3A4-E7AEDAE7BD84}"/>
            </a:ext>
          </a:extLst>
        </xdr:cNvPr>
        <xdr:cNvSpPr/>
      </xdr:nvSpPr>
      <xdr:spPr>
        <a:xfrm>
          <a:off x="14033500" y="58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146431</xdr:rowOff>
    </xdr:from>
    <xdr:to>
      <xdr:col>76</xdr:col>
      <xdr:colOff>22225</xdr:colOff>
      <xdr:row>30</xdr:row>
      <xdr:rowOff>32503</xdr:rowOff>
    </xdr:to>
    <xdr:cxnSp macro="">
      <xdr:nvCxnSpPr>
        <xdr:cNvPr id="144" name="直線コネクタ 143">
          <a:extLst>
            <a:ext uri="{FF2B5EF4-FFF2-40B4-BE49-F238E27FC236}">
              <a16:creationId xmlns:a16="http://schemas.microsoft.com/office/drawing/2014/main" id="{DCF8C588-82CC-47C1-9B2A-FF4566E9DA89}"/>
            </a:ext>
          </a:extLst>
        </xdr:cNvPr>
        <xdr:cNvCxnSpPr/>
      </xdr:nvCxnSpPr>
      <xdr:spPr>
        <a:xfrm>
          <a:off x="14084300" y="5890006"/>
          <a:ext cx="711200" cy="5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124659</xdr:rowOff>
    </xdr:from>
    <xdr:to>
      <xdr:col>68</xdr:col>
      <xdr:colOff>123825</xdr:colOff>
      <xdr:row>31</xdr:row>
      <xdr:rowOff>54809</xdr:rowOff>
    </xdr:to>
    <xdr:sp macro="" textlink="">
      <xdr:nvSpPr>
        <xdr:cNvPr id="145" name="楕円 144">
          <a:extLst>
            <a:ext uri="{FF2B5EF4-FFF2-40B4-BE49-F238E27FC236}">
              <a16:creationId xmlns:a16="http://schemas.microsoft.com/office/drawing/2014/main" id="{14636434-B98E-4DC3-BEA5-D106242D057B}"/>
            </a:ext>
          </a:extLst>
        </xdr:cNvPr>
        <xdr:cNvSpPr/>
      </xdr:nvSpPr>
      <xdr:spPr>
        <a:xfrm>
          <a:off x="13271500" y="603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146431</xdr:rowOff>
    </xdr:from>
    <xdr:to>
      <xdr:col>72</xdr:col>
      <xdr:colOff>73025</xdr:colOff>
      <xdr:row>31</xdr:row>
      <xdr:rowOff>4009</xdr:rowOff>
    </xdr:to>
    <xdr:cxnSp macro="">
      <xdr:nvCxnSpPr>
        <xdr:cNvPr id="146" name="直線コネクタ 145">
          <a:extLst>
            <a:ext uri="{FF2B5EF4-FFF2-40B4-BE49-F238E27FC236}">
              <a16:creationId xmlns:a16="http://schemas.microsoft.com/office/drawing/2014/main" id="{4CDC7D58-272F-4DCC-8C38-64703FCE029F}"/>
            </a:ext>
          </a:extLst>
        </xdr:cNvPr>
        <xdr:cNvCxnSpPr/>
      </xdr:nvCxnSpPr>
      <xdr:spPr>
        <a:xfrm flipV="1">
          <a:off x="13322300" y="5890006"/>
          <a:ext cx="762000" cy="20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115869</xdr:rowOff>
    </xdr:from>
    <xdr:to>
      <xdr:col>64</xdr:col>
      <xdr:colOff>123825</xdr:colOff>
      <xdr:row>31</xdr:row>
      <xdr:rowOff>46019</xdr:rowOff>
    </xdr:to>
    <xdr:sp macro="" textlink="">
      <xdr:nvSpPr>
        <xdr:cNvPr id="147" name="楕円 146">
          <a:extLst>
            <a:ext uri="{FF2B5EF4-FFF2-40B4-BE49-F238E27FC236}">
              <a16:creationId xmlns:a16="http://schemas.microsoft.com/office/drawing/2014/main" id="{39E142F2-37B5-4979-BC2D-ADD548AF3F4E}"/>
            </a:ext>
          </a:extLst>
        </xdr:cNvPr>
        <xdr:cNvSpPr/>
      </xdr:nvSpPr>
      <xdr:spPr>
        <a:xfrm>
          <a:off x="12509500" y="603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166669</xdr:rowOff>
    </xdr:from>
    <xdr:to>
      <xdr:col>68</xdr:col>
      <xdr:colOff>73025</xdr:colOff>
      <xdr:row>31</xdr:row>
      <xdr:rowOff>4009</xdr:rowOff>
    </xdr:to>
    <xdr:cxnSp macro="">
      <xdr:nvCxnSpPr>
        <xdr:cNvPr id="148" name="直線コネクタ 147">
          <a:extLst>
            <a:ext uri="{FF2B5EF4-FFF2-40B4-BE49-F238E27FC236}">
              <a16:creationId xmlns:a16="http://schemas.microsoft.com/office/drawing/2014/main" id="{F1668BA9-4158-4523-9654-1C1F0671A4EB}"/>
            </a:ext>
          </a:extLst>
        </xdr:cNvPr>
        <xdr:cNvCxnSpPr/>
      </xdr:nvCxnSpPr>
      <xdr:spPr>
        <a:xfrm>
          <a:off x="12560300" y="6081694"/>
          <a:ext cx="762000" cy="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165064</xdr:rowOff>
    </xdr:from>
    <xdr:to>
      <xdr:col>60</xdr:col>
      <xdr:colOff>123825</xdr:colOff>
      <xdr:row>31</xdr:row>
      <xdr:rowOff>95214</xdr:rowOff>
    </xdr:to>
    <xdr:sp macro="" textlink="">
      <xdr:nvSpPr>
        <xdr:cNvPr id="149" name="楕円 148">
          <a:extLst>
            <a:ext uri="{FF2B5EF4-FFF2-40B4-BE49-F238E27FC236}">
              <a16:creationId xmlns:a16="http://schemas.microsoft.com/office/drawing/2014/main" id="{2AE6DAA3-A694-46AF-AFCC-57C614E2C545}"/>
            </a:ext>
          </a:extLst>
        </xdr:cNvPr>
        <xdr:cNvSpPr/>
      </xdr:nvSpPr>
      <xdr:spPr>
        <a:xfrm>
          <a:off x="11747500" y="608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166669</xdr:rowOff>
    </xdr:from>
    <xdr:to>
      <xdr:col>64</xdr:col>
      <xdr:colOff>73025</xdr:colOff>
      <xdr:row>31</xdr:row>
      <xdr:rowOff>44414</xdr:rowOff>
    </xdr:to>
    <xdr:cxnSp macro="">
      <xdr:nvCxnSpPr>
        <xdr:cNvPr id="150" name="直線コネクタ 149">
          <a:extLst>
            <a:ext uri="{FF2B5EF4-FFF2-40B4-BE49-F238E27FC236}">
              <a16:creationId xmlns:a16="http://schemas.microsoft.com/office/drawing/2014/main" id="{FCA95AAD-67EE-412C-9FF6-A315297ABE57}"/>
            </a:ext>
          </a:extLst>
        </xdr:cNvPr>
        <xdr:cNvCxnSpPr/>
      </xdr:nvCxnSpPr>
      <xdr:spPr>
        <a:xfrm flipV="1">
          <a:off x="11798300" y="6081694"/>
          <a:ext cx="762000" cy="4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87692</xdr:rowOff>
    </xdr:from>
    <xdr:ext cx="469744" cy="259045"/>
    <xdr:sp macro="" textlink="">
      <xdr:nvSpPr>
        <xdr:cNvPr id="151" name="n_1aveValue債務償還比率">
          <a:extLst>
            <a:ext uri="{FF2B5EF4-FFF2-40B4-BE49-F238E27FC236}">
              <a16:creationId xmlns:a16="http://schemas.microsoft.com/office/drawing/2014/main" id="{DC0CBD63-F261-4D12-96E8-4DF57C1275DA}"/>
            </a:ext>
          </a:extLst>
        </xdr:cNvPr>
        <xdr:cNvSpPr txBox="1"/>
      </xdr:nvSpPr>
      <xdr:spPr>
        <a:xfrm>
          <a:off x="13836727" y="600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81252</xdr:rowOff>
    </xdr:from>
    <xdr:ext cx="469744" cy="259045"/>
    <xdr:sp macro="" textlink="">
      <xdr:nvSpPr>
        <xdr:cNvPr id="152" name="n_2aveValue債務償還比率">
          <a:extLst>
            <a:ext uri="{FF2B5EF4-FFF2-40B4-BE49-F238E27FC236}">
              <a16:creationId xmlns:a16="http://schemas.microsoft.com/office/drawing/2014/main" id="{4382B772-5C2F-42F7-B9AA-38E8BBF79456}"/>
            </a:ext>
          </a:extLst>
        </xdr:cNvPr>
        <xdr:cNvSpPr txBox="1"/>
      </xdr:nvSpPr>
      <xdr:spPr>
        <a:xfrm>
          <a:off x="13087427" y="616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43778</xdr:rowOff>
    </xdr:from>
    <xdr:ext cx="469744" cy="259045"/>
    <xdr:sp macro="" textlink="">
      <xdr:nvSpPr>
        <xdr:cNvPr id="153" name="n_3aveValue債務償還比率">
          <a:extLst>
            <a:ext uri="{FF2B5EF4-FFF2-40B4-BE49-F238E27FC236}">
              <a16:creationId xmlns:a16="http://schemas.microsoft.com/office/drawing/2014/main" id="{D19480C9-41C1-4091-BC31-7C961A2DBF95}"/>
            </a:ext>
          </a:extLst>
        </xdr:cNvPr>
        <xdr:cNvSpPr txBox="1"/>
      </xdr:nvSpPr>
      <xdr:spPr>
        <a:xfrm>
          <a:off x="12325427" y="613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41110</xdr:rowOff>
    </xdr:from>
    <xdr:ext cx="469744" cy="259045"/>
    <xdr:sp macro="" textlink="">
      <xdr:nvSpPr>
        <xdr:cNvPr id="154" name="n_4aveValue債務償還比率">
          <a:extLst>
            <a:ext uri="{FF2B5EF4-FFF2-40B4-BE49-F238E27FC236}">
              <a16:creationId xmlns:a16="http://schemas.microsoft.com/office/drawing/2014/main" id="{A7DA0A9A-FD5E-46A0-929F-BB0DA4DBF81B}"/>
            </a:ext>
          </a:extLst>
        </xdr:cNvPr>
        <xdr:cNvSpPr txBox="1"/>
      </xdr:nvSpPr>
      <xdr:spPr>
        <a:xfrm>
          <a:off x="11563427" y="578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42308</xdr:rowOff>
    </xdr:from>
    <xdr:ext cx="469744" cy="259045"/>
    <xdr:sp macro="" textlink="">
      <xdr:nvSpPr>
        <xdr:cNvPr id="155" name="n_1mainValue債務償還比率">
          <a:extLst>
            <a:ext uri="{FF2B5EF4-FFF2-40B4-BE49-F238E27FC236}">
              <a16:creationId xmlns:a16="http://schemas.microsoft.com/office/drawing/2014/main" id="{5FB0FA3F-C23A-4EE9-9224-A5748F0DB114}"/>
            </a:ext>
          </a:extLst>
        </xdr:cNvPr>
        <xdr:cNvSpPr txBox="1"/>
      </xdr:nvSpPr>
      <xdr:spPr>
        <a:xfrm>
          <a:off x="13836727" y="561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71336</xdr:rowOff>
    </xdr:from>
    <xdr:ext cx="469744" cy="259045"/>
    <xdr:sp macro="" textlink="">
      <xdr:nvSpPr>
        <xdr:cNvPr id="156" name="n_2mainValue債務償還比率">
          <a:extLst>
            <a:ext uri="{FF2B5EF4-FFF2-40B4-BE49-F238E27FC236}">
              <a16:creationId xmlns:a16="http://schemas.microsoft.com/office/drawing/2014/main" id="{732CCA2F-951D-42F8-B769-C1371D6747A9}"/>
            </a:ext>
          </a:extLst>
        </xdr:cNvPr>
        <xdr:cNvSpPr txBox="1"/>
      </xdr:nvSpPr>
      <xdr:spPr>
        <a:xfrm>
          <a:off x="13087427" y="581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62546</xdr:rowOff>
    </xdr:from>
    <xdr:ext cx="469744" cy="259045"/>
    <xdr:sp macro="" textlink="">
      <xdr:nvSpPr>
        <xdr:cNvPr id="157" name="n_3mainValue債務償還比率">
          <a:extLst>
            <a:ext uri="{FF2B5EF4-FFF2-40B4-BE49-F238E27FC236}">
              <a16:creationId xmlns:a16="http://schemas.microsoft.com/office/drawing/2014/main" id="{67D4C80C-0197-4C51-A591-AE035D8B518C}"/>
            </a:ext>
          </a:extLst>
        </xdr:cNvPr>
        <xdr:cNvSpPr txBox="1"/>
      </xdr:nvSpPr>
      <xdr:spPr>
        <a:xfrm>
          <a:off x="12325427" y="5806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86341</xdr:rowOff>
    </xdr:from>
    <xdr:ext cx="469744" cy="259045"/>
    <xdr:sp macro="" textlink="">
      <xdr:nvSpPr>
        <xdr:cNvPr id="158" name="n_4mainValue債務償還比率">
          <a:extLst>
            <a:ext uri="{FF2B5EF4-FFF2-40B4-BE49-F238E27FC236}">
              <a16:creationId xmlns:a16="http://schemas.microsoft.com/office/drawing/2014/main" id="{12D5B410-DA2E-4F51-874D-6892EAD7ECAF}"/>
            </a:ext>
          </a:extLst>
        </xdr:cNvPr>
        <xdr:cNvSpPr txBox="1"/>
      </xdr:nvSpPr>
      <xdr:spPr>
        <a:xfrm>
          <a:off x="11563427" y="617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8CAEA724-67D2-48A7-93E6-6502080D5CC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489C1A35-53E1-42E6-A959-8B61C451808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CE4AE397-BD26-4399-9D8E-AFA95545C85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688DBA5-9BAA-4783-A365-EB6D36C7BB6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BAA332DA-F166-4142-A1E5-E82616B0AA1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A1915CC2-A3B9-4FA5-BCC9-5D4D0113766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AD9F98D-833F-4928-A8C2-49BD602BE8D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1AA5556-A24B-4064-9E99-E3AF28CE1DC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47E4DA8-BC51-4F86-93AC-CC8DF8B4B0A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68DF484-478A-489F-943D-8D531C253F0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静岡県掛川市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05CE39B-D44B-4045-BFEF-AEEA840D063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F331782-4199-4428-9249-FE6A03CF8E0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6EB7CB0-72A4-4A10-81A4-7C19D3C3D35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91B054-461E-484F-8845-123D69F19A9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D61DB94-744F-4D3D-92C9-83C466B40E1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5F23B9D-F5E4-4918-9401-2E9A55B36F7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115,873
111,225
265.69
53,101,622
50,966,062
1,947,954
27,515,216
43,668,878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BE474E9-F55C-4195-8048-B8A031D2AC2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3FD0B9C-9860-470F-98DA-8163706A166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72F3493-F06B-4358-B150-DFA917C97E9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69934D6-E54D-4E4B-AC31-5814B48B9A8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BF7E0E3-E87A-4135-89EF-ECD00F8CC76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735E96F-FE95-482C-8213-03387A6B6F5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C694CC4-7123-4C98-A441-D7E13EB1615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37704A7-D32A-40D6-96DA-EB8D10361C8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A516FF1-AF63-4CD8-8976-0EAF202F50D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D958899-ED24-403D-9067-BE74D01335A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844D514-8E05-4676-826C-E9B5DAE273A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C1CD432-E71C-4902-9256-E9BC8B31E9A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5273EF1-95B2-463E-91F1-9214020AB64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71AD043-C48B-402F-B93B-5E150B3E008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F8E3979-E5D8-44DA-B1C3-78A21E0809E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3AE148A-DE6E-4805-93AC-3373172E617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BF63195-77A7-48C0-98FC-A3BC22E3845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42F79C4-EDBC-4C7C-9B90-16D7A15E7CE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B689291-1E4D-4D56-8666-BD97E04F433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935596C-93D8-4913-9D54-B95623CFAFA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47C50A6-C307-4660-9B30-3B3374DAEAD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023E0D9-F641-4B2C-9003-25F23447FCC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0A90C1E-7B77-4602-BB2B-74179066AE2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C02F465-A7D4-4A60-8B7C-E3C24459D10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24843B1-4894-44C1-9816-20CDE396A80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5F54707-801E-4308-9A35-7E72A02B155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EC2F7DD-EC0E-4585-824A-65CBC217AA1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B1C1865-B324-4101-B5C9-367A2ABB259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8D3B4EC-E80C-4223-9749-D9CD1B211B1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B09C3C9-0873-4F24-9B58-686F2E69F52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5988C1C-59E9-483A-8F9B-528C759CBA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73A7AE1-CD8A-4CB4-8EA8-B869FE75645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B29F6FB5-69B1-4604-85FD-3936D23FC269}"/>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5E915657-4D0A-46B3-B29A-9E1333531C13}"/>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296D6DEC-6821-4B93-95E0-0FDAFEBBFD35}"/>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9B769852-5014-4D66-B938-CD389CC47087}"/>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39A82333-A3FC-4714-9293-1CCFF055494F}"/>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B18EF608-708A-48F6-A9A7-8F7831D21A61}"/>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B18FFD21-989E-4696-B375-35D0D730CE45}"/>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76B1234B-CA30-440F-A65B-1717F2EAB1F2}"/>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25EDEE60-7550-4386-8449-3A6182BB93D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DAF54900-2BB1-49F5-BBA6-DF9F807F0977}"/>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1C541813-45D2-467F-9FE5-2EB3CCA3B4E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xdr:rowOff>
    </xdr:from>
    <xdr:to>
      <xdr:col>24</xdr:col>
      <xdr:colOff>62865</xdr:colOff>
      <xdr:row>40</xdr:row>
      <xdr:rowOff>151638</xdr:rowOff>
    </xdr:to>
    <xdr:cxnSp macro="">
      <xdr:nvCxnSpPr>
        <xdr:cNvPr id="55" name="直線コネクタ 54">
          <a:extLst>
            <a:ext uri="{FF2B5EF4-FFF2-40B4-BE49-F238E27FC236}">
              <a16:creationId xmlns:a16="http://schemas.microsoft.com/office/drawing/2014/main" id="{F040E5D0-C709-4376-B530-D6C9FBF0D633}"/>
            </a:ext>
          </a:extLst>
        </xdr:cNvPr>
        <xdr:cNvCxnSpPr/>
      </xdr:nvCxnSpPr>
      <xdr:spPr>
        <a:xfrm flipV="1">
          <a:off x="4634865" y="5841492"/>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155465</xdr:rowOff>
    </xdr:from>
    <xdr:ext cx="405111" cy="259045"/>
    <xdr:sp macro="" textlink="">
      <xdr:nvSpPr>
        <xdr:cNvPr id="56" name="【道路】&#10;有形固定資産減価償却率最小値テキスト">
          <a:extLst>
            <a:ext uri="{FF2B5EF4-FFF2-40B4-BE49-F238E27FC236}">
              <a16:creationId xmlns:a16="http://schemas.microsoft.com/office/drawing/2014/main" id="{64257A57-F098-4BB3-9531-97A49D2FC036}"/>
            </a:ext>
          </a:extLst>
        </xdr:cNvPr>
        <xdr:cNvSpPr txBox="1"/>
      </xdr:nvSpPr>
      <xdr:spPr>
        <a:xfrm>
          <a:off x="4673600" y="70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151638</xdr:rowOff>
    </xdr:from>
    <xdr:to>
      <xdr:col>24</xdr:col>
      <xdr:colOff>152400</xdr:colOff>
      <xdr:row>40</xdr:row>
      <xdr:rowOff>151638</xdr:rowOff>
    </xdr:to>
    <xdr:cxnSp macro="">
      <xdr:nvCxnSpPr>
        <xdr:cNvPr id="57" name="直線コネクタ 56">
          <a:extLst>
            <a:ext uri="{FF2B5EF4-FFF2-40B4-BE49-F238E27FC236}">
              <a16:creationId xmlns:a16="http://schemas.microsoft.com/office/drawing/2014/main" id="{62BE87B7-DE5F-4269-963E-9BD729057D11}"/>
            </a:ext>
          </a:extLst>
        </xdr:cNvPr>
        <xdr:cNvCxnSpPr/>
      </xdr:nvCxnSpPr>
      <xdr:spPr>
        <a:xfrm>
          <a:off x="4546600" y="700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90AD557C-92A8-4D01-AC3C-02E98CBA0644}"/>
            </a:ext>
          </a:extLst>
        </xdr:cNvPr>
        <xdr:cNvSpPr txBox="1"/>
      </xdr:nvSpPr>
      <xdr:spPr>
        <a:xfrm>
          <a:off x="4673600" y="561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xdr:rowOff>
    </xdr:from>
    <xdr:to>
      <xdr:col>24</xdr:col>
      <xdr:colOff>152400</xdr:colOff>
      <xdr:row>34</xdr:row>
      <xdr:rowOff>12192</xdr:rowOff>
    </xdr:to>
    <xdr:cxnSp macro="">
      <xdr:nvCxnSpPr>
        <xdr:cNvPr id="59" name="直線コネクタ 58">
          <a:extLst>
            <a:ext uri="{FF2B5EF4-FFF2-40B4-BE49-F238E27FC236}">
              <a16:creationId xmlns:a16="http://schemas.microsoft.com/office/drawing/2014/main" id="{3EADB412-2EC1-428A-A65B-B0DC6B0BEB89}"/>
            </a:ext>
          </a:extLst>
        </xdr:cNvPr>
        <xdr:cNvCxnSpPr/>
      </xdr:nvCxnSpPr>
      <xdr:spPr>
        <a:xfrm>
          <a:off x="4546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156989</xdr:rowOff>
    </xdr:from>
    <xdr:ext cx="405111" cy="259045"/>
    <xdr:sp macro="" textlink="">
      <xdr:nvSpPr>
        <xdr:cNvPr id="60" name="【道路】&#10;有形固定資産減価償却率平均値テキスト">
          <a:extLst>
            <a:ext uri="{FF2B5EF4-FFF2-40B4-BE49-F238E27FC236}">
              <a16:creationId xmlns:a16="http://schemas.microsoft.com/office/drawing/2014/main" id="{89E1DFB9-BB0A-480A-BA46-82D1E5342146}"/>
            </a:ext>
          </a:extLst>
        </xdr:cNvPr>
        <xdr:cNvSpPr txBox="1"/>
      </xdr:nvSpPr>
      <xdr:spPr>
        <a:xfrm>
          <a:off x="4673600" y="6329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xdr:rowOff>
    </xdr:from>
    <xdr:to>
      <xdr:col>24</xdr:col>
      <xdr:colOff>114300</xdr:colOff>
      <xdr:row>37</xdr:row>
      <xdr:rowOff>108712</xdr:rowOff>
    </xdr:to>
    <xdr:sp macro="" textlink="">
      <xdr:nvSpPr>
        <xdr:cNvPr id="61" name="フローチャート: 判断 60">
          <a:extLst>
            <a:ext uri="{FF2B5EF4-FFF2-40B4-BE49-F238E27FC236}">
              <a16:creationId xmlns:a16="http://schemas.microsoft.com/office/drawing/2014/main" id="{6739DBAF-C090-4225-A701-01339C21EF81}"/>
            </a:ext>
          </a:extLst>
        </xdr:cNvPr>
        <xdr:cNvSpPr/>
      </xdr:nvSpPr>
      <xdr:spPr>
        <a:xfrm>
          <a:off x="4584700" y="635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144272</xdr:rowOff>
    </xdr:from>
    <xdr:to>
      <xdr:col>20</xdr:col>
      <xdr:colOff>38100</xdr:colOff>
      <xdr:row>37</xdr:row>
      <xdr:rowOff>74422</xdr:rowOff>
    </xdr:to>
    <xdr:sp macro="" textlink="">
      <xdr:nvSpPr>
        <xdr:cNvPr id="62" name="フローチャート: 判断 61">
          <a:extLst>
            <a:ext uri="{FF2B5EF4-FFF2-40B4-BE49-F238E27FC236}">
              <a16:creationId xmlns:a16="http://schemas.microsoft.com/office/drawing/2014/main" id="{B998B431-D580-4E95-8FD0-9E7AC5BF15AA}"/>
            </a:ext>
          </a:extLst>
        </xdr:cNvPr>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107696</xdr:rowOff>
    </xdr:from>
    <xdr:to>
      <xdr:col>15</xdr:col>
      <xdr:colOff>101600</xdr:colOff>
      <xdr:row>37</xdr:row>
      <xdr:rowOff>37846</xdr:rowOff>
    </xdr:to>
    <xdr:sp macro="" textlink="">
      <xdr:nvSpPr>
        <xdr:cNvPr id="63" name="フローチャート: 判断 62">
          <a:extLst>
            <a:ext uri="{FF2B5EF4-FFF2-40B4-BE49-F238E27FC236}">
              <a16:creationId xmlns:a16="http://schemas.microsoft.com/office/drawing/2014/main" id="{10172458-31C2-4139-BECA-022C54A4464E}"/>
            </a:ext>
          </a:extLst>
        </xdr:cNvPr>
        <xdr:cNvSpPr/>
      </xdr:nvSpPr>
      <xdr:spPr>
        <a:xfrm>
          <a:off x="2857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82550</xdr:rowOff>
    </xdr:from>
    <xdr:to>
      <xdr:col>10</xdr:col>
      <xdr:colOff>165100</xdr:colOff>
      <xdr:row>37</xdr:row>
      <xdr:rowOff>12700</xdr:rowOff>
    </xdr:to>
    <xdr:sp macro="" textlink="">
      <xdr:nvSpPr>
        <xdr:cNvPr id="64" name="フローチャート: 判断 63">
          <a:extLst>
            <a:ext uri="{FF2B5EF4-FFF2-40B4-BE49-F238E27FC236}">
              <a16:creationId xmlns:a16="http://schemas.microsoft.com/office/drawing/2014/main" id="{4629E681-B606-4CD0-8E9C-11C3A987DE2A}"/>
            </a:ext>
          </a:extLst>
        </xdr:cNvPr>
        <xdr:cNvSpPr/>
      </xdr:nvSpPr>
      <xdr:spPr>
        <a:xfrm>
          <a:off x="1968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45974</xdr:rowOff>
    </xdr:from>
    <xdr:to>
      <xdr:col>6</xdr:col>
      <xdr:colOff>38100</xdr:colOff>
      <xdr:row>36</xdr:row>
      <xdr:rowOff>147574</xdr:rowOff>
    </xdr:to>
    <xdr:sp macro="" textlink="">
      <xdr:nvSpPr>
        <xdr:cNvPr id="65" name="フローチャート: 判断 64">
          <a:extLst>
            <a:ext uri="{FF2B5EF4-FFF2-40B4-BE49-F238E27FC236}">
              <a16:creationId xmlns:a16="http://schemas.microsoft.com/office/drawing/2014/main" id="{A6331064-CC5E-4BAF-9C3A-796338019274}"/>
            </a:ext>
          </a:extLst>
        </xdr:cNvPr>
        <xdr:cNvSpPr/>
      </xdr:nvSpPr>
      <xdr:spPr>
        <a:xfrm>
          <a:off x="1079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9AF3F53-98CF-41C2-BB51-F5BFA90F13B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EE87819-B917-4FE6-A2B0-B5D977053F7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3420832-7A2F-4F79-88EC-4D207520007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4151F07-D383-4FF2-8A6E-FD9FB5CA5E8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35E9BCE-507B-40CE-8652-624613A1D97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132842</xdr:rowOff>
    </xdr:from>
    <xdr:to>
      <xdr:col>24</xdr:col>
      <xdr:colOff>114300</xdr:colOff>
      <xdr:row>37</xdr:row>
      <xdr:rowOff>62992</xdr:rowOff>
    </xdr:to>
    <xdr:sp macro="" textlink="">
      <xdr:nvSpPr>
        <xdr:cNvPr id="71" name="楕円 70">
          <a:extLst>
            <a:ext uri="{FF2B5EF4-FFF2-40B4-BE49-F238E27FC236}">
              <a16:creationId xmlns:a16="http://schemas.microsoft.com/office/drawing/2014/main" id="{55F2653F-4896-40CC-B8DC-3BE8AD4029AF}"/>
            </a:ext>
          </a:extLst>
        </xdr:cNvPr>
        <xdr:cNvSpPr/>
      </xdr:nvSpPr>
      <xdr:spPr>
        <a:xfrm>
          <a:off x="4584700" y="63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155719</xdr:rowOff>
    </xdr:from>
    <xdr:ext cx="405111" cy="259045"/>
    <xdr:sp macro="" textlink="">
      <xdr:nvSpPr>
        <xdr:cNvPr id="72" name="【道路】&#10;有形固定資産減価償却率該当値テキスト">
          <a:extLst>
            <a:ext uri="{FF2B5EF4-FFF2-40B4-BE49-F238E27FC236}">
              <a16:creationId xmlns:a16="http://schemas.microsoft.com/office/drawing/2014/main" id="{40FB9A54-6195-48EC-A015-40A0F403E235}"/>
            </a:ext>
          </a:extLst>
        </xdr:cNvPr>
        <xdr:cNvSpPr txBox="1"/>
      </xdr:nvSpPr>
      <xdr:spPr>
        <a:xfrm>
          <a:off x="4673600" y="615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87122</xdr:rowOff>
    </xdr:from>
    <xdr:to>
      <xdr:col>20</xdr:col>
      <xdr:colOff>38100</xdr:colOff>
      <xdr:row>37</xdr:row>
      <xdr:rowOff>17272</xdr:rowOff>
    </xdr:to>
    <xdr:sp macro="" textlink="">
      <xdr:nvSpPr>
        <xdr:cNvPr id="73" name="楕円 72">
          <a:extLst>
            <a:ext uri="{FF2B5EF4-FFF2-40B4-BE49-F238E27FC236}">
              <a16:creationId xmlns:a16="http://schemas.microsoft.com/office/drawing/2014/main" id="{4B0F6317-87DF-4B8E-903D-34FB48C9CA61}"/>
            </a:ext>
          </a:extLst>
        </xdr:cNvPr>
        <xdr:cNvSpPr/>
      </xdr:nvSpPr>
      <xdr:spPr>
        <a:xfrm>
          <a:off x="3746500" y="625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137922</xdr:rowOff>
    </xdr:from>
    <xdr:to>
      <xdr:col>24</xdr:col>
      <xdr:colOff>63500</xdr:colOff>
      <xdr:row>37</xdr:row>
      <xdr:rowOff>12192</xdr:rowOff>
    </xdr:to>
    <xdr:cxnSp macro="">
      <xdr:nvCxnSpPr>
        <xdr:cNvPr id="74" name="直線コネクタ 73">
          <a:extLst>
            <a:ext uri="{FF2B5EF4-FFF2-40B4-BE49-F238E27FC236}">
              <a16:creationId xmlns:a16="http://schemas.microsoft.com/office/drawing/2014/main" id="{0CFD031D-1DBE-479F-B236-8C05C4E5EB3C}"/>
            </a:ext>
          </a:extLst>
        </xdr:cNvPr>
        <xdr:cNvCxnSpPr/>
      </xdr:nvCxnSpPr>
      <xdr:spPr>
        <a:xfrm>
          <a:off x="3797300" y="631012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45974</xdr:rowOff>
    </xdr:from>
    <xdr:to>
      <xdr:col>15</xdr:col>
      <xdr:colOff>101600</xdr:colOff>
      <xdr:row>36</xdr:row>
      <xdr:rowOff>147574</xdr:rowOff>
    </xdr:to>
    <xdr:sp macro="" textlink="">
      <xdr:nvSpPr>
        <xdr:cNvPr id="75" name="楕円 74">
          <a:extLst>
            <a:ext uri="{FF2B5EF4-FFF2-40B4-BE49-F238E27FC236}">
              <a16:creationId xmlns:a16="http://schemas.microsoft.com/office/drawing/2014/main" id="{58FA7952-EEB8-45A4-8EDD-6AA436DC654B}"/>
            </a:ext>
          </a:extLst>
        </xdr:cNvPr>
        <xdr:cNvSpPr/>
      </xdr:nvSpPr>
      <xdr:spPr>
        <a:xfrm>
          <a:off x="2857500" y="621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96774</xdr:rowOff>
    </xdr:from>
    <xdr:to>
      <xdr:col>19</xdr:col>
      <xdr:colOff>177800</xdr:colOff>
      <xdr:row>36</xdr:row>
      <xdr:rowOff>137922</xdr:rowOff>
    </xdr:to>
    <xdr:cxnSp macro="">
      <xdr:nvCxnSpPr>
        <xdr:cNvPr id="76" name="直線コネクタ 75">
          <a:extLst>
            <a:ext uri="{FF2B5EF4-FFF2-40B4-BE49-F238E27FC236}">
              <a16:creationId xmlns:a16="http://schemas.microsoft.com/office/drawing/2014/main" id="{555551E9-22B4-4840-A7BE-9613C53DF819}"/>
            </a:ext>
          </a:extLst>
        </xdr:cNvPr>
        <xdr:cNvCxnSpPr/>
      </xdr:nvCxnSpPr>
      <xdr:spPr>
        <a:xfrm>
          <a:off x="2908300" y="626897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162560</xdr:rowOff>
    </xdr:from>
    <xdr:to>
      <xdr:col>10</xdr:col>
      <xdr:colOff>165100</xdr:colOff>
      <xdr:row>36</xdr:row>
      <xdr:rowOff>92710</xdr:rowOff>
    </xdr:to>
    <xdr:sp macro="" textlink="">
      <xdr:nvSpPr>
        <xdr:cNvPr id="77" name="楕円 76">
          <a:extLst>
            <a:ext uri="{FF2B5EF4-FFF2-40B4-BE49-F238E27FC236}">
              <a16:creationId xmlns:a16="http://schemas.microsoft.com/office/drawing/2014/main" id="{F1C30513-A3C6-4C2B-85D1-E36CA9141292}"/>
            </a:ext>
          </a:extLst>
        </xdr:cNvPr>
        <xdr:cNvSpPr/>
      </xdr:nvSpPr>
      <xdr:spPr>
        <a:xfrm>
          <a:off x="1968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41910</xdr:rowOff>
    </xdr:from>
    <xdr:to>
      <xdr:col>15</xdr:col>
      <xdr:colOff>50800</xdr:colOff>
      <xdr:row>36</xdr:row>
      <xdr:rowOff>96774</xdr:rowOff>
    </xdr:to>
    <xdr:cxnSp macro="">
      <xdr:nvCxnSpPr>
        <xdr:cNvPr id="78" name="直線コネクタ 77">
          <a:extLst>
            <a:ext uri="{FF2B5EF4-FFF2-40B4-BE49-F238E27FC236}">
              <a16:creationId xmlns:a16="http://schemas.microsoft.com/office/drawing/2014/main" id="{B81B6822-653D-4E5A-B470-96ACEAAE7D62}"/>
            </a:ext>
          </a:extLst>
        </xdr:cNvPr>
        <xdr:cNvCxnSpPr/>
      </xdr:nvCxnSpPr>
      <xdr:spPr>
        <a:xfrm>
          <a:off x="2019300" y="621411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130556</xdr:rowOff>
    </xdr:from>
    <xdr:to>
      <xdr:col>6</xdr:col>
      <xdr:colOff>38100</xdr:colOff>
      <xdr:row>36</xdr:row>
      <xdr:rowOff>60706</xdr:rowOff>
    </xdr:to>
    <xdr:sp macro="" textlink="">
      <xdr:nvSpPr>
        <xdr:cNvPr id="79" name="楕円 78">
          <a:extLst>
            <a:ext uri="{FF2B5EF4-FFF2-40B4-BE49-F238E27FC236}">
              <a16:creationId xmlns:a16="http://schemas.microsoft.com/office/drawing/2014/main" id="{58B23716-1EA7-4E6B-B061-0B87009A008E}"/>
            </a:ext>
          </a:extLst>
        </xdr:cNvPr>
        <xdr:cNvSpPr/>
      </xdr:nvSpPr>
      <xdr:spPr>
        <a:xfrm>
          <a:off x="1079500" y="613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9906</xdr:rowOff>
    </xdr:from>
    <xdr:to>
      <xdr:col>10</xdr:col>
      <xdr:colOff>114300</xdr:colOff>
      <xdr:row>36</xdr:row>
      <xdr:rowOff>41910</xdr:rowOff>
    </xdr:to>
    <xdr:cxnSp macro="">
      <xdr:nvCxnSpPr>
        <xdr:cNvPr id="80" name="直線コネクタ 79">
          <a:extLst>
            <a:ext uri="{FF2B5EF4-FFF2-40B4-BE49-F238E27FC236}">
              <a16:creationId xmlns:a16="http://schemas.microsoft.com/office/drawing/2014/main" id="{2553B226-9CC6-4073-B11D-AD6F522CD202}"/>
            </a:ext>
          </a:extLst>
        </xdr:cNvPr>
        <xdr:cNvCxnSpPr/>
      </xdr:nvCxnSpPr>
      <xdr:spPr>
        <a:xfrm>
          <a:off x="1130300" y="618210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65549</xdr:rowOff>
    </xdr:from>
    <xdr:ext cx="405111" cy="259045"/>
    <xdr:sp macro="" textlink="">
      <xdr:nvSpPr>
        <xdr:cNvPr id="81" name="n_1aveValue【道路】&#10;有形固定資産減価償却率">
          <a:extLst>
            <a:ext uri="{FF2B5EF4-FFF2-40B4-BE49-F238E27FC236}">
              <a16:creationId xmlns:a16="http://schemas.microsoft.com/office/drawing/2014/main" id="{F70DAE71-A27E-4425-A4D0-45A3C297AE56}"/>
            </a:ext>
          </a:extLst>
        </xdr:cNvPr>
        <xdr:cNvSpPr txBox="1"/>
      </xdr:nvSpPr>
      <xdr:spPr>
        <a:xfrm>
          <a:off x="3582044"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28973</xdr:rowOff>
    </xdr:from>
    <xdr:ext cx="405111" cy="259045"/>
    <xdr:sp macro="" textlink="">
      <xdr:nvSpPr>
        <xdr:cNvPr id="82" name="n_2aveValue【道路】&#10;有形固定資産減価償却率">
          <a:extLst>
            <a:ext uri="{FF2B5EF4-FFF2-40B4-BE49-F238E27FC236}">
              <a16:creationId xmlns:a16="http://schemas.microsoft.com/office/drawing/2014/main" id="{6DBDE420-BB1B-42C2-AF6D-5F15BF532FCD}"/>
            </a:ext>
          </a:extLst>
        </xdr:cNvPr>
        <xdr:cNvSpPr txBox="1"/>
      </xdr:nvSpPr>
      <xdr:spPr>
        <a:xfrm>
          <a:off x="2705744" y="637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3827</xdr:rowOff>
    </xdr:from>
    <xdr:ext cx="405111" cy="259045"/>
    <xdr:sp macro="" textlink="">
      <xdr:nvSpPr>
        <xdr:cNvPr id="83" name="n_3aveValue【道路】&#10;有形固定資産減価償却率">
          <a:extLst>
            <a:ext uri="{FF2B5EF4-FFF2-40B4-BE49-F238E27FC236}">
              <a16:creationId xmlns:a16="http://schemas.microsoft.com/office/drawing/2014/main" id="{A66CAEA4-96B8-4516-ABFE-8E0A5ABC2AB5}"/>
            </a:ext>
          </a:extLst>
        </xdr:cNvPr>
        <xdr:cNvSpPr txBox="1"/>
      </xdr:nvSpPr>
      <xdr:spPr>
        <a:xfrm>
          <a:off x="1816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138701</xdr:rowOff>
    </xdr:from>
    <xdr:ext cx="405111" cy="259045"/>
    <xdr:sp macro="" textlink="">
      <xdr:nvSpPr>
        <xdr:cNvPr id="84" name="n_4aveValue【道路】&#10;有形固定資産減価償却率">
          <a:extLst>
            <a:ext uri="{FF2B5EF4-FFF2-40B4-BE49-F238E27FC236}">
              <a16:creationId xmlns:a16="http://schemas.microsoft.com/office/drawing/2014/main" id="{7509E1FF-1EEA-4098-B6B6-830A7A39173A}"/>
            </a:ext>
          </a:extLst>
        </xdr:cNvPr>
        <xdr:cNvSpPr txBox="1"/>
      </xdr:nvSpPr>
      <xdr:spPr>
        <a:xfrm>
          <a:off x="9277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33799</xdr:rowOff>
    </xdr:from>
    <xdr:ext cx="405111" cy="259045"/>
    <xdr:sp macro="" textlink="">
      <xdr:nvSpPr>
        <xdr:cNvPr id="85" name="n_1mainValue【道路】&#10;有形固定資産減価償却率">
          <a:extLst>
            <a:ext uri="{FF2B5EF4-FFF2-40B4-BE49-F238E27FC236}">
              <a16:creationId xmlns:a16="http://schemas.microsoft.com/office/drawing/2014/main" id="{C2BC88DD-E07E-48CD-B50D-BF9C357775F2}"/>
            </a:ext>
          </a:extLst>
        </xdr:cNvPr>
        <xdr:cNvSpPr txBox="1"/>
      </xdr:nvSpPr>
      <xdr:spPr>
        <a:xfrm>
          <a:off x="3582044" y="603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164101</xdr:rowOff>
    </xdr:from>
    <xdr:ext cx="405111" cy="259045"/>
    <xdr:sp macro="" textlink="">
      <xdr:nvSpPr>
        <xdr:cNvPr id="86" name="n_2mainValue【道路】&#10;有形固定資産減価償却率">
          <a:extLst>
            <a:ext uri="{FF2B5EF4-FFF2-40B4-BE49-F238E27FC236}">
              <a16:creationId xmlns:a16="http://schemas.microsoft.com/office/drawing/2014/main" id="{D7254A8A-0E6F-43DD-A597-B416F44A9781}"/>
            </a:ext>
          </a:extLst>
        </xdr:cNvPr>
        <xdr:cNvSpPr txBox="1"/>
      </xdr:nvSpPr>
      <xdr:spPr>
        <a:xfrm>
          <a:off x="2705744" y="599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109237</xdr:rowOff>
    </xdr:from>
    <xdr:ext cx="405111" cy="259045"/>
    <xdr:sp macro="" textlink="">
      <xdr:nvSpPr>
        <xdr:cNvPr id="87" name="n_3mainValue【道路】&#10;有形固定資産減価償却率">
          <a:extLst>
            <a:ext uri="{FF2B5EF4-FFF2-40B4-BE49-F238E27FC236}">
              <a16:creationId xmlns:a16="http://schemas.microsoft.com/office/drawing/2014/main" id="{F38C9F70-6655-4BCE-8DE4-F79F6FDF5F6A}"/>
            </a:ext>
          </a:extLst>
        </xdr:cNvPr>
        <xdr:cNvSpPr txBox="1"/>
      </xdr:nvSpPr>
      <xdr:spPr>
        <a:xfrm>
          <a:off x="1816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77233</xdr:rowOff>
    </xdr:from>
    <xdr:ext cx="405111" cy="259045"/>
    <xdr:sp macro="" textlink="">
      <xdr:nvSpPr>
        <xdr:cNvPr id="88" name="n_4mainValue【道路】&#10;有形固定資産減価償却率">
          <a:extLst>
            <a:ext uri="{FF2B5EF4-FFF2-40B4-BE49-F238E27FC236}">
              <a16:creationId xmlns:a16="http://schemas.microsoft.com/office/drawing/2014/main" id="{4990FABE-38DE-4DAB-B48D-CCC20EC7104C}"/>
            </a:ext>
          </a:extLst>
        </xdr:cNvPr>
        <xdr:cNvSpPr txBox="1"/>
      </xdr:nvSpPr>
      <xdr:spPr>
        <a:xfrm>
          <a:off x="927744" y="590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F4E03C3C-B17C-4EB2-BA1C-BC7BCD96B26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1865352B-E8BB-4A5F-89CA-EABA954F6BA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9B4127CB-9AEA-4482-AE60-59B4EB9B486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9CBFEB3D-D75D-4C61-B93F-1BD84DC70CC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B9540905-E439-4E94-A220-7136304CEA6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2A6790BF-8477-42EC-A4AE-2BA0CA75F3A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8224FEFA-30FC-4C1E-BDBC-23C44FBD299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6AB3A6B5-21D1-4BB0-B5DB-08230100A32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6FAE131F-F690-48D3-8591-7DA750F4627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C5E39428-80C8-4425-8ED5-32B11375C5D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a:extLst>
            <a:ext uri="{FF2B5EF4-FFF2-40B4-BE49-F238E27FC236}">
              <a16:creationId xmlns:a16="http://schemas.microsoft.com/office/drawing/2014/main" id="{059602CF-C293-422F-A683-F37E86B9603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78EEE697-F2AA-459B-9ED3-C301A01B818B}"/>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0ADED8DA-3A2E-4DA2-A7B5-60997AB8BD83}"/>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60A60DF8-5B8A-44C0-ABCA-73B0226A477A}"/>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277BC396-00FC-43BB-9A26-E9DDF21F791C}"/>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C4525CFC-ACFF-4ECB-9AF0-52E4962777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A0171483-0AEA-4E0F-849B-06C53E8E3A39}"/>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D7C9D248-0EF5-4463-80ED-AC576B776B78}"/>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7" name="テキスト ボックス 106">
          <a:extLst>
            <a:ext uri="{FF2B5EF4-FFF2-40B4-BE49-F238E27FC236}">
              <a16:creationId xmlns:a16="http://schemas.microsoft.com/office/drawing/2014/main" id="{6A3515F8-BBD7-49D7-BC39-6717763FA261}"/>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CFB9A5B7-CE73-4166-AA71-33D066B9F81B}"/>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9" name="テキスト ボックス 108">
          <a:extLst>
            <a:ext uri="{FF2B5EF4-FFF2-40B4-BE49-F238E27FC236}">
              <a16:creationId xmlns:a16="http://schemas.microsoft.com/office/drawing/2014/main" id="{B71483FE-377B-427A-9FAB-17ADAA0F60E1}"/>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CFFB25C4-D343-48EF-A841-2BB901AE31EB}"/>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1" name="テキスト ボックス 110">
          <a:extLst>
            <a:ext uri="{FF2B5EF4-FFF2-40B4-BE49-F238E27FC236}">
              <a16:creationId xmlns:a16="http://schemas.microsoft.com/office/drawing/2014/main" id="{9EF62C70-6D96-4F03-A751-5620CA43BEEF}"/>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32146B4F-CAF7-472C-8CD7-69C02795294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CA9C6C4F-8A60-4399-8AD6-36CFF4A257E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3BD16658-5A92-4C8C-B059-484CEAA4B39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27214</xdr:rowOff>
    </xdr:from>
    <xdr:to>
      <xdr:col>54</xdr:col>
      <xdr:colOff>189865</xdr:colOff>
      <xdr:row>41</xdr:row>
      <xdr:rowOff>101128</xdr:rowOff>
    </xdr:to>
    <xdr:cxnSp macro="">
      <xdr:nvCxnSpPr>
        <xdr:cNvPr id="115" name="直線コネクタ 114">
          <a:extLst>
            <a:ext uri="{FF2B5EF4-FFF2-40B4-BE49-F238E27FC236}">
              <a16:creationId xmlns:a16="http://schemas.microsoft.com/office/drawing/2014/main" id="{CDBD6931-450E-4141-B086-16648C1E5570}"/>
            </a:ext>
          </a:extLst>
        </xdr:cNvPr>
        <xdr:cNvCxnSpPr/>
      </xdr:nvCxnSpPr>
      <xdr:spPr>
        <a:xfrm flipV="1">
          <a:off x="10476865" y="5685064"/>
          <a:ext cx="0" cy="1445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104955</xdr:rowOff>
    </xdr:from>
    <xdr:ext cx="469744" cy="259045"/>
    <xdr:sp macro="" textlink="">
      <xdr:nvSpPr>
        <xdr:cNvPr id="116" name="【道路】&#10;一人当たり延長最小値テキスト">
          <a:extLst>
            <a:ext uri="{FF2B5EF4-FFF2-40B4-BE49-F238E27FC236}">
              <a16:creationId xmlns:a16="http://schemas.microsoft.com/office/drawing/2014/main" id="{424E5F47-5349-4CCE-838A-53FDDD261231}"/>
            </a:ext>
          </a:extLst>
        </xdr:cNvPr>
        <xdr:cNvSpPr txBox="1"/>
      </xdr:nvSpPr>
      <xdr:spPr>
        <a:xfrm>
          <a:off x="10515600" y="71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101128</xdr:rowOff>
    </xdr:from>
    <xdr:to>
      <xdr:col>55</xdr:col>
      <xdr:colOff>88900</xdr:colOff>
      <xdr:row>41</xdr:row>
      <xdr:rowOff>101128</xdr:rowOff>
    </xdr:to>
    <xdr:cxnSp macro="">
      <xdr:nvCxnSpPr>
        <xdr:cNvPr id="117" name="直線コネクタ 116">
          <a:extLst>
            <a:ext uri="{FF2B5EF4-FFF2-40B4-BE49-F238E27FC236}">
              <a16:creationId xmlns:a16="http://schemas.microsoft.com/office/drawing/2014/main" id="{54E96855-AE55-4F5E-9491-79F92EEA45EF}"/>
            </a:ext>
          </a:extLst>
        </xdr:cNvPr>
        <xdr:cNvCxnSpPr/>
      </xdr:nvCxnSpPr>
      <xdr:spPr>
        <a:xfrm>
          <a:off x="10388600" y="7130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145341</xdr:rowOff>
    </xdr:from>
    <xdr:ext cx="534377" cy="259045"/>
    <xdr:sp macro="" textlink="">
      <xdr:nvSpPr>
        <xdr:cNvPr id="118" name="【道路】&#10;一人当たり延長最大値テキスト">
          <a:extLst>
            <a:ext uri="{FF2B5EF4-FFF2-40B4-BE49-F238E27FC236}">
              <a16:creationId xmlns:a16="http://schemas.microsoft.com/office/drawing/2014/main" id="{7149280F-14E4-420E-A4A9-932920DD15BA}"/>
            </a:ext>
          </a:extLst>
        </xdr:cNvPr>
        <xdr:cNvSpPr txBox="1"/>
      </xdr:nvSpPr>
      <xdr:spPr>
        <a:xfrm>
          <a:off x="10515600" y="546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27214</xdr:rowOff>
    </xdr:from>
    <xdr:to>
      <xdr:col>55</xdr:col>
      <xdr:colOff>88900</xdr:colOff>
      <xdr:row>33</xdr:row>
      <xdr:rowOff>27214</xdr:rowOff>
    </xdr:to>
    <xdr:cxnSp macro="">
      <xdr:nvCxnSpPr>
        <xdr:cNvPr id="119" name="直線コネクタ 118">
          <a:extLst>
            <a:ext uri="{FF2B5EF4-FFF2-40B4-BE49-F238E27FC236}">
              <a16:creationId xmlns:a16="http://schemas.microsoft.com/office/drawing/2014/main" id="{524D0BE8-DF7E-4ACE-8055-0D25D87E6660}"/>
            </a:ext>
          </a:extLst>
        </xdr:cNvPr>
        <xdr:cNvCxnSpPr/>
      </xdr:nvCxnSpPr>
      <xdr:spPr>
        <a:xfrm>
          <a:off x="10388600" y="568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118454</xdr:rowOff>
    </xdr:from>
    <xdr:ext cx="469744" cy="259045"/>
    <xdr:sp macro="" textlink="">
      <xdr:nvSpPr>
        <xdr:cNvPr id="120" name="【道路】&#10;一人当たり延長平均値テキスト">
          <a:extLst>
            <a:ext uri="{FF2B5EF4-FFF2-40B4-BE49-F238E27FC236}">
              <a16:creationId xmlns:a16="http://schemas.microsoft.com/office/drawing/2014/main" id="{457957DF-0B76-470C-95F7-FBB971268B36}"/>
            </a:ext>
          </a:extLst>
        </xdr:cNvPr>
        <xdr:cNvSpPr txBox="1"/>
      </xdr:nvSpPr>
      <xdr:spPr>
        <a:xfrm>
          <a:off x="10515600" y="6462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140027</xdr:rowOff>
    </xdr:from>
    <xdr:to>
      <xdr:col>55</xdr:col>
      <xdr:colOff>50800</xdr:colOff>
      <xdr:row>38</xdr:row>
      <xdr:rowOff>70177</xdr:rowOff>
    </xdr:to>
    <xdr:sp macro="" textlink="">
      <xdr:nvSpPr>
        <xdr:cNvPr id="121" name="フローチャート: 判断 120">
          <a:extLst>
            <a:ext uri="{FF2B5EF4-FFF2-40B4-BE49-F238E27FC236}">
              <a16:creationId xmlns:a16="http://schemas.microsoft.com/office/drawing/2014/main" id="{2009DB33-0755-42A5-8EAB-C549D574EBBC}"/>
            </a:ext>
          </a:extLst>
        </xdr:cNvPr>
        <xdr:cNvSpPr/>
      </xdr:nvSpPr>
      <xdr:spPr>
        <a:xfrm>
          <a:off x="10426700" y="648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150259</xdr:rowOff>
    </xdr:from>
    <xdr:to>
      <xdr:col>50</xdr:col>
      <xdr:colOff>165100</xdr:colOff>
      <xdr:row>38</xdr:row>
      <xdr:rowOff>80409</xdr:rowOff>
    </xdr:to>
    <xdr:sp macro="" textlink="">
      <xdr:nvSpPr>
        <xdr:cNvPr id="122" name="フローチャート: 判断 121">
          <a:extLst>
            <a:ext uri="{FF2B5EF4-FFF2-40B4-BE49-F238E27FC236}">
              <a16:creationId xmlns:a16="http://schemas.microsoft.com/office/drawing/2014/main" id="{B5CB57C1-8492-4A88-A84B-76671ADC2B15}"/>
            </a:ext>
          </a:extLst>
        </xdr:cNvPr>
        <xdr:cNvSpPr/>
      </xdr:nvSpPr>
      <xdr:spPr>
        <a:xfrm>
          <a:off x="9588500" y="649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83638</xdr:rowOff>
    </xdr:from>
    <xdr:to>
      <xdr:col>46</xdr:col>
      <xdr:colOff>38100</xdr:colOff>
      <xdr:row>39</xdr:row>
      <xdr:rowOff>13788</xdr:rowOff>
    </xdr:to>
    <xdr:sp macro="" textlink="">
      <xdr:nvSpPr>
        <xdr:cNvPr id="123" name="フローチャート: 判断 122">
          <a:extLst>
            <a:ext uri="{FF2B5EF4-FFF2-40B4-BE49-F238E27FC236}">
              <a16:creationId xmlns:a16="http://schemas.microsoft.com/office/drawing/2014/main" id="{98043DAC-53B5-4445-9974-318EB71B0AAA}"/>
            </a:ext>
          </a:extLst>
        </xdr:cNvPr>
        <xdr:cNvSpPr/>
      </xdr:nvSpPr>
      <xdr:spPr>
        <a:xfrm>
          <a:off x="8699500" y="659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83856</xdr:rowOff>
    </xdr:from>
    <xdr:to>
      <xdr:col>41</xdr:col>
      <xdr:colOff>101600</xdr:colOff>
      <xdr:row>39</xdr:row>
      <xdr:rowOff>14006</xdr:rowOff>
    </xdr:to>
    <xdr:sp macro="" textlink="">
      <xdr:nvSpPr>
        <xdr:cNvPr id="124" name="フローチャート: 判断 123">
          <a:extLst>
            <a:ext uri="{FF2B5EF4-FFF2-40B4-BE49-F238E27FC236}">
              <a16:creationId xmlns:a16="http://schemas.microsoft.com/office/drawing/2014/main" id="{FB099C38-481D-4FB9-AA85-31D8E5EF8B0F}"/>
            </a:ext>
          </a:extLst>
        </xdr:cNvPr>
        <xdr:cNvSpPr/>
      </xdr:nvSpPr>
      <xdr:spPr>
        <a:xfrm>
          <a:off x="7810500" y="65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81788</xdr:rowOff>
    </xdr:from>
    <xdr:to>
      <xdr:col>36</xdr:col>
      <xdr:colOff>165100</xdr:colOff>
      <xdr:row>39</xdr:row>
      <xdr:rowOff>11938</xdr:rowOff>
    </xdr:to>
    <xdr:sp macro="" textlink="">
      <xdr:nvSpPr>
        <xdr:cNvPr id="125" name="フローチャート: 判断 124">
          <a:extLst>
            <a:ext uri="{FF2B5EF4-FFF2-40B4-BE49-F238E27FC236}">
              <a16:creationId xmlns:a16="http://schemas.microsoft.com/office/drawing/2014/main" id="{C96106E5-667E-4CE8-8CFF-7B15C87302A9}"/>
            </a:ext>
          </a:extLst>
        </xdr:cNvPr>
        <xdr:cNvSpPr/>
      </xdr:nvSpPr>
      <xdr:spPr>
        <a:xfrm>
          <a:off x="6921500" y="659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236817E-30F2-49E8-80AD-1250C5A3EDE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B50F615-C019-4FB9-B4A8-F0078D598B7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B16F7C6-8C39-4D05-8022-2AA1BF6E756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B7CCFF1-0672-4E95-A026-E2AA8B1AD0E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987E9C8-D796-477A-8416-8F3E9307B5A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45648</xdr:rowOff>
    </xdr:from>
    <xdr:to>
      <xdr:col>55</xdr:col>
      <xdr:colOff>50800</xdr:colOff>
      <xdr:row>33</xdr:row>
      <xdr:rowOff>147248</xdr:rowOff>
    </xdr:to>
    <xdr:sp macro="" textlink="">
      <xdr:nvSpPr>
        <xdr:cNvPr id="131" name="楕円 130">
          <a:extLst>
            <a:ext uri="{FF2B5EF4-FFF2-40B4-BE49-F238E27FC236}">
              <a16:creationId xmlns:a16="http://schemas.microsoft.com/office/drawing/2014/main" id="{A505A6E3-F94C-4164-AF82-46B46E0B1A9A}"/>
            </a:ext>
          </a:extLst>
        </xdr:cNvPr>
        <xdr:cNvSpPr/>
      </xdr:nvSpPr>
      <xdr:spPr>
        <a:xfrm>
          <a:off x="10426700" y="570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132025</xdr:rowOff>
    </xdr:from>
    <xdr:ext cx="534377" cy="259045"/>
    <xdr:sp macro="" textlink="">
      <xdr:nvSpPr>
        <xdr:cNvPr id="132" name="【道路】&#10;一人当たり延長該当値テキスト">
          <a:extLst>
            <a:ext uri="{FF2B5EF4-FFF2-40B4-BE49-F238E27FC236}">
              <a16:creationId xmlns:a16="http://schemas.microsoft.com/office/drawing/2014/main" id="{C5C69763-94A9-44BB-BF0B-1D75888CDE8C}"/>
            </a:ext>
          </a:extLst>
        </xdr:cNvPr>
        <xdr:cNvSpPr txBox="1"/>
      </xdr:nvSpPr>
      <xdr:spPr>
        <a:xfrm>
          <a:off x="10515600" y="56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55227</xdr:rowOff>
    </xdr:from>
    <xdr:to>
      <xdr:col>50</xdr:col>
      <xdr:colOff>165100</xdr:colOff>
      <xdr:row>33</xdr:row>
      <xdr:rowOff>156827</xdr:rowOff>
    </xdr:to>
    <xdr:sp macro="" textlink="">
      <xdr:nvSpPr>
        <xdr:cNvPr id="133" name="楕円 132">
          <a:extLst>
            <a:ext uri="{FF2B5EF4-FFF2-40B4-BE49-F238E27FC236}">
              <a16:creationId xmlns:a16="http://schemas.microsoft.com/office/drawing/2014/main" id="{E92E55A7-5F82-4E7B-A5F0-273176BBC570}"/>
            </a:ext>
          </a:extLst>
        </xdr:cNvPr>
        <xdr:cNvSpPr/>
      </xdr:nvSpPr>
      <xdr:spPr>
        <a:xfrm>
          <a:off x="9588500" y="57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96448</xdr:rowOff>
    </xdr:from>
    <xdr:to>
      <xdr:col>55</xdr:col>
      <xdr:colOff>0</xdr:colOff>
      <xdr:row>33</xdr:row>
      <xdr:rowOff>106027</xdr:rowOff>
    </xdr:to>
    <xdr:cxnSp macro="">
      <xdr:nvCxnSpPr>
        <xdr:cNvPr id="134" name="直線コネクタ 133">
          <a:extLst>
            <a:ext uri="{FF2B5EF4-FFF2-40B4-BE49-F238E27FC236}">
              <a16:creationId xmlns:a16="http://schemas.microsoft.com/office/drawing/2014/main" id="{FAA62969-08D0-4D8D-96D2-2AE045CEA3D2}"/>
            </a:ext>
          </a:extLst>
        </xdr:cNvPr>
        <xdr:cNvCxnSpPr/>
      </xdr:nvCxnSpPr>
      <xdr:spPr>
        <a:xfrm flipV="1">
          <a:off x="9639300" y="5754298"/>
          <a:ext cx="838200" cy="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62520</xdr:rowOff>
    </xdr:from>
    <xdr:to>
      <xdr:col>46</xdr:col>
      <xdr:colOff>38100</xdr:colOff>
      <xdr:row>33</xdr:row>
      <xdr:rowOff>164120</xdr:rowOff>
    </xdr:to>
    <xdr:sp macro="" textlink="">
      <xdr:nvSpPr>
        <xdr:cNvPr id="135" name="楕円 134">
          <a:extLst>
            <a:ext uri="{FF2B5EF4-FFF2-40B4-BE49-F238E27FC236}">
              <a16:creationId xmlns:a16="http://schemas.microsoft.com/office/drawing/2014/main" id="{3334FCBF-34FC-48DE-BFBA-CE61F1BFF150}"/>
            </a:ext>
          </a:extLst>
        </xdr:cNvPr>
        <xdr:cNvSpPr/>
      </xdr:nvSpPr>
      <xdr:spPr>
        <a:xfrm>
          <a:off x="8699500" y="57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106027</xdr:rowOff>
    </xdr:from>
    <xdr:to>
      <xdr:col>50</xdr:col>
      <xdr:colOff>114300</xdr:colOff>
      <xdr:row>33</xdr:row>
      <xdr:rowOff>113320</xdr:rowOff>
    </xdr:to>
    <xdr:cxnSp macro="">
      <xdr:nvCxnSpPr>
        <xdr:cNvPr id="136" name="直線コネクタ 135">
          <a:extLst>
            <a:ext uri="{FF2B5EF4-FFF2-40B4-BE49-F238E27FC236}">
              <a16:creationId xmlns:a16="http://schemas.microsoft.com/office/drawing/2014/main" id="{358760C8-6A3F-45EC-960D-9A228F5E519F}"/>
            </a:ext>
          </a:extLst>
        </xdr:cNvPr>
        <xdr:cNvCxnSpPr/>
      </xdr:nvCxnSpPr>
      <xdr:spPr>
        <a:xfrm flipV="1">
          <a:off x="8750300" y="5763877"/>
          <a:ext cx="88900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76563</xdr:rowOff>
    </xdr:from>
    <xdr:to>
      <xdr:col>41</xdr:col>
      <xdr:colOff>101600</xdr:colOff>
      <xdr:row>34</xdr:row>
      <xdr:rowOff>6713</xdr:rowOff>
    </xdr:to>
    <xdr:sp macro="" textlink="">
      <xdr:nvSpPr>
        <xdr:cNvPr id="137" name="楕円 136">
          <a:extLst>
            <a:ext uri="{FF2B5EF4-FFF2-40B4-BE49-F238E27FC236}">
              <a16:creationId xmlns:a16="http://schemas.microsoft.com/office/drawing/2014/main" id="{A3D60134-1823-4E6A-9DF4-E671A21C5945}"/>
            </a:ext>
          </a:extLst>
        </xdr:cNvPr>
        <xdr:cNvSpPr/>
      </xdr:nvSpPr>
      <xdr:spPr>
        <a:xfrm>
          <a:off x="7810500" y="573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113320</xdr:rowOff>
    </xdr:from>
    <xdr:to>
      <xdr:col>45</xdr:col>
      <xdr:colOff>177800</xdr:colOff>
      <xdr:row>33</xdr:row>
      <xdr:rowOff>127363</xdr:rowOff>
    </xdr:to>
    <xdr:cxnSp macro="">
      <xdr:nvCxnSpPr>
        <xdr:cNvPr id="138" name="直線コネクタ 137">
          <a:extLst>
            <a:ext uri="{FF2B5EF4-FFF2-40B4-BE49-F238E27FC236}">
              <a16:creationId xmlns:a16="http://schemas.microsoft.com/office/drawing/2014/main" id="{7ADA430C-E814-4B1D-A608-932CD359463C}"/>
            </a:ext>
          </a:extLst>
        </xdr:cNvPr>
        <xdr:cNvCxnSpPr/>
      </xdr:nvCxnSpPr>
      <xdr:spPr>
        <a:xfrm flipV="1">
          <a:off x="7861300" y="5771170"/>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82223</xdr:rowOff>
    </xdr:from>
    <xdr:to>
      <xdr:col>36</xdr:col>
      <xdr:colOff>165100</xdr:colOff>
      <xdr:row>34</xdr:row>
      <xdr:rowOff>12373</xdr:rowOff>
    </xdr:to>
    <xdr:sp macro="" textlink="">
      <xdr:nvSpPr>
        <xdr:cNvPr id="139" name="楕円 138">
          <a:extLst>
            <a:ext uri="{FF2B5EF4-FFF2-40B4-BE49-F238E27FC236}">
              <a16:creationId xmlns:a16="http://schemas.microsoft.com/office/drawing/2014/main" id="{D98FBE57-5091-404C-B162-0510FFA41B01}"/>
            </a:ext>
          </a:extLst>
        </xdr:cNvPr>
        <xdr:cNvSpPr/>
      </xdr:nvSpPr>
      <xdr:spPr>
        <a:xfrm>
          <a:off x="6921500" y="574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127363</xdr:rowOff>
    </xdr:from>
    <xdr:to>
      <xdr:col>41</xdr:col>
      <xdr:colOff>50800</xdr:colOff>
      <xdr:row>33</xdr:row>
      <xdr:rowOff>133023</xdr:rowOff>
    </xdr:to>
    <xdr:cxnSp macro="">
      <xdr:nvCxnSpPr>
        <xdr:cNvPr id="140" name="直線コネクタ 139">
          <a:extLst>
            <a:ext uri="{FF2B5EF4-FFF2-40B4-BE49-F238E27FC236}">
              <a16:creationId xmlns:a16="http://schemas.microsoft.com/office/drawing/2014/main" id="{BCEAB2C8-C8EB-4723-8C7D-9530F138B7A7}"/>
            </a:ext>
          </a:extLst>
        </xdr:cNvPr>
        <xdr:cNvCxnSpPr/>
      </xdr:nvCxnSpPr>
      <xdr:spPr>
        <a:xfrm flipV="1">
          <a:off x="6972300" y="5785213"/>
          <a:ext cx="8890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71536</xdr:rowOff>
    </xdr:from>
    <xdr:ext cx="469744" cy="259045"/>
    <xdr:sp macro="" textlink="">
      <xdr:nvSpPr>
        <xdr:cNvPr id="141" name="n_1aveValue【道路】&#10;一人当たり延長">
          <a:extLst>
            <a:ext uri="{FF2B5EF4-FFF2-40B4-BE49-F238E27FC236}">
              <a16:creationId xmlns:a16="http://schemas.microsoft.com/office/drawing/2014/main" id="{90683CC5-6B28-4016-B149-E7811E82241F}"/>
            </a:ext>
          </a:extLst>
        </xdr:cNvPr>
        <xdr:cNvSpPr txBox="1"/>
      </xdr:nvSpPr>
      <xdr:spPr>
        <a:xfrm>
          <a:off x="9391727" y="658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4915</xdr:rowOff>
    </xdr:from>
    <xdr:ext cx="469744" cy="259045"/>
    <xdr:sp macro="" textlink="">
      <xdr:nvSpPr>
        <xdr:cNvPr id="142" name="n_2aveValue【道路】&#10;一人当たり延長">
          <a:extLst>
            <a:ext uri="{FF2B5EF4-FFF2-40B4-BE49-F238E27FC236}">
              <a16:creationId xmlns:a16="http://schemas.microsoft.com/office/drawing/2014/main" id="{0D20F67D-2DA8-4539-A3BA-9720B638B15B}"/>
            </a:ext>
          </a:extLst>
        </xdr:cNvPr>
        <xdr:cNvSpPr txBox="1"/>
      </xdr:nvSpPr>
      <xdr:spPr>
        <a:xfrm>
          <a:off x="8515427" y="669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5133</xdr:rowOff>
    </xdr:from>
    <xdr:ext cx="469744" cy="259045"/>
    <xdr:sp macro="" textlink="">
      <xdr:nvSpPr>
        <xdr:cNvPr id="143" name="n_3aveValue【道路】&#10;一人当たり延長">
          <a:extLst>
            <a:ext uri="{FF2B5EF4-FFF2-40B4-BE49-F238E27FC236}">
              <a16:creationId xmlns:a16="http://schemas.microsoft.com/office/drawing/2014/main" id="{8E7AB688-DA60-4E6D-8904-2EC77971DC88}"/>
            </a:ext>
          </a:extLst>
        </xdr:cNvPr>
        <xdr:cNvSpPr txBox="1"/>
      </xdr:nvSpPr>
      <xdr:spPr>
        <a:xfrm>
          <a:off x="7626427" y="669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3065</xdr:rowOff>
    </xdr:from>
    <xdr:ext cx="469744" cy="259045"/>
    <xdr:sp macro="" textlink="">
      <xdr:nvSpPr>
        <xdr:cNvPr id="144" name="n_4aveValue【道路】&#10;一人当たり延長">
          <a:extLst>
            <a:ext uri="{FF2B5EF4-FFF2-40B4-BE49-F238E27FC236}">
              <a16:creationId xmlns:a16="http://schemas.microsoft.com/office/drawing/2014/main" id="{BB09F177-2DC6-4BF8-BFB3-748338002E2C}"/>
            </a:ext>
          </a:extLst>
        </xdr:cNvPr>
        <xdr:cNvSpPr txBox="1"/>
      </xdr:nvSpPr>
      <xdr:spPr>
        <a:xfrm>
          <a:off x="6737427" y="668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1904</xdr:rowOff>
    </xdr:from>
    <xdr:ext cx="534377" cy="259045"/>
    <xdr:sp macro="" textlink="">
      <xdr:nvSpPr>
        <xdr:cNvPr id="145" name="n_1mainValue【道路】&#10;一人当たり延長">
          <a:extLst>
            <a:ext uri="{FF2B5EF4-FFF2-40B4-BE49-F238E27FC236}">
              <a16:creationId xmlns:a16="http://schemas.microsoft.com/office/drawing/2014/main" id="{099B7094-9351-4411-8AAB-1C84C16058DF}"/>
            </a:ext>
          </a:extLst>
        </xdr:cNvPr>
        <xdr:cNvSpPr txBox="1"/>
      </xdr:nvSpPr>
      <xdr:spPr>
        <a:xfrm>
          <a:off x="9359411" y="548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9197</xdr:rowOff>
    </xdr:from>
    <xdr:ext cx="534377" cy="259045"/>
    <xdr:sp macro="" textlink="">
      <xdr:nvSpPr>
        <xdr:cNvPr id="146" name="n_2mainValue【道路】&#10;一人当たり延長">
          <a:extLst>
            <a:ext uri="{FF2B5EF4-FFF2-40B4-BE49-F238E27FC236}">
              <a16:creationId xmlns:a16="http://schemas.microsoft.com/office/drawing/2014/main" id="{6857FAAB-BF3D-4145-AE52-E95F972328AF}"/>
            </a:ext>
          </a:extLst>
        </xdr:cNvPr>
        <xdr:cNvSpPr txBox="1"/>
      </xdr:nvSpPr>
      <xdr:spPr>
        <a:xfrm>
          <a:off x="8483111" y="549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23240</xdr:rowOff>
    </xdr:from>
    <xdr:ext cx="534377" cy="259045"/>
    <xdr:sp macro="" textlink="">
      <xdr:nvSpPr>
        <xdr:cNvPr id="147" name="n_3mainValue【道路】&#10;一人当たり延長">
          <a:extLst>
            <a:ext uri="{FF2B5EF4-FFF2-40B4-BE49-F238E27FC236}">
              <a16:creationId xmlns:a16="http://schemas.microsoft.com/office/drawing/2014/main" id="{93F67650-D507-42D0-A53B-93EE4A826F5E}"/>
            </a:ext>
          </a:extLst>
        </xdr:cNvPr>
        <xdr:cNvSpPr txBox="1"/>
      </xdr:nvSpPr>
      <xdr:spPr>
        <a:xfrm>
          <a:off x="7594111" y="550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28900</xdr:rowOff>
    </xdr:from>
    <xdr:ext cx="534377" cy="259045"/>
    <xdr:sp macro="" textlink="">
      <xdr:nvSpPr>
        <xdr:cNvPr id="148" name="n_4mainValue【道路】&#10;一人当たり延長">
          <a:extLst>
            <a:ext uri="{FF2B5EF4-FFF2-40B4-BE49-F238E27FC236}">
              <a16:creationId xmlns:a16="http://schemas.microsoft.com/office/drawing/2014/main" id="{088815E0-02E5-45EC-A4DF-F10242C21F3F}"/>
            </a:ext>
          </a:extLst>
        </xdr:cNvPr>
        <xdr:cNvSpPr txBox="1"/>
      </xdr:nvSpPr>
      <xdr:spPr>
        <a:xfrm>
          <a:off x="6705111" y="551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89E92F82-2A65-479B-A642-72ABEB0368F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FFC4327F-C470-49C6-91EE-A77BCE7C39E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FF1EF11F-9273-4F6B-A633-5C81A4603D8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FB190E2A-078E-49EB-BBF8-C33A0374107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D4AA802-A86B-48AB-B7E4-D5B7066AFB7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AF63C726-1563-4EC5-BE52-98209FD0AC3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B726C855-DAC3-4BDA-B236-77A97689CAA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99E08FCC-5508-4A01-929B-966F5CC0E01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E3FBDFC1-5659-412D-A4C4-932A91B6305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1173A-6104-4723-B6A8-B24033B07B6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81C8BDBF-C71C-4DEC-AC2E-737D551345D2}"/>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284A3BB3-5E2E-4E96-A76C-DEAFF0E6435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754232D6-B1B7-4D08-A352-55FC873CAEB9}"/>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481E6758-01CE-46D1-B611-EFFC41D9712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1FEE5A65-4C87-464D-A23B-A74029750CD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24D15248-617D-4ABD-B2E6-1C955213004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64DAF435-FB95-4127-BB7E-27D9612C703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32ED06D6-ABDA-4732-A0AD-F1D5DD75530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7D58DADE-52B0-4C6D-B2CE-79EC04B6040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695928E3-D752-4F1E-8F01-839C3B9DC3A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DBEC25EA-D311-4A79-8DB4-58C89F77D9B4}"/>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A04B43D9-2C5B-43FD-A7E0-D4EFECC477E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2F44FC9C-BD6F-4E96-B8DA-92FE2256BCEE}"/>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D4C06DE4-2145-4611-8CC0-300D6AAA36A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DC848772-716C-4542-B6D1-D40C211E7221}"/>
            </a:ext>
          </a:extLst>
        </xdr:cNvPr>
        <xdr:cNvCxnSpPr/>
      </xdr:nvCxnSpPr>
      <xdr:spPr>
        <a:xfrm flipV="1">
          <a:off x="4634865" y="97612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42465FF-7B52-43EA-A092-2C2CEB3F2619}"/>
            </a:ext>
          </a:extLst>
        </xdr:cNvPr>
        <xdr:cNvSpPr txBox="1"/>
      </xdr:nvSpPr>
      <xdr:spPr>
        <a:xfrm>
          <a:off x="46736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3EFC529B-39EA-4B60-AAAE-A3D75A07A0A8}"/>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76" name="【橋りょう・トンネル】&#10;有形固定資産減価償却率最大値テキスト">
          <a:extLst>
            <a:ext uri="{FF2B5EF4-FFF2-40B4-BE49-F238E27FC236}">
              <a16:creationId xmlns:a16="http://schemas.microsoft.com/office/drawing/2014/main" id="{F6909825-5971-4B12-992A-ADC5CB671C3E}"/>
            </a:ext>
          </a:extLst>
        </xdr:cNvPr>
        <xdr:cNvSpPr txBox="1"/>
      </xdr:nvSpPr>
      <xdr:spPr>
        <a:xfrm>
          <a:off x="4673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77" name="直線コネクタ 176">
          <a:extLst>
            <a:ext uri="{FF2B5EF4-FFF2-40B4-BE49-F238E27FC236}">
              <a16:creationId xmlns:a16="http://schemas.microsoft.com/office/drawing/2014/main" id="{3AE96F38-59F0-470B-8141-ECC69AEBCCD6}"/>
            </a:ext>
          </a:extLst>
        </xdr:cNvPr>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852BB7C1-79B5-44BF-8038-0DE6F8553B7B}"/>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a:extLst>
            <a:ext uri="{FF2B5EF4-FFF2-40B4-BE49-F238E27FC236}">
              <a16:creationId xmlns:a16="http://schemas.microsoft.com/office/drawing/2014/main" id="{E9F0108F-B65D-413F-A518-2DB3BB8B7EB3}"/>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0" name="フローチャート: 判断 179">
          <a:extLst>
            <a:ext uri="{FF2B5EF4-FFF2-40B4-BE49-F238E27FC236}">
              <a16:creationId xmlns:a16="http://schemas.microsoft.com/office/drawing/2014/main" id="{2495AD0A-E22B-4B26-8C7A-39304B0FC1F0}"/>
            </a:ext>
          </a:extLst>
        </xdr:cNvPr>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81" name="フローチャート: 判断 180">
          <a:extLst>
            <a:ext uri="{FF2B5EF4-FFF2-40B4-BE49-F238E27FC236}">
              <a16:creationId xmlns:a16="http://schemas.microsoft.com/office/drawing/2014/main" id="{5FEEE754-A015-48D5-959C-7371F81BAA47}"/>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36830</xdr:rowOff>
    </xdr:from>
    <xdr:to>
      <xdr:col>10</xdr:col>
      <xdr:colOff>165100</xdr:colOff>
      <xdr:row>60</xdr:row>
      <xdr:rowOff>138430</xdr:rowOff>
    </xdr:to>
    <xdr:sp macro="" textlink="">
      <xdr:nvSpPr>
        <xdr:cNvPr id="182" name="フローチャート: 判断 181">
          <a:extLst>
            <a:ext uri="{FF2B5EF4-FFF2-40B4-BE49-F238E27FC236}">
              <a16:creationId xmlns:a16="http://schemas.microsoft.com/office/drawing/2014/main" id="{F58837E0-69C2-4F4F-960F-7FB93CEFE6BB}"/>
            </a:ext>
          </a:extLst>
        </xdr:cNvPr>
        <xdr:cNvSpPr/>
      </xdr:nvSpPr>
      <xdr:spPr>
        <a:xfrm>
          <a:off x="1968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109220</xdr:rowOff>
    </xdr:from>
    <xdr:to>
      <xdr:col>6</xdr:col>
      <xdr:colOff>38100</xdr:colOff>
      <xdr:row>60</xdr:row>
      <xdr:rowOff>39370</xdr:rowOff>
    </xdr:to>
    <xdr:sp macro="" textlink="">
      <xdr:nvSpPr>
        <xdr:cNvPr id="183" name="フローチャート: 判断 182">
          <a:extLst>
            <a:ext uri="{FF2B5EF4-FFF2-40B4-BE49-F238E27FC236}">
              <a16:creationId xmlns:a16="http://schemas.microsoft.com/office/drawing/2014/main" id="{D6216AF9-0E0C-4A12-8CDB-5B89B8692F14}"/>
            </a:ext>
          </a:extLst>
        </xdr:cNvPr>
        <xdr:cNvSpPr/>
      </xdr:nvSpPr>
      <xdr:spPr>
        <a:xfrm>
          <a:off x="1079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DF18A9C-74FE-4E44-AB9F-CF8A24C13AE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EF06E0D-CFE9-4887-8479-E92EB31F3A7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CEF4C99-6CCB-44E6-8123-0C8F0E60FA3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2853C0B-7CAD-4F43-A36E-D3ECFC823B9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BB3A5AE-68A8-4796-AF49-8665A1469B2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189" name="楕円 188">
          <a:extLst>
            <a:ext uri="{FF2B5EF4-FFF2-40B4-BE49-F238E27FC236}">
              <a16:creationId xmlns:a16="http://schemas.microsoft.com/office/drawing/2014/main" id="{0E974E90-C044-4A2E-88C4-7690B18F501D}"/>
            </a:ext>
          </a:extLst>
        </xdr:cNvPr>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6B01F6E1-D74B-40D6-8D81-46E06379A86E}"/>
            </a:ext>
          </a:extLst>
        </xdr:cNvPr>
        <xdr:cNvSpPr txBox="1"/>
      </xdr:nvSpPr>
      <xdr:spPr>
        <a:xfrm>
          <a:off x="4673600" y="1091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162560</xdr:rowOff>
    </xdr:from>
    <xdr:to>
      <xdr:col>20</xdr:col>
      <xdr:colOff>38100</xdr:colOff>
      <xdr:row>64</xdr:row>
      <xdr:rowOff>92710</xdr:rowOff>
    </xdr:to>
    <xdr:sp macro="" textlink="">
      <xdr:nvSpPr>
        <xdr:cNvPr id="191" name="楕円 190">
          <a:extLst>
            <a:ext uri="{FF2B5EF4-FFF2-40B4-BE49-F238E27FC236}">
              <a16:creationId xmlns:a16="http://schemas.microsoft.com/office/drawing/2014/main" id="{52E2EC2F-1459-49C9-868A-965E476E50FA}"/>
            </a:ext>
          </a:extLst>
        </xdr:cNvPr>
        <xdr:cNvSpPr/>
      </xdr:nvSpPr>
      <xdr:spPr>
        <a:xfrm>
          <a:off x="3746500" y="109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41910</xdr:rowOff>
    </xdr:from>
    <xdr:to>
      <xdr:col>24</xdr:col>
      <xdr:colOff>63500</xdr:colOff>
      <xdr:row>64</xdr:row>
      <xdr:rowOff>76200</xdr:rowOff>
    </xdr:to>
    <xdr:cxnSp macro="">
      <xdr:nvCxnSpPr>
        <xdr:cNvPr id="192" name="直線コネクタ 191">
          <a:extLst>
            <a:ext uri="{FF2B5EF4-FFF2-40B4-BE49-F238E27FC236}">
              <a16:creationId xmlns:a16="http://schemas.microsoft.com/office/drawing/2014/main" id="{098B1C9B-84ED-4703-9ECF-1CE95675EB5B}"/>
            </a:ext>
          </a:extLst>
        </xdr:cNvPr>
        <xdr:cNvCxnSpPr/>
      </xdr:nvCxnSpPr>
      <xdr:spPr>
        <a:xfrm>
          <a:off x="3797300" y="110147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139700</xdr:rowOff>
    </xdr:from>
    <xdr:to>
      <xdr:col>15</xdr:col>
      <xdr:colOff>101600</xdr:colOff>
      <xdr:row>64</xdr:row>
      <xdr:rowOff>69850</xdr:rowOff>
    </xdr:to>
    <xdr:sp macro="" textlink="">
      <xdr:nvSpPr>
        <xdr:cNvPr id="193" name="楕円 192">
          <a:extLst>
            <a:ext uri="{FF2B5EF4-FFF2-40B4-BE49-F238E27FC236}">
              <a16:creationId xmlns:a16="http://schemas.microsoft.com/office/drawing/2014/main" id="{D4B5220A-4FB1-4656-9F56-12BC82F4E912}"/>
            </a:ext>
          </a:extLst>
        </xdr:cNvPr>
        <xdr:cNvSpPr/>
      </xdr:nvSpPr>
      <xdr:spPr>
        <a:xfrm>
          <a:off x="2857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19050</xdr:rowOff>
    </xdr:from>
    <xdr:to>
      <xdr:col>19</xdr:col>
      <xdr:colOff>177800</xdr:colOff>
      <xdr:row>64</xdr:row>
      <xdr:rowOff>41910</xdr:rowOff>
    </xdr:to>
    <xdr:cxnSp macro="">
      <xdr:nvCxnSpPr>
        <xdr:cNvPr id="194" name="直線コネクタ 193">
          <a:extLst>
            <a:ext uri="{FF2B5EF4-FFF2-40B4-BE49-F238E27FC236}">
              <a16:creationId xmlns:a16="http://schemas.microsoft.com/office/drawing/2014/main" id="{FC33D584-CC2A-498F-A018-1BD168D4627F}"/>
            </a:ext>
          </a:extLst>
        </xdr:cNvPr>
        <xdr:cNvCxnSpPr/>
      </xdr:nvCxnSpPr>
      <xdr:spPr>
        <a:xfrm>
          <a:off x="2908300" y="109918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82550</xdr:rowOff>
    </xdr:from>
    <xdr:to>
      <xdr:col>10</xdr:col>
      <xdr:colOff>165100</xdr:colOff>
      <xdr:row>64</xdr:row>
      <xdr:rowOff>12700</xdr:rowOff>
    </xdr:to>
    <xdr:sp macro="" textlink="">
      <xdr:nvSpPr>
        <xdr:cNvPr id="195" name="楕円 194">
          <a:extLst>
            <a:ext uri="{FF2B5EF4-FFF2-40B4-BE49-F238E27FC236}">
              <a16:creationId xmlns:a16="http://schemas.microsoft.com/office/drawing/2014/main" id="{44A34DBF-E299-49DE-B4B8-67B8CA98BE54}"/>
            </a:ext>
          </a:extLst>
        </xdr:cNvPr>
        <xdr:cNvSpPr/>
      </xdr:nvSpPr>
      <xdr:spPr>
        <a:xfrm>
          <a:off x="1968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133350</xdr:rowOff>
    </xdr:from>
    <xdr:to>
      <xdr:col>15</xdr:col>
      <xdr:colOff>50800</xdr:colOff>
      <xdr:row>64</xdr:row>
      <xdr:rowOff>19050</xdr:rowOff>
    </xdr:to>
    <xdr:cxnSp macro="">
      <xdr:nvCxnSpPr>
        <xdr:cNvPr id="196" name="直線コネクタ 195">
          <a:extLst>
            <a:ext uri="{FF2B5EF4-FFF2-40B4-BE49-F238E27FC236}">
              <a16:creationId xmlns:a16="http://schemas.microsoft.com/office/drawing/2014/main" id="{FED37F8E-42A9-4446-BECC-4E8702AD68F5}"/>
            </a:ext>
          </a:extLst>
        </xdr:cNvPr>
        <xdr:cNvCxnSpPr/>
      </xdr:nvCxnSpPr>
      <xdr:spPr>
        <a:xfrm>
          <a:off x="2019300" y="10934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59690</xdr:rowOff>
    </xdr:from>
    <xdr:to>
      <xdr:col>6</xdr:col>
      <xdr:colOff>38100</xdr:colOff>
      <xdr:row>63</xdr:row>
      <xdr:rowOff>161290</xdr:rowOff>
    </xdr:to>
    <xdr:sp macro="" textlink="">
      <xdr:nvSpPr>
        <xdr:cNvPr id="197" name="楕円 196">
          <a:extLst>
            <a:ext uri="{FF2B5EF4-FFF2-40B4-BE49-F238E27FC236}">
              <a16:creationId xmlns:a16="http://schemas.microsoft.com/office/drawing/2014/main" id="{E215235F-1332-459F-9AD2-D6E883A88D52}"/>
            </a:ext>
          </a:extLst>
        </xdr:cNvPr>
        <xdr:cNvSpPr/>
      </xdr:nvSpPr>
      <xdr:spPr>
        <a:xfrm>
          <a:off x="1079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110490</xdr:rowOff>
    </xdr:from>
    <xdr:to>
      <xdr:col>10</xdr:col>
      <xdr:colOff>114300</xdr:colOff>
      <xdr:row>63</xdr:row>
      <xdr:rowOff>133350</xdr:rowOff>
    </xdr:to>
    <xdr:cxnSp macro="">
      <xdr:nvCxnSpPr>
        <xdr:cNvPr id="198" name="直線コネクタ 197">
          <a:extLst>
            <a:ext uri="{FF2B5EF4-FFF2-40B4-BE49-F238E27FC236}">
              <a16:creationId xmlns:a16="http://schemas.microsoft.com/office/drawing/2014/main" id="{50423730-5E79-4069-88B8-FF80AA3D2A33}"/>
            </a:ext>
          </a:extLst>
        </xdr:cNvPr>
        <xdr:cNvCxnSpPr/>
      </xdr:nvCxnSpPr>
      <xdr:spPr>
        <a:xfrm>
          <a:off x="1130300" y="10911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33037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173A5E65-840D-40CB-A34F-23C4A6E1FA85}"/>
            </a:ext>
          </a:extLst>
        </xdr:cNvPr>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AF3C4684-04F9-48D0-A2F1-9D9CEAC8B4E0}"/>
            </a:ext>
          </a:extLst>
        </xdr:cNvPr>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154957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6168FEBA-27C3-46A7-AD87-20D9630273CC}"/>
            </a:ext>
          </a:extLst>
        </xdr:cNvPr>
        <xdr:cNvSpPr txBox="1"/>
      </xdr:nvSpPr>
      <xdr:spPr>
        <a:xfrm>
          <a:off x="1816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55897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F452E2B1-9965-4369-A4EA-AA1722444069}"/>
            </a:ext>
          </a:extLst>
        </xdr:cNvPr>
        <xdr:cNvSpPr txBox="1"/>
      </xdr:nvSpPr>
      <xdr:spPr>
        <a:xfrm>
          <a:off x="927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83837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5667C43C-3FD0-4200-9A57-CB010869B48F}"/>
            </a:ext>
          </a:extLst>
        </xdr:cNvPr>
        <xdr:cNvSpPr txBox="1"/>
      </xdr:nvSpPr>
      <xdr:spPr>
        <a:xfrm>
          <a:off x="3582044"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60977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3EE0832E-A731-45E7-961C-3C70CE742B88}"/>
            </a:ext>
          </a:extLst>
        </xdr:cNvPr>
        <xdr:cNvSpPr txBox="1"/>
      </xdr:nvSpPr>
      <xdr:spPr>
        <a:xfrm>
          <a:off x="2705744"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3827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6B875CED-ED5E-4930-ADFC-78568ACEB560}"/>
            </a:ext>
          </a:extLst>
        </xdr:cNvPr>
        <xdr:cNvSpPr txBox="1"/>
      </xdr:nvSpPr>
      <xdr:spPr>
        <a:xfrm>
          <a:off x="1816744"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152417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C979484D-BAA0-4A90-8684-06C6DC3E2362}"/>
            </a:ext>
          </a:extLst>
        </xdr:cNvPr>
        <xdr:cNvSpPr txBox="1"/>
      </xdr:nvSpPr>
      <xdr:spPr>
        <a:xfrm>
          <a:off x="927744"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4CB4530-5983-48EA-B43A-E3B130F8C65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1A622DB9-3CC0-45BD-8C56-95F6A570F11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2D118722-2389-4492-A4D8-CB8AB574DE0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B7EFB15C-4EE4-4E13-9F45-7395CAA7EF3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F362A9FF-3655-4621-8073-A5D14B02801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5405DD34-31C1-4B50-8097-39394FCFD64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2F520CFC-6F3F-4304-ACF7-B33280954FB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70899B44-5EF3-422F-BA46-FD34F16481A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6B47200B-657E-477C-8391-583E8AF3288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BB7015A6-51B1-425D-B0E4-706FD618F77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248BB653-24D8-408D-A1F9-1D312B85E4F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D24177FF-0370-42F6-BB49-4F7F6C7865D3}"/>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CCD2B84-85C2-4A4F-94FA-BBD0BA0D1E42}"/>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89D5C109-F3FF-48CD-A353-CDEB1B6AC982}"/>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982A4047-C54F-4A13-97E2-5EE3E9E7DB3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8C1498C6-2CAD-4517-9B56-2AAB0FC63AF6}"/>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EB3D7322-8C26-4DE1-8C99-A75F98FD7D8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6EB2E3A9-F483-4EFB-8F13-BECEB8F9A25D}"/>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E2352129-E9C8-48F2-AB08-8185D006962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162F2746-D644-49DC-B1EE-26B99BC2F0A3}"/>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D01B8588-745E-4D73-BD34-80FFF731510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8" name="テキスト ボックス 227">
          <a:extLst>
            <a:ext uri="{FF2B5EF4-FFF2-40B4-BE49-F238E27FC236}">
              <a16:creationId xmlns:a16="http://schemas.microsoft.com/office/drawing/2014/main" id="{E6313E19-0449-4FD6-BF41-A7B05E71F66F}"/>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E99FC42B-0B7F-4E90-9CE0-C62191AB8A2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a:extLst>
            <a:ext uri="{FF2B5EF4-FFF2-40B4-BE49-F238E27FC236}">
              <a16:creationId xmlns:a16="http://schemas.microsoft.com/office/drawing/2014/main" id="{CC7A96DE-ED90-47AA-ADC8-55AC38CF70DB}"/>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CB87892D-6213-4870-98A1-487040DA974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80487</xdr:rowOff>
    </xdr:from>
    <xdr:to>
      <xdr:col>54</xdr:col>
      <xdr:colOff>189865</xdr:colOff>
      <xdr:row>64</xdr:row>
      <xdr:rowOff>55723</xdr:rowOff>
    </xdr:to>
    <xdr:cxnSp macro="">
      <xdr:nvCxnSpPr>
        <xdr:cNvPr id="232" name="直線コネクタ 231">
          <a:extLst>
            <a:ext uri="{FF2B5EF4-FFF2-40B4-BE49-F238E27FC236}">
              <a16:creationId xmlns:a16="http://schemas.microsoft.com/office/drawing/2014/main" id="{767B902C-21F1-4902-8693-241DA38FC0EA}"/>
            </a:ext>
          </a:extLst>
        </xdr:cNvPr>
        <xdr:cNvCxnSpPr/>
      </xdr:nvCxnSpPr>
      <xdr:spPr>
        <a:xfrm flipV="1">
          <a:off x="10476865" y="9510237"/>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59550</xdr:rowOff>
    </xdr:from>
    <xdr:ext cx="534377" cy="259045"/>
    <xdr:sp macro="" textlink="">
      <xdr:nvSpPr>
        <xdr:cNvPr id="233" name="【橋りょう・トンネル】&#10;一人当たり有形固定資産（償却資産）額最小値テキスト">
          <a:extLst>
            <a:ext uri="{FF2B5EF4-FFF2-40B4-BE49-F238E27FC236}">
              <a16:creationId xmlns:a16="http://schemas.microsoft.com/office/drawing/2014/main" id="{1DB99E29-7123-4376-8332-964C6FE86529}"/>
            </a:ext>
          </a:extLst>
        </xdr:cNvPr>
        <xdr:cNvSpPr txBox="1"/>
      </xdr:nvSpPr>
      <xdr:spPr>
        <a:xfrm>
          <a:off x="10515600" y="1103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55723</xdr:rowOff>
    </xdr:from>
    <xdr:to>
      <xdr:col>55</xdr:col>
      <xdr:colOff>88900</xdr:colOff>
      <xdr:row>64</xdr:row>
      <xdr:rowOff>55723</xdr:rowOff>
    </xdr:to>
    <xdr:cxnSp macro="">
      <xdr:nvCxnSpPr>
        <xdr:cNvPr id="234" name="直線コネクタ 233">
          <a:extLst>
            <a:ext uri="{FF2B5EF4-FFF2-40B4-BE49-F238E27FC236}">
              <a16:creationId xmlns:a16="http://schemas.microsoft.com/office/drawing/2014/main" id="{6C90948F-9B52-4A67-8379-AFAD08801731}"/>
            </a:ext>
          </a:extLst>
        </xdr:cNvPr>
        <xdr:cNvCxnSpPr/>
      </xdr:nvCxnSpPr>
      <xdr:spPr>
        <a:xfrm>
          <a:off x="10388600" y="1102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27164</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0164C90E-F429-43EA-85EE-3C5D2A39F158}"/>
            </a:ext>
          </a:extLst>
        </xdr:cNvPr>
        <xdr:cNvSpPr txBox="1"/>
      </xdr:nvSpPr>
      <xdr:spPr>
        <a:xfrm>
          <a:off x="10515600" y="928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80487</xdr:rowOff>
    </xdr:from>
    <xdr:to>
      <xdr:col>55</xdr:col>
      <xdr:colOff>88900</xdr:colOff>
      <xdr:row>55</xdr:row>
      <xdr:rowOff>80487</xdr:rowOff>
    </xdr:to>
    <xdr:cxnSp macro="">
      <xdr:nvCxnSpPr>
        <xdr:cNvPr id="236" name="直線コネクタ 235">
          <a:extLst>
            <a:ext uri="{FF2B5EF4-FFF2-40B4-BE49-F238E27FC236}">
              <a16:creationId xmlns:a16="http://schemas.microsoft.com/office/drawing/2014/main" id="{9F2FAF73-00DD-4679-BB96-BC730A71CB10}"/>
            </a:ext>
          </a:extLst>
        </xdr:cNvPr>
        <xdr:cNvCxnSpPr/>
      </xdr:nvCxnSpPr>
      <xdr:spPr>
        <a:xfrm>
          <a:off x="10388600" y="951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91494</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C4066FD-A6BC-4743-82F7-F60D8CC9E3D0}"/>
            </a:ext>
          </a:extLst>
        </xdr:cNvPr>
        <xdr:cNvSpPr txBox="1"/>
      </xdr:nvSpPr>
      <xdr:spPr>
        <a:xfrm>
          <a:off x="10515600" y="10549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113067</xdr:rowOff>
    </xdr:from>
    <xdr:to>
      <xdr:col>55</xdr:col>
      <xdr:colOff>50800</xdr:colOff>
      <xdr:row>62</xdr:row>
      <xdr:rowOff>43217</xdr:rowOff>
    </xdr:to>
    <xdr:sp macro="" textlink="">
      <xdr:nvSpPr>
        <xdr:cNvPr id="238" name="フローチャート: 判断 237">
          <a:extLst>
            <a:ext uri="{FF2B5EF4-FFF2-40B4-BE49-F238E27FC236}">
              <a16:creationId xmlns:a16="http://schemas.microsoft.com/office/drawing/2014/main" id="{007C7524-4066-491F-B5B0-D4E84FA91CCE}"/>
            </a:ext>
          </a:extLst>
        </xdr:cNvPr>
        <xdr:cNvSpPr/>
      </xdr:nvSpPr>
      <xdr:spPr>
        <a:xfrm>
          <a:off x="10426700" y="1057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118893</xdr:rowOff>
    </xdr:from>
    <xdr:to>
      <xdr:col>50</xdr:col>
      <xdr:colOff>165100</xdr:colOff>
      <xdr:row>62</xdr:row>
      <xdr:rowOff>49043</xdr:rowOff>
    </xdr:to>
    <xdr:sp macro="" textlink="">
      <xdr:nvSpPr>
        <xdr:cNvPr id="239" name="フローチャート: 判断 238">
          <a:extLst>
            <a:ext uri="{FF2B5EF4-FFF2-40B4-BE49-F238E27FC236}">
              <a16:creationId xmlns:a16="http://schemas.microsoft.com/office/drawing/2014/main" id="{4F350D42-6991-45A7-B0B1-B71B25B5D72B}"/>
            </a:ext>
          </a:extLst>
        </xdr:cNvPr>
        <xdr:cNvSpPr/>
      </xdr:nvSpPr>
      <xdr:spPr>
        <a:xfrm>
          <a:off x="9588500" y="105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149297</xdr:rowOff>
    </xdr:from>
    <xdr:to>
      <xdr:col>46</xdr:col>
      <xdr:colOff>38100</xdr:colOff>
      <xdr:row>62</xdr:row>
      <xdr:rowOff>79447</xdr:rowOff>
    </xdr:to>
    <xdr:sp macro="" textlink="">
      <xdr:nvSpPr>
        <xdr:cNvPr id="240" name="フローチャート: 判断 239">
          <a:extLst>
            <a:ext uri="{FF2B5EF4-FFF2-40B4-BE49-F238E27FC236}">
              <a16:creationId xmlns:a16="http://schemas.microsoft.com/office/drawing/2014/main" id="{C8066939-5D6E-46CA-8CDC-5E68D613150D}"/>
            </a:ext>
          </a:extLst>
        </xdr:cNvPr>
        <xdr:cNvSpPr/>
      </xdr:nvSpPr>
      <xdr:spPr>
        <a:xfrm>
          <a:off x="8699500" y="1060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142099</xdr:rowOff>
    </xdr:from>
    <xdr:to>
      <xdr:col>41</xdr:col>
      <xdr:colOff>101600</xdr:colOff>
      <xdr:row>62</xdr:row>
      <xdr:rowOff>72249</xdr:rowOff>
    </xdr:to>
    <xdr:sp macro="" textlink="">
      <xdr:nvSpPr>
        <xdr:cNvPr id="241" name="フローチャート: 判断 240">
          <a:extLst>
            <a:ext uri="{FF2B5EF4-FFF2-40B4-BE49-F238E27FC236}">
              <a16:creationId xmlns:a16="http://schemas.microsoft.com/office/drawing/2014/main" id="{E65C791D-BC3D-4ADA-97F9-CF3F397D6C8C}"/>
            </a:ext>
          </a:extLst>
        </xdr:cNvPr>
        <xdr:cNvSpPr/>
      </xdr:nvSpPr>
      <xdr:spPr>
        <a:xfrm>
          <a:off x="7810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134836</xdr:rowOff>
    </xdr:from>
    <xdr:to>
      <xdr:col>36</xdr:col>
      <xdr:colOff>165100</xdr:colOff>
      <xdr:row>62</xdr:row>
      <xdr:rowOff>64986</xdr:rowOff>
    </xdr:to>
    <xdr:sp macro="" textlink="">
      <xdr:nvSpPr>
        <xdr:cNvPr id="242" name="フローチャート: 判断 241">
          <a:extLst>
            <a:ext uri="{FF2B5EF4-FFF2-40B4-BE49-F238E27FC236}">
              <a16:creationId xmlns:a16="http://schemas.microsoft.com/office/drawing/2014/main" id="{5B9C7159-AE23-45F9-88A2-47DB122B630F}"/>
            </a:ext>
          </a:extLst>
        </xdr:cNvPr>
        <xdr:cNvSpPr/>
      </xdr:nvSpPr>
      <xdr:spPr>
        <a:xfrm>
          <a:off x="6921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CAF0B17-FA30-46C0-A042-5103673E516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E0F4A9B-CC55-42BB-9D24-3A030ACAE84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1E469FA-37A6-48BC-8ECB-C02409A45C4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59E9997-D19F-4C61-892F-8DBAC46FBFE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9AF084CC-2FFD-4339-BB1B-03491F197D4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29687</xdr:rowOff>
    </xdr:from>
    <xdr:to>
      <xdr:col>55</xdr:col>
      <xdr:colOff>50800</xdr:colOff>
      <xdr:row>55</xdr:row>
      <xdr:rowOff>131287</xdr:rowOff>
    </xdr:to>
    <xdr:sp macro="" textlink="">
      <xdr:nvSpPr>
        <xdr:cNvPr id="248" name="楕円 247">
          <a:extLst>
            <a:ext uri="{FF2B5EF4-FFF2-40B4-BE49-F238E27FC236}">
              <a16:creationId xmlns:a16="http://schemas.microsoft.com/office/drawing/2014/main" id="{1D876369-BAC4-4948-8326-7C7128060B57}"/>
            </a:ext>
          </a:extLst>
        </xdr:cNvPr>
        <xdr:cNvSpPr/>
      </xdr:nvSpPr>
      <xdr:spPr>
        <a:xfrm>
          <a:off x="10426700" y="945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154164</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D872A6F8-C427-441C-BD57-7E290CE1E3C1}"/>
            </a:ext>
          </a:extLst>
        </xdr:cNvPr>
        <xdr:cNvSpPr txBox="1"/>
      </xdr:nvSpPr>
      <xdr:spPr>
        <a:xfrm>
          <a:off x="10515600" y="9412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38828</xdr:rowOff>
    </xdr:from>
    <xdr:to>
      <xdr:col>50</xdr:col>
      <xdr:colOff>165100</xdr:colOff>
      <xdr:row>55</xdr:row>
      <xdr:rowOff>140428</xdr:rowOff>
    </xdr:to>
    <xdr:sp macro="" textlink="">
      <xdr:nvSpPr>
        <xdr:cNvPr id="250" name="楕円 249">
          <a:extLst>
            <a:ext uri="{FF2B5EF4-FFF2-40B4-BE49-F238E27FC236}">
              <a16:creationId xmlns:a16="http://schemas.microsoft.com/office/drawing/2014/main" id="{443D1663-E413-49A3-977D-7D159826E054}"/>
            </a:ext>
          </a:extLst>
        </xdr:cNvPr>
        <xdr:cNvSpPr/>
      </xdr:nvSpPr>
      <xdr:spPr>
        <a:xfrm>
          <a:off x="9588500" y="946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80487</xdr:rowOff>
    </xdr:from>
    <xdr:to>
      <xdr:col>55</xdr:col>
      <xdr:colOff>0</xdr:colOff>
      <xdr:row>55</xdr:row>
      <xdr:rowOff>89628</xdr:rowOff>
    </xdr:to>
    <xdr:cxnSp macro="">
      <xdr:nvCxnSpPr>
        <xdr:cNvPr id="251" name="直線コネクタ 250">
          <a:extLst>
            <a:ext uri="{FF2B5EF4-FFF2-40B4-BE49-F238E27FC236}">
              <a16:creationId xmlns:a16="http://schemas.microsoft.com/office/drawing/2014/main" id="{E421707C-AA6D-431C-A828-A31AB8775A75}"/>
            </a:ext>
          </a:extLst>
        </xdr:cNvPr>
        <xdr:cNvCxnSpPr/>
      </xdr:nvCxnSpPr>
      <xdr:spPr>
        <a:xfrm flipV="1">
          <a:off x="9639300" y="9510237"/>
          <a:ext cx="838200" cy="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52550</xdr:rowOff>
    </xdr:from>
    <xdr:to>
      <xdr:col>46</xdr:col>
      <xdr:colOff>38100</xdr:colOff>
      <xdr:row>55</xdr:row>
      <xdr:rowOff>154150</xdr:rowOff>
    </xdr:to>
    <xdr:sp macro="" textlink="">
      <xdr:nvSpPr>
        <xdr:cNvPr id="252" name="楕円 251">
          <a:extLst>
            <a:ext uri="{FF2B5EF4-FFF2-40B4-BE49-F238E27FC236}">
              <a16:creationId xmlns:a16="http://schemas.microsoft.com/office/drawing/2014/main" id="{1F1D92A5-1BA1-424F-8C93-8F44D5B61BC7}"/>
            </a:ext>
          </a:extLst>
        </xdr:cNvPr>
        <xdr:cNvSpPr/>
      </xdr:nvSpPr>
      <xdr:spPr>
        <a:xfrm>
          <a:off x="8699500" y="94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89628</xdr:rowOff>
    </xdr:from>
    <xdr:to>
      <xdr:col>50</xdr:col>
      <xdr:colOff>114300</xdr:colOff>
      <xdr:row>55</xdr:row>
      <xdr:rowOff>103350</xdr:rowOff>
    </xdr:to>
    <xdr:cxnSp macro="">
      <xdr:nvCxnSpPr>
        <xdr:cNvPr id="253" name="直線コネクタ 252">
          <a:extLst>
            <a:ext uri="{FF2B5EF4-FFF2-40B4-BE49-F238E27FC236}">
              <a16:creationId xmlns:a16="http://schemas.microsoft.com/office/drawing/2014/main" id="{5487CC69-2BC6-43E4-B311-D198B0CE67F4}"/>
            </a:ext>
          </a:extLst>
        </xdr:cNvPr>
        <xdr:cNvCxnSpPr/>
      </xdr:nvCxnSpPr>
      <xdr:spPr>
        <a:xfrm flipV="1">
          <a:off x="8750300" y="9519378"/>
          <a:ext cx="889000" cy="1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53043</xdr:rowOff>
    </xdr:from>
    <xdr:to>
      <xdr:col>41</xdr:col>
      <xdr:colOff>101600</xdr:colOff>
      <xdr:row>55</xdr:row>
      <xdr:rowOff>154643</xdr:rowOff>
    </xdr:to>
    <xdr:sp macro="" textlink="">
      <xdr:nvSpPr>
        <xdr:cNvPr id="254" name="楕円 253">
          <a:extLst>
            <a:ext uri="{FF2B5EF4-FFF2-40B4-BE49-F238E27FC236}">
              <a16:creationId xmlns:a16="http://schemas.microsoft.com/office/drawing/2014/main" id="{A2C237D8-F17B-4BBB-B664-95435D447F75}"/>
            </a:ext>
          </a:extLst>
        </xdr:cNvPr>
        <xdr:cNvSpPr/>
      </xdr:nvSpPr>
      <xdr:spPr>
        <a:xfrm>
          <a:off x="7810500" y="948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103350</xdr:rowOff>
    </xdr:from>
    <xdr:to>
      <xdr:col>45</xdr:col>
      <xdr:colOff>177800</xdr:colOff>
      <xdr:row>55</xdr:row>
      <xdr:rowOff>103843</xdr:rowOff>
    </xdr:to>
    <xdr:cxnSp macro="">
      <xdr:nvCxnSpPr>
        <xdr:cNvPr id="255" name="直線コネクタ 254">
          <a:extLst>
            <a:ext uri="{FF2B5EF4-FFF2-40B4-BE49-F238E27FC236}">
              <a16:creationId xmlns:a16="http://schemas.microsoft.com/office/drawing/2014/main" id="{C6593C46-B0D4-4B8C-A04A-ECC704D9BA86}"/>
            </a:ext>
          </a:extLst>
        </xdr:cNvPr>
        <xdr:cNvCxnSpPr/>
      </xdr:nvCxnSpPr>
      <xdr:spPr>
        <a:xfrm flipV="1">
          <a:off x="7861300" y="9533100"/>
          <a:ext cx="889000" cy="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62553</xdr:rowOff>
    </xdr:from>
    <xdr:to>
      <xdr:col>36</xdr:col>
      <xdr:colOff>165100</xdr:colOff>
      <xdr:row>55</xdr:row>
      <xdr:rowOff>164153</xdr:rowOff>
    </xdr:to>
    <xdr:sp macro="" textlink="">
      <xdr:nvSpPr>
        <xdr:cNvPr id="256" name="楕円 255">
          <a:extLst>
            <a:ext uri="{FF2B5EF4-FFF2-40B4-BE49-F238E27FC236}">
              <a16:creationId xmlns:a16="http://schemas.microsoft.com/office/drawing/2014/main" id="{F031AA0F-B667-4914-9D72-E149DD7D42DD}"/>
            </a:ext>
          </a:extLst>
        </xdr:cNvPr>
        <xdr:cNvSpPr/>
      </xdr:nvSpPr>
      <xdr:spPr>
        <a:xfrm>
          <a:off x="6921500" y="949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103843</xdr:rowOff>
    </xdr:from>
    <xdr:to>
      <xdr:col>41</xdr:col>
      <xdr:colOff>50800</xdr:colOff>
      <xdr:row>55</xdr:row>
      <xdr:rowOff>113353</xdr:rowOff>
    </xdr:to>
    <xdr:cxnSp macro="">
      <xdr:nvCxnSpPr>
        <xdr:cNvPr id="257" name="直線コネクタ 256">
          <a:extLst>
            <a:ext uri="{FF2B5EF4-FFF2-40B4-BE49-F238E27FC236}">
              <a16:creationId xmlns:a16="http://schemas.microsoft.com/office/drawing/2014/main" id="{79D73703-5197-4C9F-B2BC-FF0680CB2A96}"/>
            </a:ext>
          </a:extLst>
        </xdr:cNvPr>
        <xdr:cNvCxnSpPr/>
      </xdr:nvCxnSpPr>
      <xdr:spPr>
        <a:xfrm flipV="1">
          <a:off x="6972300" y="9533593"/>
          <a:ext cx="8890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40170</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C0251066-6B11-4199-B32F-A9417B28AB98}"/>
            </a:ext>
          </a:extLst>
        </xdr:cNvPr>
        <xdr:cNvSpPr txBox="1"/>
      </xdr:nvSpPr>
      <xdr:spPr>
        <a:xfrm>
          <a:off x="9327095" y="1067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70574</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7D2D68A9-1A7A-4B5B-9449-64FD8348412C}"/>
            </a:ext>
          </a:extLst>
        </xdr:cNvPr>
        <xdr:cNvSpPr txBox="1"/>
      </xdr:nvSpPr>
      <xdr:spPr>
        <a:xfrm>
          <a:off x="8450795" y="1070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63376</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14756C0D-9C7B-4964-8536-0B7355FFF394}"/>
            </a:ext>
          </a:extLst>
        </xdr:cNvPr>
        <xdr:cNvSpPr txBox="1"/>
      </xdr:nvSpPr>
      <xdr:spPr>
        <a:xfrm>
          <a:off x="7561795" y="1069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56113</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2AA11163-93F8-4841-BB87-4321117002A6}"/>
            </a:ext>
          </a:extLst>
        </xdr:cNvPr>
        <xdr:cNvSpPr txBox="1"/>
      </xdr:nvSpPr>
      <xdr:spPr>
        <a:xfrm>
          <a:off x="6672795" y="106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53</xdr:row>
      <xdr:rowOff>156955</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27E87910-AA60-41C5-9230-A793B95039C9}"/>
            </a:ext>
          </a:extLst>
        </xdr:cNvPr>
        <xdr:cNvSpPr txBox="1"/>
      </xdr:nvSpPr>
      <xdr:spPr>
        <a:xfrm>
          <a:off x="9327095" y="924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53</xdr:row>
      <xdr:rowOff>170677</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3D4DD65F-8D43-475C-AF54-4ECDDE8EBFF9}"/>
            </a:ext>
          </a:extLst>
        </xdr:cNvPr>
        <xdr:cNvSpPr txBox="1"/>
      </xdr:nvSpPr>
      <xdr:spPr>
        <a:xfrm>
          <a:off x="8450795" y="925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53</xdr:row>
      <xdr:rowOff>171170</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F7915BCE-6589-4174-820C-1D0A1175DB7E}"/>
            </a:ext>
          </a:extLst>
        </xdr:cNvPr>
        <xdr:cNvSpPr txBox="1"/>
      </xdr:nvSpPr>
      <xdr:spPr>
        <a:xfrm>
          <a:off x="7561795" y="9258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54</xdr:row>
      <xdr:rowOff>9230</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85E3CE6B-B99D-4E3F-9080-645A8EF08FEC}"/>
            </a:ext>
          </a:extLst>
        </xdr:cNvPr>
        <xdr:cNvSpPr txBox="1"/>
      </xdr:nvSpPr>
      <xdr:spPr>
        <a:xfrm>
          <a:off x="6672795" y="9267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63A81434-EDFB-4904-837C-38F977B2A2A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6FC4E491-DFC4-44EC-83D9-0F06DBF9177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682492E9-A174-4C6E-8691-7FA9EB8DD7D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DBEB2A7C-7DB2-4225-836F-ABAB71D89C5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822E2213-3021-4B27-A656-FA8062CD86A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3BE64F74-2AA1-4A1B-918B-16FD0715693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3B1E3351-3388-4BAC-AFA6-1876A17437A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CE1AAD16-B06B-487D-ACF6-7A0B4DDDA65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ACCF33-7ECF-4668-8532-FF7CA1BB1E7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2089250C-6646-405C-9DE2-F2851A59B01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93571E43-5922-458B-A58A-A373776F3EB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3D036A90-4876-4553-895A-D880E6255B2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B1BCCD23-5A95-4D37-92BF-523B0B7115B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BC3D5B16-E00F-408F-9E9F-ADA5FD93FD9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A128A635-4C69-4DCB-A58E-6EE271710CD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E0A0CDC1-4519-4473-8D1F-984FF03580F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ECA2475F-05AB-4B07-807B-050F06463FA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5F0BE920-EBE0-4C4E-BEFA-87D439CFF2D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43A0B317-0FBE-46D6-A896-27E882614DF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810A1055-DE15-4451-9840-546C901CD9B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420C7557-7CC2-4D2F-989E-61EBFC965F8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DE48A19C-3517-43AF-88AF-164661D90AE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2B6D5989-5C11-4712-888E-4AE56D13F8A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E8F9C83F-6141-4C6B-AF8C-1272431EF03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87630</xdr:rowOff>
    </xdr:from>
    <xdr:to>
      <xdr:col>24</xdr:col>
      <xdr:colOff>62865</xdr:colOff>
      <xdr:row>85</xdr:row>
      <xdr:rowOff>11430</xdr:rowOff>
    </xdr:to>
    <xdr:cxnSp macro="">
      <xdr:nvCxnSpPr>
        <xdr:cNvPr id="290" name="直線コネクタ 289">
          <a:extLst>
            <a:ext uri="{FF2B5EF4-FFF2-40B4-BE49-F238E27FC236}">
              <a16:creationId xmlns:a16="http://schemas.microsoft.com/office/drawing/2014/main" id="{C25A92A1-AFF0-42EE-84EC-6795E455A316}"/>
            </a:ext>
          </a:extLst>
        </xdr:cNvPr>
        <xdr:cNvCxnSpPr/>
      </xdr:nvCxnSpPr>
      <xdr:spPr>
        <a:xfrm flipV="1">
          <a:off x="4634865" y="1346073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15257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64BDF0C5-83FF-4E17-B574-21180920A070}"/>
            </a:ext>
          </a:extLst>
        </xdr:cNvPr>
        <xdr:cNvSpPr txBox="1"/>
      </xdr:nvSpPr>
      <xdr:spPr>
        <a:xfrm>
          <a:off x="46736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xdr:rowOff>
    </xdr:from>
    <xdr:to>
      <xdr:col>24</xdr:col>
      <xdr:colOff>152400</xdr:colOff>
      <xdr:row>85</xdr:row>
      <xdr:rowOff>11430</xdr:rowOff>
    </xdr:to>
    <xdr:cxnSp macro="">
      <xdr:nvCxnSpPr>
        <xdr:cNvPr id="292" name="直線コネクタ 291">
          <a:extLst>
            <a:ext uri="{FF2B5EF4-FFF2-40B4-BE49-F238E27FC236}">
              <a16:creationId xmlns:a16="http://schemas.microsoft.com/office/drawing/2014/main" id="{43D6ECD2-371D-4B8B-8D87-B5430C08C9AB}"/>
            </a:ext>
          </a:extLst>
        </xdr:cNvPr>
        <xdr:cNvCxnSpPr/>
      </xdr:nvCxnSpPr>
      <xdr:spPr>
        <a:xfrm>
          <a:off x="4546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34307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64E15EE3-EC7E-41A7-A26D-C60FC37BCBD9}"/>
            </a:ext>
          </a:extLst>
        </xdr:cNvPr>
        <xdr:cNvSpPr txBox="1"/>
      </xdr:nvSpPr>
      <xdr:spPr>
        <a:xfrm>
          <a:off x="4673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87630</xdr:rowOff>
    </xdr:from>
    <xdr:to>
      <xdr:col>24</xdr:col>
      <xdr:colOff>152400</xdr:colOff>
      <xdr:row>78</xdr:row>
      <xdr:rowOff>87630</xdr:rowOff>
    </xdr:to>
    <xdr:cxnSp macro="">
      <xdr:nvCxnSpPr>
        <xdr:cNvPr id="294" name="直線コネクタ 293">
          <a:extLst>
            <a:ext uri="{FF2B5EF4-FFF2-40B4-BE49-F238E27FC236}">
              <a16:creationId xmlns:a16="http://schemas.microsoft.com/office/drawing/2014/main" id="{585E3BA7-9BB1-4196-B429-C0C006818E3D}"/>
            </a:ext>
          </a:extLst>
        </xdr:cNvPr>
        <xdr:cNvCxnSpPr/>
      </xdr:nvCxnSpPr>
      <xdr:spPr>
        <a:xfrm>
          <a:off x="4546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57166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166F1A04-CE0F-474B-9507-0951C214C8BC}"/>
            </a:ext>
          </a:extLst>
        </xdr:cNvPr>
        <xdr:cNvSpPr txBox="1"/>
      </xdr:nvSpPr>
      <xdr:spPr>
        <a:xfrm>
          <a:off x="46736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6" name="フローチャート: 判断 295">
          <a:extLst>
            <a:ext uri="{FF2B5EF4-FFF2-40B4-BE49-F238E27FC236}">
              <a16:creationId xmlns:a16="http://schemas.microsoft.com/office/drawing/2014/main" id="{88F51643-8404-424F-9676-530B17649622}"/>
            </a:ext>
          </a:extLst>
        </xdr:cNvPr>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76836</xdr:rowOff>
    </xdr:from>
    <xdr:to>
      <xdr:col>20</xdr:col>
      <xdr:colOff>38100</xdr:colOff>
      <xdr:row>84</xdr:row>
      <xdr:rowOff>6986</xdr:rowOff>
    </xdr:to>
    <xdr:sp macro="" textlink="">
      <xdr:nvSpPr>
        <xdr:cNvPr id="297" name="フローチャート: 判断 296">
          <a:extLst>
            <a:ext uri="{FF2B5EF4-FFF2-40B4-BE49-F238E27FC236}">
              <a16:creationId xmlns:a16="http://schemas.microsoft.com/office/drawing/2014/main" id="{AEE93C15-A268-4D88-B6C7-4CBF6FEAE811}"/>
            </a:ext>
          </a:extLst>
        </xdr:cNvPr>
        <xdr:cNvSpPr/>
      </xdr:nvSpPr>
      <xdr:spPr>
        <a:xfrm>
          <a:off x="3746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73025</xdr:rowOff>
    </xdr:from>
    <xdr:to>
      <xdr:col>15</xdr:col>
      <xdr:colOff>101600</xdr:colOff>
      <xdr:row>84</xdr:row>
      <xdr:rowOff>3175</xdr:rowOff>
    </xdr:to>
    <xdr:sp macro="" textlink="">
      <xdr:nvSpPr>
        <xdr:cNvPr id="298" name="フローチャート: 判断 297">
          <a:extLst>
            <a:ext uri="{FF2B5EF4-FFF2-40B4-BE49-F238E27FC236}">
              <a16:creationId xmlns:a16="http://schemas.microsoft.com/office/drawing/2014/main" id="{48987D66-D7E3-4736-A264-C74F2E0D558E}"/>
            </a:ext>
          </a:extLst>
        </xdr:cNvPr>
        <xdr:cNvSpPr/>
      </xdr:nvSpPr>
      <xdr:spPr>
        <a:xfrm>
          <a:off x="28575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99" name="フローチャート: 判断 298">
          <a:extLst>
            <a:ext uri="{FF2B5EF4-FFF2-40B4-BE49-F238E27FC236}">
              <a16:creationId xmlns:a16="http://schemas.microsoft.com/office/drawing/2014/main" id="{57420932-772F-48AB-A0BA-9DF707C347AB}"/>
            </a:ext>
          </a:extLst>
        </xdr:cNvPr>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10161</xdr:rowOff>
    </xdr:from>
    <xdr:to>
      <xdr:col>6</xdr:col>
      <xdr:colOff>38100</xdr:colOff>
      <xdr:row>83</xdr:row>
      <xdr:rowOff>111761</xdr:rowOff>
    </xdr:to>
    <xdr:sp macro="" textlink="">
      <xdr:nvSpPr>
        <xdr:cNvPr id="300" name="フローチャート: 判断 299">
          <a:extLst>
            <a:ext uri="{FF2B5EF4-FFF2-40B4-BE49-F238E27FC236}">
              <a16:creationId xmlns:a16="http://schemas.microsoft.com/office/drawing/2014/main" id="{63BB3DA7-78D5-40EA-B302-8027A394335F}"/>
            </a:ext>
          </a:extLst>
        </xdr:cNvPr>
        <xdr:cNvSpPr/>
      </xdr:nvSpPr>
      <xdr:spPr>
        <a:xfrm>
          <a:off x="1079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E04BD2F-8C27-444D-A0FF-5E4C52BC314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AF60F2B-3322-47C4-8F3C-F09A959F5A2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42E75A0-70A0-4F56-884B-34226565F22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91C188F-E037-4F37-8942-BF9ADCA9BED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42D0786-9A99-4CDE-A8AC-6C948F8D6CD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306" name="楕円 305">
          <a:extLst>
            <a:ext uri="{FF2B5EF4-FFF2-40B4-BE49-F238E27FC236}">
              <a16:creationId xmlns:a16="http://schemas.microsoft.com/office/drawing/2014/main" id="{BA3AE8DC-6805-4E34-A6BE-7EBDDCEC4BD6}"/>
            </a:ext>
          </a:extLst>
        </xdr:cNvPr>
        <xdr:cNvSpPr/>
      </xdr:nvSpPr>
      <xdr:spPr>
        <a:xfrm>
          <a:off x="45847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52088</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3D4F44AD-E4B2-4E5D-9305-334C9A5BB215}"/>
            </a:ext>
          </a:extLst>
        </xdr:cNvPr>
        <xdr:cNvSpPr txBox="1"/>
      </xdr:nvSpPr>
      <xdr:spPr>
        <a:xfrm>
          <a:off x="4673600" y="1411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166370</xdr:rowOff>
    </xdr:from>
    <xdr:to>
      <xdr:col>20</xdr:col>
      <xdr:colOff>38100</xdr:colOff>
      <xdr:row>83</xdr:row>
      <xdr:rowOff>96520</xdr:rowOff>
    </xdr:to>
    <xdr:sp macro="" textlink="">
      <xdr:nvSpPr>
        <xdr:cNvPr id="308" name="楕円 307">
          <a:extLst>
            <a:ext uri="{FF2B5EF4-FFF2-40B4-BE49-F238E27FC236}">
              <a16:creationId xmlns:a16="http://schemas.microsoft.com/office/drawing/2014/main" id="{64148334-7D57-4D45-BF76-603EAA166337}"/>
            </a:ext>
          </a:extLst>
        </xdr:cNvPr>
        <xdr:cNvSpPr/>
      </xdr:nvSpPr>
      <xdr:spPr>
        <a:xfrm>
          <a:off x="3746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45720</xdr:rowOff>
    </xdr:from>
    <xdr:to>
      <xdr:col>24</xdr:col>
      <xdr:colOff>63500</xdr:colOff>
      <xdr:row>83</xdr:row>
      <xdr:rowOff>80011</xdr:rowOff>
    </xdr:to>
    <xdr:cxnSp macro="">
      <xdr:nvCxnSpPr>
        <xdr:cNvPr id="309" name="直線コネクタ 308">
          <a:extLst>
            <a:ext uri="{FF2B5EF4-FFF2-40B4-BE49-F238E27FC236}">
              <a16:creationId xmlns:a16="http://schemas.microsoft.com/office/drawing/2014/main" id="{6F228096-B2BB-45AE-8C38-5872B48F8244}"/>
            </a:ext>
          </a:extLst>
        </xdr:cNvPr>
        <xdr:cNvCxnSpPr/>
      </xdr:nvCxnSpPr>
      <xdr:spPr>
        <a:xfrm>
          <a:off x="3797300" y="142760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128270</xdr:rowOff>
    </xdr:from>
    <xdr:to>
      <xdr:col>15</xdr:col>
      <xdr:colOff>101600</xdr:colOff>
      <xdr:row>83</xdr:row>
      <xdr:rowOff>58420</xdr:rowOff>
    </xdr:to>
    <xdr:sp macro="" textlink="">
      <xdr:nvSpPr>
        <xdr:cNvPr id="310" name="楕円 309">
          <a:extLst>
            <a:ext uri="{FF2B5EF4-FFF2-40B4-BE49-F238E27FC236}">
              <a16:creationId xmlns:a16="http://schemas.microsoft.com/office/drawing/2014/main" id="{22878D49-A417-4521-9B3F-AB8558137A1D}"/>
            </a:ext>
          </a:extLst>
        </xdr:cNvPr>
        <xdr:cNvSpPr/>
      </xdr:nvSpPr>
      <xdr:spPr>
        <a:xfrm>
          <a:off x="2857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7620</xdr:rowOff>
    </xdr:from>
    <xdr:to>
      <xdr:col>19</xdr:col>
      <xdr:colOff>177800</xdr:colOff>
      <xdr:row>83</xdr:row>
      <xdr:rowOff>45720</xdr:rowOff>
    </xdr:to>
    <xdr:cxnSp macro="">
      <xdr:nvCxnSpPr>
        <xdr:cNvPr id="311" name="直線コネクタ 310">
          <a:extLst>
            <a:ext uri="{FF2B5EF4-FFF2-40B4-BE49-F238E27FC236}">
              <a16:creationId xmlns:a16="http://schemas.microsoft.com/office/drawing/2014/main" id="{367DF4C8-EE19-4959-9B25-115985F22779}"/>
            </a:ext>
          </a:extLst>
        </xdr:cNvPr>
        <xdr:cNvCxnSpPr/>
      </xdr:nvCxnSpPr>
      <xdr:spPr>
        <a:xfrm>
          <a:off x="2908300" y="142379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74930</xdr:rowOff>
    </xdr:from>
    <xdr:to>
      <xdr:col>10</xdr:col>
      <xdr:colOff>165100</xdr:colOff>
      <xdr:row>83</xdr:row>
      <xdr:rowOff>5080</xdr:rowOff>
    </xdr:to>
    <xdr:sp macro="" textlink="">
      <xdr:nvSpPr>
        <xdr:cNvPr id="312" name="楕円 311">
          <a:extLst>
            <a:ext uri="{FF2B5EF4-FFF2-40B4-BE49-F238E27FC236}">
              <a16:creationId xmlns:a16="http://schemas.microsoft.com/office/drawing/2014/main" id="{08B56723-B4CB-4C89-9DC5-6E16EE1F15B5}"/>
            </a:ext>
          </a:extLst>
        </xdr:cNvPr>
        <xdr:cNvSpPr/>
      </xdr:nvSpPr>
      <xdr:spPr>
        <a:xfrm>
          <a:off x="1968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125730</xdr:rowOff>
    </xdr:from>
    <xdr:to>
      <xdr:col>15</xdr:col>
      <xdr:colOff>50800</xdr:colOff>
      <xdr:row>83</xdr:row>
      <xdr:rowOff>7620</xdr:rowOff>
    </xdr:to>
    <xdr:cxnSp macro="">
      <xdr:nvCxnSpPr>
        <xdr:cNvPr id="313" name="直線コネクタ 312">
          <a:extLst>
            <a:ext uri="{FF2B5EF4-FFF2-40B4-BE49-F238E27FC236}">
              <a16:creationId xmlns:a16="http://schemas.microsoft.com/office/drawing/2014/main" id="{F216B566-F9CE-4FCD-A39C-C0481E612CAC}"/>
            </a:ext>
          </a:extLst>
        </xdr:cNvPr>
        <xdr:cNvCxnSpPr/>
      </xdr:nvCxnSpPr>
      <xdr:spPr>
        <a:xfrm>
          <a:off x="2019300" y="141846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42545</xdr:rowOff>
    </xdr:from>
    <xdr:to>
      <xdr:col>6</xdr:col>
      <xdr:colOff>38100</xdr:colOff>
      <xdr:row>82</xdr:row>
      <xdr:rowOff>144145</xdr:rowOff>
    </xdr:to>
    <xdr:sp macro="" textlink="">
      <xdr:nvSpPr>
        <xdr:cNvPr id="314" name="楕円 313">
          <a:extLst>
            <a:ext uri="{FF2B5EF4-FFF2-40B4-BE49-F238E27FC236}">
              <a16:creationId xmlns:a16="http://schemas.microsoft.com/office/drawing/2014/main" id="{6C7D4965-D017-41FD-856E-F61C37E75854}"/>
            </a:ext>
          </a:extLst>
        </xdr:cNvPr>
        <xdr:cNvSpPr/>
      </xdr:nvSpPr>
      <xdr:spPr>
        <a:xfrm>
          <a:off x="10795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93345</xdr:rowOff>
    </xdr:from>
    <xdr:to>
      <xdr:col>10</xdr:col>
      <xdr:colOff>114300</xdr:colOff>
      <xdr:row>82</xdr:row>
      <xdr:rowOff>125730</xdr:rowOff>
    </xdr:to>
    <xdr:cxnSp macro="">
      <xdr:nvCxnSpPr>
        <xdr:cNvPr id="315" name="直線コネクタ 314">
          <a:extLst>
            <a:ext uri="{FF2B5EF4-FFF2-40B4-BE49-F238E27FC236}">
              <a16:creationId xmlns:a16="http://schemas.microsoft.com/office/drawing/2014/main" id="{11E0D637-85C8-40DD-9D4F-9BA3A968264C}"/>
            </a:ext>
          </a:extLst>
        </xdr:cNvPr>
        <xdr:cNvCxnSpPr/>
      </xdr:nvCxnSpPr>
      <xdr:spPr>
        <a:xfrm>
          <a:off x="1130300" y="141522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169563</xdr:rowOff>
    </xdr:from>
    <xdr:ext cx="405111" cy="259045"/>
    <xdr:sp macro="" textlink="">
      <xdr:nvSpPr>
        <xdr:cNvPr id="316" name="n_1aveValue【公営住宅】&#10;有形固定資産減価償却率">
          <a:extLst>
            <a:ext uri="{FF2B5EF4-FFF2-40B4-BE49-F238E27FC236}">
              <a16:creationId xmlns:a16="http://schemas.microsoft.com/office/drawing/2014/main" id="{19578B2D-E82D-4C6B-B57D-2AC2EA08BB14}"/>
            </a:ext>
          </a:extLst>
        </xdr:cNvPr>
        <xdr:cNvSpPr txBox="1"/>
      </xdr:nvSpPr>
      <xdr:spPr>
        <a:xfrm>
          <a:off x="35820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165752</xdr:rowOff>
    </xdr:from>
    <xdr:ext cx="405111" cy="259045"/>
    <xdr:sp macro="" textlink="">
      <xdr:nvSpPr>
        <xdr:cNvPr id="317" name="n_2aveValue【公営住宅】&#10;有形固定資産減価償却率">
          <a:extLst>
            <a:ext uri="{FF2B5EF4-FFF2-40B4-BE49-F238E27FC236}">
              <a16:creationId xmlns:a16="http://schemas.microsoft.com/office/drawing/2014/main" id="{D85ACE6E-AE90-4791-9DA4-84B7406D3F50}"/>
            </a:ext>
          </a:extLst>
        </xdr:cNvPr>
        <xdr:cNvSpPr txBox="1"/>
      </xdr:nvSpPr>
      <xdr:spPr>
        <a:xfrm>
          <a:off x="27057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318" name="n_3aveValue【公営住宅】&#10;有形固定資産減価償却率">
          <a:extLst>
            <a:ext uri="{FF2B5EF4-FFF2-40B4-BE49-F238E27FC236}">
              <a16:creationId xmlns:a16="http://schemas.microsoft.com/office/drawing/2014/main" id="{C47610B5-2EC7-4B5F-AC82-69C5CA03586F}"/>
            </a:ext>
          </a:extLst>
        </xdr:cNvPr>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102888</xdr:rowOff>
    </xdr:from>
    <xdr:ext cx="405111" cy="259045"/>
    <xdr:sp macro="" textlink="">
      <xdr:nvSpPr>
        <xdr:cNvPr id="319" name="n_4aveValue【公営住宅】&#10;有形固定資産減価償却率">
          <a:extLst>
            <a:ext uri="{FF2B5EF4-FFF2-40B4-BE49-F238E27FC236}">
              <a16:creationId xmlns:a16="http://schemas.microsoft.com/office/drawing/2014/main" id="{246EC4E9-AC4C-4F84-9A3F-3CCCD2536CC3}"/>
            </a:ext>
          </a:extLst>
        </xdr:cNvPr>
        <xdr:cNvSpPr txBox="1"/>
      </xdr:nvSpPr>
      <xdr:spPr>
        <a:xfrm>
          <a:off x="927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113047</xdr:rowOff>
    </xdr:from>
    <xdr:ext cx="405111" cy="259045"/>
    <xdr:sp macro="" textlink="">
      <xdr:nvSpPr>
        <xdr:cNvPr id="320" name="n_1mainValue【公営住宅】&#10;有形固定資産減価償却率">
          <a:extLst>
            <a:ext uri="{FF2B5EF4-FFF2-40B4-BE49-F238E27FC236}">
              <a16:creationId xmlns:a16="http://schemas.microsoft.com/office/drawing/2014/main" id="{49F62AE8-C2CB-48A8-8BB4-A21668CDA002}"/>
            </a:ext>
          </a:extLst>
        </xdr:cNvPr>
        <xdr:cNvSpPr txBox="1"/>
      </xdr:nvSpPr>
      <xdr:spPr>
        <a:xfrm>
          <a:off x="3582044"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321" name="n_2mainValue【公営住宅】&#10;有形固定資産減価償却率">
          <a:extLst>
            <a:ext uri="{FF2B5EF4-FFF2-40B4-BE49-F238E27FC236}">
              <a16:creationId xmlns:a16="http://schemas.microsoft.com/office/drawing/2014/main" id="{50EA12C6-6D2F-42E6-8971-EA2EB6CC7DCA}"/>
            </a:ext>
          </a:extLst>
        </xdr:cNvPr>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167657</xdr:rowOff>
    </xdr:from>
    <xdr:ext cx="405111" cy="259045"/>
    <xdr:sp macro="" textlink="">
      <xdr:nvSpPr>
        <xdr:cNvPr id="322" name="n_3mainValue【公営住宅】&#10;有形固定資産減価償却率">
          <a:extLst>
            <a:ext uri="{FF2B5EF4-FFF2-40B4-BE49-F238E27FC236}">
              <a16:creationId xmlns:a16="http://schemas.microsoft.com/office/drawing/2014/main" id="{8E9F6E52-7AB6-4580-9DF2-A8CF7D2C2EAE}"/>
            </a:ext>
          </a:extLst>
        </xdr:cNvPr>
        <xdr:cNvSpPr txBox="1"/>
      </xdr:nvSpPr>
      <xdr:spPr>
        <a:xfrm>
          <a:off x="1816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160672</xdr:rowOff>
    </xdr:from>
    <xdr:ext cx="405111" cy="259045"/>
    <xdr:sp macro="" textlink="">
      <xdr:nvSpPr>
        <xdr:cNvPr id="323" name="n_4mainValue【公営住宅】&#10;有形固定資産減価償却率">
          <a:extLst>
            <a:ext uri="{FF2B5EF4-FFF2-40B4-BE49-F238E27FC236}">
              <a16:creationId xmlns:a16="http://schemas.microsoft.com/office/drawing/2014/main" id="{5C93FBF6-883B-4C9F-824C-D1F46E54CA93}"/>
            </a:ext>
          </a:extLst>
        </xdr:cNvPr>
        <xdr:cNvSpPr txBox="1"/>
      </xdr:nvSpPr>
      <xdr:spPr>
        <a:xfrm>
          <a:off x="927744" y="1387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BAB66564-93AE-4790-A28A-114FE9C9643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ADEFDE54-EB28-431B-BBDD-0E7BD660ADB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8ED9E871-9342-45B5-BD69-0B851F840CD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898F6F7A-AF52-4C23-B252-8222B3ABCF0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A7183B36-D029-4DC4-85AA-5C28170CC83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2541979C-08ED-4C52-ACF7-E8C4B407C64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7DC5543A-9777-4937-B704-463D0852F30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1B946813-860D-4836-9174-F8BC32D446C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EBFD0F28-8308-4D73-88CF-A7D876BE408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EDF698BB-B982-4281-8737-25AF1C16417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99F3F7D6-F297-4876-B154-527DDCDDD05A}"/>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DFA2D2A1-3F68-4D35-BA85-FF090DD7FB1A}"/>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B895412B-6E36-4684-8679-DF3B5BD068E9}"/>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569AFC18-5971-4344-9E71-0F608F49246F}"/>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FCEB6D60-85D6-4EC1-90FA-01C72466970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F867A84A-6CFB-489A-8BDA-5F922465880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CA65515-EC01-460B-A2E9-36A2ED6087D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A74C9DE5-7EAA-4FCA-A38B-0DB870B5803C}"/>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45D84748-DED4-4552-A2CA-2E322ACA645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CFAEBA4B-98EA-4276-A514-C5952AA11B7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4DED8637-9290-4023-990F-D42605FF9AA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17526</xdr:rowOff>
    </xdr:to>
    <xdr:cxnSp macro="">
      <xdr:nvCxnSpPr>
        <xdr:cNvPr id="345" name="直線コネクタ 344">
          <a:extLst>
            <a:ext uri="{FF2B5EF4-FFF2-40B4-BE49-F238E27FC236}">
              <a16:creationId xmlns:a16="http://schemas.microsoft.com/office/drawing/2014/main" id="{C28D00C8-8791-48D3-9155-FE3B415E20E9}"/>
            </a:ext>
          </a:extLst>
        </xdr:cNvPr>
        <xdr:cNvCxnSpPr/>
      </xdr:nvCxnSpPr>
      <xdr:spPr>
        <a:xfrm flipV="1">
          <a:off x="10476865" y="1357807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46" name="【公営住宅】&#10;一人当たり面積最小値テキスト">
          <a:extLst>
            <a:ext uri="{FF2B5EF4-FFF2-40B4-BE49-F238E27FC236}">
              <a16:creationId xmlns:a16="http://schemas.microsoft.com/office/drawing/2014/main" id="{7392E155-75FD-410F-B6BB-2BDA18AA4589}"/>
            </a:ext>
          </a:extLst>
        </xdr:cNvPr>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47" name="直線コネクタ 346">
          <a:extLst>
            <a:ext uri="{FF2B5EF4-FFF2-40B4-BE49-F238E27FC236}">
              <a16:creationId xmlns:a16="http://schemas.microsoft.com/office/drawing/2014/main" id="{AB28C31E-1E82-4189-983D-964FED8F4C04}"/>
            </a:ext>
          </a:extLst>
        </xdr:cNvPr>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48" name="【公営住宅】&#10;一人当たり面積最大値テキスト">
          <a:extLst>
            <a:ext uri="{FF2B5EF4-FFF2-40B4-BE49-F238E27FC236}">
              <a16:creationId xmlns:a16="http://schemas.microsoft.com/office/drawing/2014/main" id="{0582C271-370B-4423-92E7-2218F3E00ECB}"/>
            </a:ext>
          </a:extLst>
        </xdr:cNvPr>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49" name="直線コネクタ 348">
          <a:extLst>
            <a:ext uri="{FF2B5EF4-FFF2-40B4-BE49-F238E27FC236}">
              <a16:creationId xmlns:a16="http://schemas.microsoft.com/office/drawing/2014/main" id="{4D2810CF-F508-4C5C-96B4-F94728F0382B}"/>
            </a:ext>
          </a:extLst>
        </xdr:cNvPr>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99331</xdr:rowOff>
    </xdr:from>
    <xdr:ext cx="469744" cy="259045"/>
    <xdr:sp macro="" textlink="">
      <xdr:nvSpPr>
        <xdr:cNvPr id="350" name="【公営住宅】&#10;一人当たり面積平均値テキスト">
          <a:extLst>
            <a:ext uri="{FF2B5EF4-FFF2-40B4-BE49-F238E27FC236}">
              <a16:creationId xmlns:a16="http://schemas.microsoft.com/office/drawing/2014/main" id="{819172F4-0C83-49F5-869F-B2CFF182387A}"/>
            </a:ext>
          </a:extLst>
        </xdr:cNvPr>
        <xdr:cNvSpPr txBox="1"/>
      </xdr:nvSpPr>
      <xdr:spPr>
        <a:xfrm>
          <a:off x="10515600" y="14329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76454</xdr:rowOff>
    </xdr:from>
    <xdr:to>
      <xdr:col>55</xdr:col>
      <xdr:colOff>50800</xdr:colOff>
      <xdr:row>85</xdr:row>
      <xdr:rowOff>6604</xdr:rowOff>
    </xdr:to>
    <xdr:sp macro="" textlink="">
      <xdr:nvSpPr>
        <xdr:cNvPr id="351" name="フローチャート: 判断 350">
          <a:extLst>
            <a:ext uri="{FF2B5EF4-FFF2-40B4-BE49-F238E27FC236}">
              <a16:creationId xmlns:a16="http://schemas.microsoft.com/office/drawing/2014/main" id="{C422F353-438C-4120-B670-9002569998A7}"/>
            </a:ext>
          </a:extLst>
        </xdr:cNvPr>
        <xdr:cNvSpPr/>
      </xdr:nvSpPr>
      <xdr:spPr>
        <a:xfrm>
          <a:off x="10426700" y="1447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80111</xdr:rowOff>
    </xdr:from>
    <xdr:to>
      <xdr:col>50</xdr:col>
      <xdr:colOff>165100</xdr:colOff>
      <xdr:row>85</xdr:row>
      <xdr:rowOff>10261</xdr:rowOff>
    </xdr:to>
    <xdr:sp macro="" textlink="">
      <xdr:nvSpPr>
        <xdr:cNvPr id="352" name="フローチャート: 判断 351">
          <a:extLst>
            <a:ext uri="{FF2B5EF4-FFF2-40B4-BE49-F238E27FC236}">
              <a16:creationId xmlns:a16="http://schemas.microsoft.com/office/drawing/2014/main" id="{8C7F0248-4E44-413E-8E18-1F8BAE4D1A5B}"/>
            </a:ext>
          </a:extLst>
        </xdr:cNvPr>
        <xdr:cNvSpPr/>
      </xdr:nvSpPr>
      <xdr:spPr>
        <a:xfrm>
          <a:off x="9588500" y="1448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100228</xdr:rowOff>
    </xdr:from>
    <xdr:to>
      <xdr:col>46</xdr:col>
      <xdr:colOff>38100</xdr:colOff>
      <xdr:row>85</xdr:row>
      <xdr:rowOff>30378</xdr:rowOff>
    </xdr:to>
    <xdr:sp macro="" textlink="">
      <xdr:nvSpPr>
        <xdr:cNvPr id="353" name="フローチャート: 判断 352">
          <a:extLst>
            <a:ext uri="{FF2B5EF4-FFF2-40B4-BE49-F238E27FC236}">
              <a16:creationId xmlns:a16="http://schemas.microsoft.com/office/drawing/2014/main" id="{E638E3DC-5009-4C34-91DC-5303441273E4}"/>
            </a:ext>
          </a:extLst>
        </xdr:cNvPr>
        <xdr:cNvSpPr/>
      </xdr:nvSpPr>
      <xdr:spPr>
        <a:xfrm>
          <a:off x="8699500" y="1450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84226</xdr:rowOff>
    </xdr:from>
    <xdr:to>
      <xdr:col>41</xdr:col>
      <xdr:colOff>101600</xdr:colOff>
      <xdr:row>85</xdr:row>
      <xdr:rowOff>14376</xdr:rowOff>
    </xdr:to>
    <xdr:sp macro="" textlink="">
      <xdr:nvSpPr>
        <xdr:cNvPr id="354" name="フローチャート: 判断 353">
          <a:extLst>
            <a:ext uri="{FF2B5EF4-FFF2-40B4-BE49-F238E27FC236}">
              <a16:creationId xmlns:a16="http://schemas.microsoft.com/office/drawing/2014/main" id="{E27B0FD5-16EC-41FF-AA46-4B3EFB91BF67}"/>
            </a:ext>
          </a:extLst>
        </xdr:cNvPr>
        <xdr:cNvSpPr/>
      </xdr:nvSpPr>
      <xdr:spPr>
        <a:xfrm>
          <a:off x="7810500" y="1448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124003</xdr:rowOff>
    </xdr:from>
    <xdr:to>
      <xdr:col>36</xdr:col>
      <xdr:colOff>165100</xdr:colOff>
      <xdr:row>85</xdr:row>
      <xdr:rowOff>54153</xdr:rowOff>
    </xdr:to>
    <xdr:sp macro="" textlink="">
      <xdr:nvSpPr>
        <xdr:cNvPr id="355" name="フローチャート: 判断 354">
          <a:extLst>
            <a:ext uri="{FF2B5EF4-FFF2-40B4-BE49-F238E27FC236}">
              <a16:creationId xmlns:a16="http://schemas.microsoft.com/office/drawing/2014/main" id="{66435166-7120-49BB-89EC-D4CE654299FE}"/>
            </a:ext>
          </a:extLst>
        </xdr:cNvPr>
        <xdr:cNvSpPr/>
      </xdr:nvSpPr>
      <xdr:spPr>
        <a:xfrm>
          <a:off x="6921500" y="1452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FE1A9AB-42D0-413A-8101-3A309B1F0D9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D411BFC-F7C6-4DD4-8490-B8F143ACD98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BBC5796-1669-4474-BBD0-CEC2BC1A912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796F5F5-2A4D-42B9-A3C0-1004A94DB0A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81C1713B-7C8B-40EA-825A-7B470152A04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4674</xdr:rowOff>
    </xdr:from>
    <xdr:to>
      <xdr:col>55</xdr:col>
      <xdr:colOff>50800</xdr:colOff>
      <xdr:row>85</xdr:row>
      <xdr:rowOff>106274</xdr:rowOff>
    </xdr:to>
    <xdr:sp macro="" textlink="">
      <xdr:nvSpPr>
        <xdr:cNvPr id="361" name="楕円 360">
          <a:extLst>
            <a:ext uri="{FF2B5EF4-FFF2-40B4-BE49-F238E27FC236}">
              <a16:creationId xmlns:a16="http://schemas.microsoft.com/office/drawing/2014/main" id="{693EF94A-0C0E-4807-8329-A616A0233F6D}"/>
            </a:ext>
          </a:extLst>
        </xdr:cNvPr>
        <xdr:cNvSpPr/>
      </xdr:nvSpPr>
      <xdr:spPr>
        <a:xfrm>
          <a:off x="10426700" y="1457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154551</xdr:rowOff>
    </xdr:from>
    <xdr:ext cx="469744" cy="259045"/>
    <xdr:sp macro="" textlink="">
      <xdr:nvSpPr>
        <xdr:cNvPr id="362" name="【公営住宅】&#10;一人当たり面積該当値テキスト">
          <a:extLst>
            <a:ext uri="{FF2B5EF4-FFF2-40B4-BE49-F238E27FC236}">
              <a16:creationId xmlns:a16="http://schemas.microsoft.com/office/drawing/2014/main" id="{06AA7C39-25ED-4BDB-8A1F-6CBC096BC4E9}"/>
            </a:ext>
          </a:extLst>
        </xdr:cNvPr>
        <xdr:cNvSpPr txBox="1"/>
      </xdr:nvSpPr>
      <xdr:spPr>
        <a:xfrm>
          <a:off x="10515600" y="1455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5587</xdr:rowOff>
    </xdr:from>
    <xdr:to>
      <xdr:col>50</xdr:col>
      <xdr:colOff>165100</xdr:colOff>
      <xdr:row>85</xdr:row>
      <xdr:rowOff>107187</xdr:rowOff>
    </xdr:to>
    <xdr:sp macro="" textlink="">
      <xdr:nvSpPr>
        <xdr:cNvPr id="363" name="楕円 362">
          <a:extLst>
            <a:ext uri="{FF2B5EF4-FFF2-40B4-BE49-F238E27FC236}">
              <a16:creationId xmlns:a16="http://schemas.microsoft.com/office/drawing/2014/main" id="{F4D51927-FDD6-404A-B444-4D209D110240}"/>
            </a:ext>
          </a:extLst>
        </xdr:cNvPr>
        <xdr:cNvSpPr/>
      </xdr:nvSpPr>
      <xdr:spPr>
        <a:xfrm>
          <a:off x="9588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55474</xdr:rowOff>
    </xdr:from>
    <xdr:to>
      <xdr:col>55</xdr:col>
      <xdr:colOff>0</xdr:colOff>
      <xdr:row>85</xdr:row>
      <xdr:rowOff>56387</xdr:rowOff>
    </xdr:to>
    <xdr:cxnSp macro="">
      <xdr:nvCxnSpPr>
        <xdr:cNvPr id="364" name="直線コネクタ 363">
          <a:extLst>
            <a:ext uri="{FF2B5EF4-FFF2-40B4-BE49-F238E27FC236}">
              <a16:creationId xmlns:a16="http://schemas.microsoft.com/office/drawing/2014/main" id="{C8703754-EB30-4128-884C-E7C9CD05098E}"/>
            </a:ext>
          </a:extLst>
        </xdr:cNvPr>
        <xdr:cNvCxnSpPr/>
      </xdr:nvCxnSpPr>
      <xdr:spPr>
        <a:xfrm flipV="1">
          <a:off x="9639300" y="14628724"/>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6045</xdr:rowOff>
    </xdr:from>
    <xdr:to>
      <xdr:col>46</xdr:col>
      <xdr:colOff>38100</xdr:colOff>
      <xdr:row>85</xdr:row>
      <xdr:rowOff>107645</xdr:rowOff>
    </xdr:to>
    <xdr:sp macro="" textlink="">
      <xdr:nvSpPr>
        <xdr:cNvPr id="365" name="楕円 364">
          <a:extLst>
            <a:ext uri="{FF2B5EF4-FFF2-40B4-BE49-F238E27FC236}">
              <a16:creationId xmlns:a16="http://schemas.microsoft.com/office/drawing/2014/main" id="{6A2A4228-9639-4700-88A0-6D9EE433D1B3}"/>
            </a:ext>
          </a:extLst>
        </xdr:cNvPr>
        <xdr:cNvSpPr/>
      </xdr:nvSpPr>
      <xdr:spPr>
        <a:xfrm>
          <a:off x="8699500" y="1457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56387</xdr:rowOff>
    </xdr:from>
    <xdr:to>
      <xdr:col>50</xdr:col>
      <xdr:colOff>114300</xdr:colOff>
      <xdr:row>85</xdr:row>
      <xdr:rowOff>56845</xdr:rowOff>
    </xdr:to>
    <xdr:cxnSp macro="">
      <xdr:nvCxnSpPr>
        <xdr:cNvPr id="366" name="直線コネクタ 365">
          <a:extLst>
            <a:ext uri="{FF2B5EF4-FFF2-40B4-BE49-F238E27FC236}">
              <a16:creationId xmlns:a16="http://schemas.microsoft.com/office/drawing/2014/main" id="{816AACF0-CE20-4B60-BAEC-EB630FBEB324}"/>
            </a:ext>
          </a:extLst>
        </xdr:cNvPr>
        <xdr:cNvCxnSpPr/>
      </xdr:nvCxnSpPr>
      <xdr:spPr>
        <a:xfrm flipV="1">
          <a:off x="8750300" y="1462963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7417</xdr:rowOff>
    </xdr:from>
    <xdr:to>
      <xdr:col>41</xdr:col>
      <xdr:colOff>101600</xdr:colOff>
      <xdr:row>85</xdr:row>
      <xdr:rowOff>109017</xdr:rowOff>
    </xdr:to>
    <xdr:sp macro="" textlink="">
      <xdr:nvSpPr>
        <xdr:cNvPr id="367" name="楕円 366">
          <a:extLst>
            <a:ext uri="{FF2B5EF4-FFF2-40B4-BE49-F238E27FC236}">
              <a16:creationId xmlns:a16="http://schemas.microsoft.com/office/drawing/2014/main" id="{1EE8EDA9-1CD6-47CD-A0BA-8ACEF1E9442E}"/>
            </a:ext>
          </a:extLst>
        </xdr:cNvPr>
        <xdr:cNvSpPr/>
      </xdr:nvSpPr>
      <xdr:spPr>
        <a:xfrm>
          <a:off x="7810500" y="1458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56845</xdr:rowOff>
    </xdr:from>
    <xdr:to>
      <xdr:col>45</xdr:col>
      <xdr:colOff>177800</xdr:colOff>
      <xdr:row>85</xdr:row>
      <xdr:rowOff>58217</xdr:rowOff>
    </xdr:to>
    <xdr:cxnSp macro="">
      <xdr:nvCxnSpPr>
        <xdr:cNvPr id="368" name="直線コネクタ 367">
          <a:extLst>
            <a:ext uri="{FF2B5EF4-FFF2-40B4-BE49-F238E27FC236}">
              <a16:creationId xmlns:a16="http://schemas.microsoft.com/office/drawing/2014/main" id="{A892197D-A2BA-4D84-9B4B-F9218247D8DB}"/>
            </a:ext>
          </a:extLst>
        </xdr:cNvPr>
        <xdr:cNvCxnSpPr/>
      </xdr:nvCxnSpPr>
      <xdr:spPr>
        <a:xfrm flipV="1">
          <a:off x="7861300" y="1463009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7417</xdr:rowOff>
    </xdr:from>
    <xdr:to>
      <xdr:col>36</xdr:col>
      <xdr:colOff>165100</xdr:colOff>
      <xdr:row>85</xdr:row>
      <xdr:rowOff>109017</xdr:rowOff>
    </xdr:to>
    <xdr:sp macro="" textlink="">
      <xdr:nvSpPr>
        <xdr:cNvPr id="369" name="楕円 368">
          <a:extLst>
            <a:ext uri="{FF2B5EF4-FFF2-40B4-BE49-F238E27FC236}">
              <a16:creationId xmlns:a16="http://schemas.microsoft.com/office/drawing/2014/main" id="{6A101124-5A16-45F4-954E-EED7C5C4FB3E}"/>
            </a:ext>
          </a:extLst>
        </xdr:cNvPr>
        <xdr:cNvSpPr/>
      </xdr:nvSpPr>
      <xdr:spPr>
        <a:xfrm>
          <a:off x="6921500" y="1458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58217</xdr:rowOff>
    </xdr:from>
    <xdr:to>
      <xdr:col>41</xdr:col>
      <xdr:colOff>50800</xdr:colOff>
      <xdr:row>85</xdr:row>
      <xdr:rowOff>58217</xdr:rowOff>
    </xdr:to>
    <xdr:cxnSp macro="">
      <xdr:nvCxnSpPr>
        <xdr:cNvPr id="370" name="直線コネクタ 369">
          <a:extLst>
            <a:ext uri="{FF2B5EF4-FFF2-40B4-BE49-F238E27FC236}">
              <a16:creationId xmlns:a16="http://schemas.microsoft.com/office/drawing/2014/main" id="{F73F19DB-A318-45C4-A960-DFD61F357919}"/>
            </a:ext>
          </a:extLst>
        </xdr:cNvPr>
        <xdr:cNvCxnSpPr/>
      </xdr:nvCxnSpPr>
      <xdr:spPr>
        <a:xfrm>
          <a:off x="6972300" y="14631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26788</xdr:rowOff>
    </xdr:from>
    <xdr:ext cx="469744" cy="259045"/>
    <xdr:sp macro="" textlink="">
      <xdr:nvSpPr>
        <xdr:cNvPr id="371" name="n_1aveValue【公営住宅】&#10;一人当たり面積">
          <a:extLst>
            <a:ext uri="{FF2B5EF4-FFF2-40B4-BE49-F238E27FC236}">
              <a16:creationId xmlns:a16="http://schemas.microsoft.com/office/drawing/2014/main" id="{C2970B84-3E35-49C4-BA73-4CF4F78E4819}"/>
            </a:ext>
          </a:extLst>
        </xdr:cNvPr>
        <xdr:cNvSpPr txBox="1"/>
      </xdr:nvSpPr>
      <xdr:spPr>
        <a:xfrm>
          <a:off x="9391727" y="1425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46905</xdr:rowOff>
    </xdr:from>
    <xdr:ext cx="469744" cy="259045"/>
    <xdr:sp macro="" textlink="">
      <xdr:nvSpPr>
        <xdr:cNvPr id="372" name="n_2aveValue【公営住宅】&#10;一人当たり面積">
          <a:extLst>
            <a:ext uri="{FF2B5EF4-FFF2-40B4-BE49-F238E27FC236}">
              <a16:creationId xmlns:a16="http://schemas.microsoft.com/office/drawing/2014/main" id="{A8510AEE-046B-4559-8E67-820803B265CB}"/>
            </a:ext>
          </a:extLst>
        </xdr:cNvPr>
        <xdr:cNvSpPr txBox="1"/>
      </xdr:nvSpPr>
      <xdr:spPr>
        <a:xfrm>
          <a:off x="8515427" y="142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30903</xdr:rowOff>
    </xdr:from>
    <xdr:ext cx="469744" cy="259045"/>
    <xdr:sp macro="" textlink="">
      <xdr:nvSpPr>
        <xdr:cNvPr id="373" name="n_3aveValue【公営住宅】&#10;一人当たり面積">
          <a:extLst>
            <a:ext uri="{FF2B5EF4-FFF2-40B4-BE49-F238E27FC236}">
              <a16:creationId xmlns:a16="http://schemas.microsoft.com/office/drawing/2014/main" id="{BB975C83-F9C4-42F9-BED1-2BDE5B03CEE4}"/>
            </a:ext>
          </a:extLst>
        </xdr:cNvPr>
        <xdr:cNvSpPr txBox="1"/>
      </xdr:nvSpPr>
      <xdr:spPr>
        <a:xfrm>
          <a:off x="7626427" y="1426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70680</xdr:rowOff>
    </xdr:from>
    <xdr:ext cx="469744" cy="259045"/>
    <xdr:sp macro="" textlink="">
      <xdr:nvSpPr>
        <xdr:cNvPr id="374" name="n_4aveValue【公営住宅】&#10;一人当たり面積">
          <a:extLst>
            <a:ext uri="{FF2B5EF4-FFF2-40B4-BE49-F238E27FC236}">
              <a16:creationId xmlns:a16="http://schemas.microsoft.com/office/drawing/2014/main" id="{12C4F11F-83F9-4E69-98EC-565102FAC12F}"/>
            </a:ext>
          </a:extLst>
        </xdr:cNvPr>
        <xdr:cNvSpPr txBox="1"/>
      </xdr:nvSpPr>
      <xdr:spPr>
        <a:xfrm>
          <a:off x="6737427" y="1430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98314</xdr:rowOff>
    </xdr:from>
    <xdr:ext cx="469744" cy="259045"/>
    <xdr:sp macro="" textlink="">
      <xdr:nvSpPr>
        <xdr:cNvPr id="375" name="n_1mainValue【公営住宅】&#10;一人当たり面積">
          <a:extLst>
            <a:ext uri="{FF2B5EF4-FFF2-40B4-BE49-F238E27FC236}">
              <a16:creationId xmlns:a16="http://schemas.microsoft.com/office/drawing/2014/main" id="{AC29A0A3-FE59-4284-836E-D7EAA725FFF7}"/>
            </a:ext>
          </a:extLst>
        </xdr:cNvPr>
        <xdr:cNvSpPr txBox="1"/>
      </xdr:nvSpPr>
      <xdr:spPr>
        <a:xfrm>
          <a:off x="93917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98772</xdr:rowOff>
    </xdr:from>
    <xdr:ext cx="469744" cy="259045"/>
    <xdr:sp macro="" textlink="">
      <xdr:nvSpPr>
        <xdr:cNvPr id="376" name="n_2mainValue【公営住宅】&#10;一人当たり面積">
          <a:extLst>
            <a:ext uri="{FF2B5EF4-FFF2-40B4-BE49-F238E27FC236}">
              <a16:creationId xmlns:a16="http://schemas.microsoft.com/office/drawing/2014/main" id="{A281FE27-A8F7-4F38-97D4-E28DA4A46E35}"/>
            </a:ext>
          </a:extLst>
        </xdr:cNvPr>
        <xdr:cNvSpPr txBox="1"/>
      </xdr:nvSpPr>
      <xdr:spPr>
        <a:xfrm>
          <a:off x="8515427" y="1467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100144</xdr:rowOff>
    </xdr:from>
    <xdr:ext cx="469744" cy="259045"/>
    <xdr:sp macro="" textlink="">
      <xdr:nvSpPr>
        <xdr:cNvPr id="377" name="n_3mainValue【公営住宅】&#10;一人当たり面積">
          <a:extLst>
            <a:ext uri="{FF2B5EF4-FFF2-40B4-BE49-F238E27FC236}">
              <a16:creationId xmlns:a16="http://schemas.microsoft.com/office/drawing/2014/main" id="{730B4197-F033-4D00-B027-7ECE225E70C4}"/>
            </a:ext>
          </a:extLst>
        </xdr:cNvPr>
        <xdr:cNvSpPr txBox="1"/>
      </xdr:nvSpPr>
      <xdr:spPr>
        <a:xfrm>
          <a:off x="7626427" y="1467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100144</xdr:rowOff>
    </xdr:from>
    <xdr:ext cx="469744" cy="259045"/>
    <xdr:sp macro="" textlink="">
      <xdr:nvSpPr>
        <xdr:cNvPr id="378" name="n_4mainValue【公営住宅】&#10;一人当たり面積">
          <a:extLst>
            <a:ext uri="{FF2B5EF4-FFF2-40B4-BE49-F238E27FC236}">
              <a16:creationId xmlns:a16="http://schemas.microsoft.com/office/drawing/2014/main" id="{EFE15CFE-F39A-47B0-84A3-B6D68EBE4C03}"/>
            </a:ext>
          </a:extLst>
        </xdr:cNvPr>
        <xdr:cNvSpPr txBox="1"/>
      </xdr:nvSpPr>
      <xdr:spPr>
        <a:xfrm>
          <a:off x="6737427" y="1467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64920300-F023-432C-89BC-0EBCD68EE4F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824DF3F7-008B-4CCB-BB74-35202EA51EF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61A530DB-B1D9-4721-8767-2DAD3E5AF2C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F7E09868-3122-4176-B191-450A1ECC843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2C38CD7D-7728-4D4B-B610-3FB53C8674B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9FE6F36C-61C0-465E-8453-9E44B9FD4F8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2D3967EC-EC76-4A44-8528-718E2D52195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498B26AD-B19B-4C0C-A9D8-76D4F863738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E345621F-430B-40A5-A6B4-4BAE65C930F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44A9D8FF-CB61-4A4C-99F1-77D7AC38AC3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2EB8A079-9B76-4BBD-ABCA-B276CC70450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F4310D3-57EF-44AC-B438-9CE6374BD7D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641F2ABD-327F-4CE5-A9A3-14EFA22C577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BB861C7D-355B-480F-B0FD-5D105C1EADB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62B1BD13-6558-4E23-A1D2-A1BB23D3A9E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B88B9728-258D-4362-B665-6CF66DFE9A8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2E132F1F-279D-4D31-86C9-8E6B7558BCE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52965404-6379-4875-8E1B-89537F92F89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B27A77FA-F3EF-4328-B8C2-C26DFEB2588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9702103A-AB33-4756-93EC-C5DA0BEE7F4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F75FC3A8-E76A-4A71-BC67-EE6DE9E7912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1B92FD3C-BE40-4FA4-BA44-6B1B7FBBA34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796EA359-4524-48DF-A2CE-1AE6F9C53BC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808B2519-BA2A-42C8-A126-50A8B11209F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E9CDB11-6C16-4B02-9D2A-32224259D1E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5E783CD4-02A8-44C0-B5CB-17DE52ADB04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F0E21E6A-26D1-46DD-A9D6-9C5CDF6F9CB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6" name="直線コネクタ 405">
          <a:extLst>
            <a:ext uri="{FF2B5EF4-FFF2-40B4-BE49-F238E27FC236}">
              <a16:creationId xmlns:a16="http://schemas.microsoft.com/office/drawing/2014/main" id="{AB014ECC-81B4-447F-B14C-247BE5E9C7FA}"/>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7" name="テキスト ボックス 406">
          <a:extLst>
            <a:ext uri="{FF2B5EF4-FFF2-40B4-BE49-F238E27FC236}">
              <a16:creationId xmlns:a16="http://schemas.microsoft.com/office/drawing/2014/main" id="{FBCD6802-F2FA-4A10-B330-CEE1F0FD0F7F}"/>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8" name="直線コネクタ 407">
          <a:extLst>
            <a:ext uri="{FF2B5EF4-FFF2-40B4-BE49-F238E27FC236}">
              <a16:creationId xmlns:a16="http://schemas.microsoft.com/office/drawing/2014/main" id="{54FCAE92-6538-4057-8A0A-CD7B7623E319}"/>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9" name="テキスト ボックス 408">
          <a:extLst>
            <a:ext uri="{FF2B5EF4-FFF2-40B4-BE49-F238E27FC236}">
              <a16:creationId xmlns:a16="http://schemas.microsoft.com/office/drawing/2014/main" id="{DF513AD6-D192-43BD-BFFB-C6A36911A6DF}"/>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0" name="直線コネクタ 409">
          <a:extLst>
            <a:ext uri="{FF2B5EF4-FFF2-40B4-BE49-F238E27FC236}">
              <a16:creationId xmlns:a16="http://schemas.microsoft.com/office/drawing/2014/main" id="{B98F6581-0F49-4B31-82AD-4ADCCBC8E955}"/>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1" name="テキスト ボックス 410">
          <a:extLst>
            <a:ext uri="{FF2B5EF4-FFF2-40B4-BE49-F238E27FC236}">
              <a16:creationId xmlns:a16="http://schemas.microsoft.com/office/drawing/2014/main" id="{C2A4E49B-BCE1-45C3-9CA7-1D3FF698118C}"/>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2" name="直線コネクタ 411">
          <a:extLst>
            <a:ext uri="{FF2B5EF4-FFF2-40B4-BE49-F238E27FC236}">
              <a16:creationId xmlns:a16="http://schemas.microsoft.com/office/drawing/2014/main" id="{11D5DF47-78CC-4C5C-B1A7-464B972A2DD6}"/>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3" name="テキスト ボックス 412">
          <a:extLst>
            <a:ext uri="{FF2B5EF4-FFF2-40B4-BE49-F238E27FC236}">
              <a16:creationId xmlns:a16="http://schemas.microsoft.com/office/drawing/2014/main" id="{E57BF36E-8AFB-4446-9C80-5501ECCE1738}"/>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C33BDE0C-B686-4EF5-A511-200BE0D5A80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5" name="テキスト ボックス 414">
          <a:extLst>
            <a:ext uri="{FF2B5EF4-FFF2-40B4-BE49-F238E27FC236}">
              <a16:creationId xmlns:a16="http://schemas.microsoft.com/office/drawing/2014/main" id="{CD0CD9E4-A5D4-449D-A19F-F3F24D78E57C}"/>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1E3022E5-B079-49C1-A760-845B2F9F909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62484</xdr:rowOff>
    </xdr:from>
    <xdr:to>
      <xdr:col>85</xdr:col>
      <xdr:colOff>126364</xdr:colOff>
      <xdr:row>41</xdr:row>
      <xdr:rowOff>5334</xdr:rowOff>
    </xdr:to>
    <xdr:cxnSp macro="">
      <xdr:nvCxnSpPr>
        <xdr:cNvPr id="417" name="直線コネクタ 416">
          <a:extLst>
            <a:ext uri="{FF2B5EF4-FFF2-40B4-BE49-F238E27FC236}">
              <a16:creationId xmlns:a16="http://schemas.microsoft.com/office/drawing/2014/main" id="{41AB722F-15B9-4ED4-8DE0-54BEF6A3B71C}"/>
            </a:ext>
          </a:extLst>
        </xdr:cNvPr>
        <xdr:cNvCxnSpPr/>
      </xdr:nvCxnSpPr>
      <xdr:spPr>
        <a:xfrm flipV="1">
          <a:off x="16318864" y="57203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9161</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4A604E94-977D-47B5-9212-F8C8BA768D2D}"/>
            </a:ext>
          </a:extLst>
        </xdr:cNvPr>
        <xdr:cNvSpPr txBox="1"/>
      </xdr:nvSpPr>
      <xdr:spPr>
        <a:xfrm>
          <a:off x="16357600" y="703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xdr:rowOff>
    </xdr:from>
    <xdr:to>
      <xdr:col>86</xdr:col>
      <xdr:colOff>25400</xdr:colOff>
      <xdr:row>41</xdr:row>
      <xdr:rowOff>5334</xdr:rowOff>
    </xdr:to>
    <xdr:cxnSp macro="">
      <xdr:nvCxnSpPr>
        <xdr:cNvPr id="419" name="直線コネクタ 418">
          <a:extLst>
            <a:ext uri="{FF2B5EF4-FFF2-40B4-BE49-F238E27FC236}">
              <a16:creationId xmlns:a16="http://schemas.microsoft.com/office/drawing/2014/main" id="{913973D5-428F-446F-82A8-A98A3544182E}"/>
            </a:ext>
          </a:extLst>
        </xdr:cNvPr>
        <xdr:cNvCxnSpPr/>
      </xdr:nvCxnSpPr>
      <xdr:spPr>
        <a:xfrm>
          <a:off x="16230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9161</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6C09CC13-4AAA-4DD5-946E-69776F84A948}"/>
            </a:ext>
          </a:extLst>
        </xdr:cNvPr>
        <xdr:cNvSpPr txBox="1"/>
      </xdr:nvSpPr>
      <xdr:spPr>
        <a:xfrm>
          <a:off x="16357600" y="549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62484</xdr:rowOff>
    </xdr:from>
    <xdr:to>
      <xdr:col>86</xdr:col>
      <xdr:colOff>25400</xdr:colOff>
      <xdr:row>33</xdr:row>
      <xdr:rowOff>62484</xdr:rowOff>
    </xdr:to>
    <xdr:cxnSp macro="">
      <xdr:nvCxnSpPr>
        <xdr:cNvPr id="421" name="直線コネクタ 420">
          <a:extLst>
            <a:ext uri="{FF2B5EF4-FFF2-40B4-BE49-F238E27FC236}">
              <a16:creationId xmlns:a16="http://schemas.microsoft.com/office/drawing/2014/main" id="{93EF8479-D0E7-4827-8BE4-EBC04C27F8E3}"/>
            </a:ext>
          </a:extLst>
        </xdr:cNvPr>
        <xdr:cNvCxnSpPr/>
      </xdr:nvCxnSpPr>
      <xdr:spPr>
        <a:xfrm>
          <a:off x="16230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109999</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9F759392-2232-4393-83A5-45F3F5D7F8EE}"/>
            </a:ext>
          </a:extLst>
        </xdr:cNvPr>
        <xdr:cNvSpPr txBox="1"/>
      </xdr:nvSpPr>
      <xdr:spPr>
        <a:xfrm>
          <a:off x="16357600" y="61107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87122</xdr:rowOff>
    </xdr:from>
    <xdr:to>
      <xdr:col>85</xdr:col>
      <xdr:colOff>177800</xdr:colOff>
      <xdr:row>37</xdr:row>
      <xdr:rowOff>17272</xdr:rowOff>
    </xdr:to>
    <xdr:sp macro="" textlink="">
      <xdr:nvSpPr>
        <xdr:cNvPr id="423" name="フローチャート: 判断 422">
          <a:extLst>
            <a:ext uri="{FF2B5EF4-FFF2-40B4-BE49-F238E27FC236}">
              <a16:creationId xmlns:a16="http://schemas.microsoft.com/office/drawing/2014/main" id="{FC271A06-F36C-4BD7-B243-D1FF70658DB5}"/>
            </a:ext>
          </a:extLst>
        </xdr:cNvPr>
        <xdr:cNvSpPr/>
      </xdr:nvSpPr>
      <xdr:spPr>
        <a:xfrm>
          <a:off x="16268700" y="625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45974</xdr:rowOff>
    </xdr:from>
    <xdr:to>
      <xdr:col>81</xdr:col>
      <xdr:colOff>101600</xdr:colOff>
      <xdr:row>36</xdr:row>
      <xdr:rowOff>147574</xdr:rowOff>
    </xdr:to>
    <xdr:sp macro="" textlink="">
      <xdr:nvSpPr>
        <xdr:cNvPr id="424" name="フローチャート: 判断 423">
          <a:extLst>
            <a:ext uri="{FF2B5EF4-FFF2-40B4-BE49-F238E27FC236}">
              <a16:creationId xmlns:a16="http://schemas.microsoft.com/office/drawing/2014/main" id="{B597C381-4587-45B9-A85A-E25391E5CDE3}"/>
            </a:ext>
          </a:extLst>
        </xdr:cNvPr>
        <xdr:cNvSpPr/>
      </xdr:nvSpPr>
      <xdr:spPr>
        <a:xfrm>
          <a:off x="15430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105410</xdr:rowOff>
    </xdr:from>
    <xdr:to>
      <xdr:col>76</xdr:col>
      <xdr:colOff>165100</xdr:colOff>
      <xdr:row>36</xdr:row>
      <xdr:rowOff>35560</xdr:rowOff>
    </xdr:to>
    <xdr:sp macro="" textlink="">
      <xdr:nvSpPr>
        <xdr:cNvPr id="425" name="フローチャート: 判断 424">
          <a:extLst>
            <a:ext uri="{FF2B5EF4-FFF2-40B4-BE49-F238E27FC236}">
              <a16:creationId xmlns:a16="http://schemas.microsoft.com/office/drawing/2014/main" id="{B065F070-A403-466B-8E1C-58E06C383164}"/>
            </a:ext>
          </a:extLst>
        </xdr:cNvPr>
        <xdr:cNvSpPr/>
      </xdr:nvSpPr>
      <xdr:spPr>
        <a:xfrm>
          <a:off x="14541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16256</xdr:rowOff>
    </xdr:from>
    <xdr:to>
      <xdr:col>72</xdr:col>
      <xdr:colOff>38100</xdr:colOff>
      <xdr:row>35</xdr:row>
      <xdr:rowOff>117856</xdr:rowOff>
    </xdr:to>
    <xdr:sp macro="" textlink="">
      <xdr:nvSpPr>
        <xdr:cNvPr id="426" name="フローチャート: 判断 425">
          <a:extLst>
            <a:ext uri="{FF2B5EF4-FFF2-40B4-BE49-F238E27FC236}">
              <a16:creationId xmlns:a16="http://schemas.microsoft.com/office/drawing/2014/main" id="{6C2B73FD-AF8D-44E0-A6AD-98F278E84549}"/>
            </a:ext>
          </a:extLst>
        </xdr:cNvPr>
        <xdr:cNvSpPr/>
      </xdr:nvSpPr>
      <xdr:spPr>
        <a:xfrm>
          <a:off x="13652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32258</xdr:rowOff>
    </xdr:from>
    <xdr:to>
      <xdr:col>67</xdr:col>
      <xdr:colOff>101600</xdr:colOff>
      <xdr:row>35</xdr:row>
      <xdr:rowOff>133858</xdr:rowOff>
    </xdr:to>
    <xdr:sp macro="" textlink="">
      <xdr:nvSpPr>
        <xdr:cNvPr id="427" name="フローチャート: 判断 426">
          <a:extLst>
            <a:ext uri="{FF2B5EF4-FFF2-40B4-BE49-F238E27FC236}">
              <a16:creationId xmlns:a16="http://schemas.microsoft.com/office/drawing/2014/main" id="{A52C4E8B-7638-480F-A2C5-24FD91811832}"/>
            </a:ext>
          </a:extLst>
        </xdr:cNvPr>
        <xdr:cNvSpPr/>
      </xdr:nvSpPr>
      <xdr:spPr>
        <a:xfrm>
          <a:off x="12763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9630952E-D620-4DDA-88B1-248A343AC28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D610C402-EF75-4574-B4C7-83A3632E273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D8B6D052-389B-4F13-A2A0-533910133E5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C9300759-5A97-4B21-9D6F-C19813113E6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C1EFE38-E7E9-48DD-89AC-D315CC243AA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121412</xdr:rowOff>
    </xdr:from>
    <xdr:to>
      <xdr:col>85</xdr:col>
      <xdr:colOff>177800</xdr:colOff>
      <xdr:row>38</xdr:row>
      <xdr:rowOff>51562</xdr:rowOff>
    </xdr:to>
    <xdr:sp macro="" textlink="">
      <xdr:nvSpPr>
        <xdr:cNvPr id="433" name="楕円 432">
          <a:extLst>
            <a:ext uri="{FF2B5EF4-FFF2-40B4-BE49-F238E27FC236}">
              <a16:creationId xmlns:a16="http://schemas.microsoft.com/office/drawing/2014/main" id="{0E206A99-C0E4-4044-95E6-0A930D51BEC6}"/>
            </a:ext>
          </a:extLst>
        </xdr:cNvPr>
        <xdr:cNvSpPr/>
      </xdr:nvSpPr>
      <xdr:spPr>
        <a:xfrm>
          <a:off x="162687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99839</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3655B84B-14F5-4D71-A6B2-D6133AEC5738}"/>
            </a:ext>
          </a:extLst>
        </xdr:cNvPr>
        <xdr:cNvSpPr txBox="1"/>
      </xdr:nvSpPr>
      <xdr:spPr>
        <a:xfrm>
          <a:off x="16357600" y="6443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61976</xdr:rowOff>
    </xdr:from>
    <xdr:to>
      <xdr:col>81</xdr:col>
      <xdr:colOff>101600</xdr:colOff>
      <xdr:row>37</xdr:row>
      <xdr:rowOff>163576</xdr:rowOff>
    </xdr:to>
    <xdr:sp macro="" textlink="">
      <xdr:nvSpPr>
        <xdr:cNvPr id="435" name="楕円 434">
          <a:extLst>
            <a:ext uri="{FF2B5EF4-FFF2-40B4-BE49-F238E27FC236}">
              <a16:creationId xmlns:a16="http://schemas.microsoft.com/office/drawing/2014/main" id="{C87FACF2-FD8A-4238-BC70-4A1FF951C6F9}"/>
            </a:ext>
          </a:extLst>
        </xdr:cNvPr>
        <xdr:cNvSpPr/>
      </xdr:nvSpPr>
      <xdr:spPr>
        <a:xfrm>
          <a:off x="15430500" y="640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112776</xdr:rowOff>
    </xdr:from>
    <xdr:to>
      <xdr:col>85</xdr:col>
      <xdr:colOff>127000</xdr:colOff>
      <xdr:row>38</xdr:row>
      <xdr:rowOff>762</xdr:rowOff>
    </xdr:to>
    <xdr:cxnSp macro="">
      <xdr:nvCxnSpPr>
        <xdr:cNvPr id="436" name="直線コネクタ 435">
          <a:extLst>
            <a:ext uri="{FF2B5EF4-FFF2-40B4-BE49-F238E27FC236}">
              <a16:creationId xmlns:a16="http://schemas.microsoft.com/office/drawing/2014/main" id="{BB17BBDD-F133-4C96-94DE-412DCDB99E84}"/>
            </a:ext>
          </a:extLst>
        </xdr:cNvPr>
        <xdr:cNvCxnSpPr/>
      </xdr:nvCxnSpPr>
      <xdr:spPr>
        <a:xfrm>
          <a:off x="15481300" y="645642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254</xdr:rowOff>
    </xdr:from>
    <xdr:to>
      <xdr:col>76</xdr:col>
      <xdr:colOff>165100</xdr:colOff>
      <xdr:row>37</xdr:row>
      <xdr:rowOff>101854</xdr:rowOff>
    </xdr:to>
    <xdr:sp macro="" textlink="">
      <xdr:nvSpPr>
        <xdr:cNvPr id="437" name="楕円 436">
          <a:extLst>
            <a:ext uri="{FF2B5EF4-FFF2-40B4-BE49-F238E27FC236}">
              <a16:creationId xmlns:a16="http://schemas.microsoft.com/office/drawing/2014/main" id="{BD74481C-BD4D-4091-B9BF-C2BC03ECE59B}"/>
            </a:ext>
          </a:extLst>
        </xdr:cNvPr>
        <xdr:cNvSpPr/>
      </xdr:nvSpPr>
      <xdr:spPr>
        <a:xfrm>
          <a:off x="14541500" y="63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51054</xdr:rowOff>
    </xdr:from>
    <xdr:to>
      <xdr:col>81</xdr:col>
      <xdr:colOff>50800</xdr:colOff>
      <xdr:row>37</xdr:row>
      <xdr:rowOff>112776</xdr:rowOff>
    </xdr:to>
    <xdr:cxnSp macro="">
      <xdr:nvCxnSpPr>
        <xdr:cNvPr id="438" name="直線コネクタ 437">
          <a:extLst>
            <a:ext uri="{FF2B5EF4-FFF2-40B4-BE49-F238E27FC236}">
              <a16:creationId xmlns:a16="http://schemas.microsoft.com/office/drawing/2014/main" id="{AB4EB8B4-4E7D-4E1E-AA89-D647D6FA00D2}"/>
            </a:ext>
          </a:extLst>
        </xdr:cNvPr>
        <xdr:cNvCxnSpPr/>
      </xdr:nvCxnSpPr>
      <xdr:spPr>
        <a:xfrm>
          <a:off x="14592300" y="639470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130556</xdr:rowOff>
    </xdr:from>
    <xdr:to>
      <xdr:col>72</xdr:col>
      <xdr:colOff>38100</xdr:colOff>
      <xdr:row>37</xdr:row>
      <xdr:rowOff>60706</xdr:rowOff>
    </xdr:to>
    <xdr:sp macro="" textlink="">
      <xdr:nvSpPr>
        <xdr:cNvPr id="439" name="楕円 438">
          <a:extLst>
            <a:ext uri="{FF2B5EF4-FFF2-40B4-BE49-F238E27FC236}">
              <a16:creationId xmlns:a16="http://schemas.microsoft.com/office/drawing/2014/main" id="{09A2F243-CA54-49D9-9833-D086420A23A6}"/>
            </a:ext>
          </a:extLst>
        </xdr:cNvPr>
        <xdr:cNvSpPr/>
      </xdr:nvSpPr>
      <xdr:spPr>
        <a:xfrm>
          <a:off x="13652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9906</xdr:rowOff>
    </xdr:from>
    <xdr:to>
      <xdr:col>76</xdr:col>
      <xdr:colOff>114300</xdr:colOff>
      <xdr:row>37</xdr:row>
      <xdr:rowOff>51054</xdr:rowOff>
    </xdr:to>
    <xdr:cxnSp macro="">
      <xdr:nvCxnSpPr>
        <xdr:cNvPr id="440" name="直線コネクタ 439">
          <a:extLst>
            <a:ext uri="{FF2B5EF4-FFF2-40B4-BE49-F238E27FC236}">
              <a16:creationId xmlns:a16="http://schemas.microsoft.com/office/drawing/2014/main" id="{833BA144-D64F-4A69-AADF-EE304AFC55C3}"/>
            </a:ext>
          </a:extLst>
        </xdr:cNvPr>
        <xdr:cNvCxnSpPr/>
      </xdr:nvCxnSpPr>
      <xdr:spPr>
        <a:xfrm>
          <a:off x="13703300" y="63535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27686</xdr:rowOff>
    </xdr:from>
    <xdr:to>
      <xdr:col>67</xdr:col>
      <xdr:colOff>101600</xdr:colOff>
      <xdr:row>37</xdr:row>
      <xdr:rowOff>129286</xdr:rowOff>
    </xdr:to>
    <xdr:sp macro="" textlink="">
      <xdr:nvSpPr>
        <xdr:cNvPr id="441" name="楕円 440">
          <a:extLst>
            <a:ext uri="{FF2B5EF4-FFF2-40B4-BE49-F238E27FC236}">
              <a16:creationId xmlns:a16="http://schemas.microsoft.com/office/drawing/2014/main" id="{2D603690-6067-49B9-B07B-A9B4038F4BCE}"/>
            </a:ext>
          </a:extLst>
        </xdr:cNvPr>
        <xdr:cNvSpPr/>
      </xdr:nvSpPr>
      <xdr:spPr>
        <a:xfrm>
          <a:off x="12763500" y="63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9906</xdr:rowOff>
    </xdr:from>
    <xdr:to>
      <xdr:col>71</xdr:col>
      <xdr:colOff>177800</xdr:colOff>
      <xdr:row>37</xdr:row>
      <xdr:rowOff>78486</xdr:rowOff>
    </xdr:to>
    <xdr:cxnSp macro="">
      <xdr:nvCxnSpPr>
        <xdr:cNvPr id="442" name="直線コネクタ 441">
          <a:extLst>
            <a:ext uri="{FF2B5EF4-FFF2-40B4-BE49-F238E27FC236}">
              <a16:creationId xmlns:a16="http://schemas.microsoft.com/office/drawing/2014/main" id="{2C153BDE-3D80-4E76-89A8-815564DEBE3A}"/>
            </a:ext>
          </a:extLst>
        </xdr:cNvPr>
        <xdr:cNvCxnSpPr/>
      </xdr:nvCxnSpPr>
      <xdr:spPr>
        <a:xfrm flipV="1">
          <a:off x="12814300" y="63535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164101</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BE0061D7-7CE8-41A7-90A2-B59259E075B5}"/>
            </a:ext>
          </a:extLst>
        </xdr:cNvPr>
        <xdr:cNvSpPr txBox="1"/>
      </xdr:nvSpPr>
      <xdr:spPr>
        <a:xfrm>
          <a:off x="15266044" y="599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52087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3A79B556-7ED7-4D6C-937D-156619BC0037}"/>
            </a:ext>
          </a:extLst>
        </xdr:cNvPr>
        <xdr:cNvSpPr txBox="1"/>
      </xdr:nvSpPr>
      <xdr:spPr>
        <a:xfrm>
          <a:off x="14389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134383</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B25A3182-D0A4-4ABC-8FDE-EDEB7662338F}"/>
            </a:ext>
          </a:extLst>
        </xdr:cNvPr>
        <xdr:cNvSpPr txBox="1"/>
      </xdr:nvSpPr>
      <xdr:spPr>
        <a:xfrm>
          <a:off x="13500744"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150385</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97D833F9-E775-4358-AA4E-EE52347DBA85}"/>
            </a:ext>
          </a:extLst>
        </xdr:cNvPr>
        <xdr:cNvSpPr txBox="1"/>
      </xdr:nvSpPr>
      <xdr:spPr>
        <a:xfrm>
          <a:off x="126117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154703</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AB73D34D-00D0-4613-8E53-99A903545916}"/>
            </a:ext>
          </a:extLst>
        </xdr:cNvPr>
        <xdr:cNvSpPr txBox="1"/>
      </xdr:nvSpPr>
      <xdr:spPr>
        <a:xfrm>
          <a:off x="15266044"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92981</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C2A21804-D157-45CE-A96C-E3CCF421359F}"/>
            </a:ext>
          </a:extLst>
        </xdr:cNvPr>
        <xdr:cNvSpPr txBox="1"/>
      </xdr:nvSpPr>
      <xdr:spPr>
        <a:xfrm>
          <a:off x="14389744" y="643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51833</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768C3DF1-FF4B-4E6A-91C3-FB7615F500D6}"/>
            </a:ext>
          </a:extLst>
        </xdr:cNvPr>
        <xdr:cNvSpPr txBox="1"/>
      </xdr:nvSpPr>
      <xdr:spPr>
        <a:xfrm>
          <a:off x="13500744" y="639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120413</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E102C2F3-EBD5-4402-9D14-06149CF31C68}"/>
            </a:ext>
          </a:extLst>
        </xdr:cNvPr>
        <xdr:cNvSpPr txBox="1"/>
      </xdr:nvSpPr>
      <xdr:spPr>
        <a:xfrm>
          <a:off x="12611744" y="646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F148B28D-1303-44DC-B8D5-F009FA3D54A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97F6F751-430E-4CD8-B61A-CC082D21FF6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7E40C0D3-523E-4003-9561-C1E7DFE47F5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5596DA88-6CAF-4C93-AC73-31DEA6E11ED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3A9E4B79-2A33-4D8C-8785-B9F8976AC80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64CA545D-3827-431A-B4D3-3967868ADE3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33DCE015-91CA-468D-9AE8-18C95C02488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583DBFCD-F4AA-4B86-ACB7-D5CA15156C7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65BD440A-2105-410F-8D01-A6F5009DC00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18D754C-737E-417D-A2E0-EDE24A45B73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5D460307-F970-4266-90E1-9871A503D23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A14AF9DE-F5A4-40FC-A117-0763D471C448}"/>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E15832A8-2369-43A1-90D6-F0AFEB40F2C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4E987C98-294E-4A09-A492-054B69CDE0B7}"/>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430BD6F9-24EC-49A6-85D0-5AB3129F953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15BC35DC-71B7-40A2-8828-E0EC97B0483D}"/>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ECA21FF0-532A-49CC-B708-FD768539EF7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593140D6-C7AA-45E9-90DD-D043D466C28A}"/>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A3ADC3DF-4920-4E3B-AE6C-7BA9FF85B86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E4D845F6-4803-443A-9FCA-328F7676340C}"/>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13B94D48-75E3-4532-AACE-3CA50E5E826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E6950510-460C-4452-AF97-6F05A116B59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72B3394E-B51E-48F1-94FA-DDAB639B77D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80010</xdr:rowOff>
    </xdr:from>
    <xdr:to>
      <xdr:col>116</xdr:col>
      <xdr:colOff>62864</xdr:colOff>
      <xdr:row>41</xdr:row>
      <xdr:rowOff>144780</xdr:rowOff>
    </xdr:to>
    <xdr:cxnSp macro="">
      <xdr:nvCxnSpPr>
        <xdr:cNvPr id="474" name="直線コネクタ 473">
          <a:extLst>
            <a:ext uri="{FF2B5EF4-FFF2-40B4-BE49-F238E27FC236}">
              <a16:creationId xmlns:a16="http://schemas.microsoft.com/office/drawing/2014/main" id="{8E39A5B2-2773-4C9E-888C-18B371BBD3A2}"/>
            </a:ext>
          </a:extLst>
        </xdr:cNvPr>
        <xdr:cNvCxnSpPr/>
      </xdr:nvCxnSpPr>
      <xdr:spPr>
        <a:xfrm flipV="1">
          <a:off x="22160864" y="590931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767936C7-4CF6-4288-A73D-A71406F4ED6A}"/>
            </a:ext>
          </a:extLst>
        </xdr:cNvPr>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76" name="直線コネクタ 475">
          <a:extLst>
            <a:ext uri="{FF2B5EF4-FFF2-40B4-BE49-F238E27FC236}">
              <a16:creationId xmlns:a16="http://schemas.microsoft.com/office/drawing/2014/main" id="{E8898685-79DE-4821-8DBC-51F416E95DE4}"/>
            </a:ext>
          </a:extLst>
        </xdr:cNvPr>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26687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96DF140D-8566-48B8-8906-C003B814A60A}"/>
            </a:ext>
          </a:extLst>
        </xdr:cNvPr>
        <xdr:cNvSpPr txBox="1"/>
      </xdr:nvSpPr>
      <xdr:spPr>
        <a:xfrm>
          <a:off x="22199600" y="568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80010</xdr:rowOff>
    </xdr:from>
    <xdr:to>
      <xdr:col>116</xdr:col>
      <xdr:colOff>152400</xdr:colOff>
      <xdr:row>34</xdr:row>
      <xdr:rowOff>80010</xdr:rowOff>
    </xdr:to>
    <xdr:cxnSp macro="">
      <xdr:nvCxnSpPr>
        <xdr:cNvPr id="478" name="直線コネクタ 477">
          <a:extLst>
            <a:ext uri="{FF2B5EF4-FFF2-40B4-BE49-F238E27FC236}">
              <a16:creationId xmlns:a16="http://schemas.microsoft.com/office/drawing/2014/main" id="{C735B789-C88A-4DF2-9382-5FDFF5783AAE}"/>
            </a:ext>
          </a:extLst>
        </xdr:cNvPr>
        <xdr:cNvCxnSpPr/>
      </xdr:nvCxnSpPr>
      <xdr:spPr>
        <a:xfrm>
          <a:off x="22072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63517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515D10E7-E96E-488E-A4A5-05C9685519E7}"/>
            </a:ext>
          </a:extLst>
        </xdr:cNvPr>
        <xdr:cNvSpPr txBox="1"/>
      </xdr:nvSpPr>
      <xdr:spPr>
        <a:xfrm>
          <a:off x="22199600" y="657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480" name="フローチャート: 判断 479">
          <a:extLst>
            <a:ext uri="{FF2B5EF4-FFF2-40B4-BE49-F238E27FC236}">
              <a16:creationId xmlns:a16="http://schemas.microsoft.com/office/drawing/2014/main" id="{B06E1558-51B3-499B-AB85-26DC6AD142E0}"/>
            </a:ext>
          </a:extLst>
        </xdr:cNvPr>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48260</xdr:rowOff>
    </xdr:from>
    <xdr:to>
      <xdr:col>112</xdr:col>
      <xdr:colOff>38100</xdr:colOff>
      <xdr:row>39</xdr:row>
      <xdr:rowOff>149860</xdr:rowOff>
    </xdr:to>
    <xdr:sp macro="" textlink="">
      <xdr:nvSpPr>
        <xdr:cNvPr id="481" name="フローチャート: 判断 480">
          <a:extLst>
            <a:ext uri="{FF2B5EF4-FFF2-40B4-BE49-F238E27FC236}">
              <a16:creationId xmlns:a16="http://schemas.microsoft.com/office/drawing/2014/main" id="{718179E3-5E0A-44FB-A0A3-CBB631AAFFF4}"/>
            </a:ext>
          </a:extLst>
        </xdr:cNvPr>
        <xdr:cNvSpPr/>
      </xdr:nvSpPr>
      <xdr:spPr>
        <a:xfrm>
          <a:off x="21272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74930</xdr:rowOff>
    </xdr:from>
    <xdr:to>
      <xdr:col>107</xdr:col>
      <xdr:colOff>101600</xdr:colOff>
      <xdr:row>40</xdr:row>
      <xdr:rowOff>5080</xdr:rowOff>
    </xdr:to>
    <xdr:sp macro="" textlink="">
      <xdr:nvSpPr>
        <xdr:cNvPr id="482" name="フローチャート: 判断 481">
          <a:extLst>
            <a:ext uri="{FF2B5EF4-FFF2-40B4-BE49-F238E27FC236}">
              <a16:creationId xmlns:a16="http://schemas.microsoft.com/office/drawing/2014/main" id="{20532D1C-D089-4955-9EFB-C76CF12661C2}"/>
            </a:ext>
          </a:extLst>
        </xdr:cNvPr>
        <xdr:cNvSpPr/>
      </xdr:nvSpPr>
      <xdr:spPr>
        <a:xfrm>
          <a:off x="20383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483" name="フローチャート: 判断 482">
          <a:extLst>
            <a:ext uri="{FF2B5EF4-FFF2-40B4-BE49-F238E27FC236}">
              <a16:creationId xmlns:a16="http://schemas.microsoft.com/office/drawing/2014/main" id="{AE198641-4BD7-4211-805B-14441E16880D}"/>
            </a:ext>
          </a:extLst>
        </xdr:cNvPr>
        <xdr:cNvSpPr/>
      </xdr:nvSpPr>
      <xdr:spPr>
        <a:xfrm>
          <a:off x="19494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484" name="フローチャート: 判断 483">
          <a:extLst>
            <a:ext uri="{FF2B5EF4-FFF2-40B4-BE49-F238E27FC236}">
              <a16:creationId xmlns:a16="http://schemas.microsoft.com/office/drawing/2014/main" id="{600B6999-40A6-443B-BF7C-42D7BE37CF75}"/>
            </a:ext>
          </a:extLst>
        </xdr:cNvPr>
        <xdr:cNvSpPr/>
      </xdr:nvSpPr>
      <xdr:spPr>
        <a:xfrm>
          <a:off x="18605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81293EDC-F15E-48E5-8427-9D21C4A89A6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9DF93DF8-4840-4F51-A84A-A1C7F3FD869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7A23EB1E-94B7-4F69-9FFE-8B648354AA5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B529E92-2A09-4971-923F-4833AB2BF10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FC5DDAF-69BA-4046-9A0F-BDDB7194662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101600</xdr:rowOff>
    </xdr:from>
    <xdr:to>
      <xdr:col>116</xdr:col>
      <xdr:colOff>114300</xdr:colOff>
      <xdr:row>40</xdr:row>
      <xdr:rowOff>31750</xdr:rowOff>
    </xdr:to>
    <xdr:sp macro="" textlink="">
      <xdr:nvSpPr>
        <xdr:cNvPr id="490" name="楕円 489">
          <a:extLst>
            <a:ext uri="{FF2B5EF4-FFF2-40B4-BE49-F238E27FC236}">
              <a16:creationId xmlns:a16="http://schemas.microsoft.com/office/drawing/2014/main" id="{5D30EA6E-392B-47B8-B7F9-3EADCFD0EC62}"/>
            </a:ext>
          </a:extLst>
        </xdr:cNvPr>
        <xdr:cNvSpPr/>
      </xdr:nvSpPr>
      <xdr:spPr>
        <a:xfrm>
          <a:off x="221107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80027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E9922368-9F6A-4355-A3BA-691E92752DE4}"/>
            </a:ext>
          </a:extLst>
        </xdr:cNvPr>
        <xdr:cNvSpPr txBox="1"/>
      </xdr:nvSpPr>
      <xdr:spPr>
        <a:xfrm>
          <a:off x="22199600"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105410</xdr:rowOff>
    </xdr:from>
    <xdr:to>
      <xdr:col>112</xdr:col>
      <xdr:colOff>38100</xdr:colOff>
      <xdr:row>40</xdr:row>
      <xdr:rowOff>35560</xdr:rowOff>
    </xdr:to>
    <xdr:sp macro="" textlink="">
      <xdr:nvSpPr>
        <xdr:cNvPr id="492" name="楕円 491">
          <a:extLst>
            <a:ext uri="{FF2B5EF4-FFF2-40B4-BE49-F238E27FC236}">
              <a16:creationId xmlns:a16="http://schemas.microsoft.com/office/drawing/2014/main" id="{4776133D-0D45-4531-99ED-745A412B2711}"/>
            </a:ext>
          </a:extLst>
        </xdr:cNvPr>
        <xdr:cNvSpPr/>
      </xdr:nvSpPr>
      <xdr:spPr>
        <a:xfrm>
          <a:off x="21272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152400</xdr:rowOff>
    </xdr:from>
    <xdr:to>
      <xdr:col>116</xdr:col>
      <xdr:colOff>63500</xdr:colOff>
      <xdr:row>39</xdr:row>
      <xdr:rowOff>156210</xdr:rowOff>
    </xdr:to>
    <xdr:cxnSp macro="">
      <xdr:nvCxnSpPr>
        <xdr:cNvPr id="493" name="直線コネクタ 492">
          <a:extLst>
            <a:ext uri="{FF2B5EF4-FFF2-40B4-BE49-F238E27FC236}">
              <a16:creationId xmlns:a16="http://schemas.microsoft.com/office/drawing/2014/main" id="{03138168-2C04-4C79-864E-7F697498D605}"/>
            </a:ext>
          </a:extLst>
        </xdr:cNvPr>
        <xdr:cNvCxnSpPr/>
      </xdr:nvCxnSpPr>
      <xdr:spPr>
        <a:xfrm flipV="1">
          <a:off x="21323300" y="68389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105410</xdr:rowOff>
    </xdr:from>
    <xdr:to>
      <xdr:col>107</xdr:col>
      <xdr:colOff>101600</xdr:colOff>
      <xdr:row>40</xdr:row>
      <xdr:rowOff>35560</xdr:rowOff>
    </xdr:to>
    <xdr:sp macro="" textlink="">
      <xdr:nvSpPr>
        <xdr:cNvPr id="494" name="楕円 493">
          <a:extLst>
            <a:ext uri="{FF2B5EF4-FFF2-40B4-BE49-F238E27FC236}">
              <a16:creationId xmlns:a16="http://schemas.microsoft.com/office/drawing/2014/main" id="{7E67A32A-B189-4617-B273-72A3885D553E}"/>
            </a:ext>
          </a:extLst>
        </xdr:cNvPr>
        <xdr:cNvSpPr/>
      </xdr:nvSpPr>
      <xdr:spPr>
        <a:xfrm>
          <a:off x="20383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156210</xdr:rowOff>
    </xdr:from>
    <xdr:to>
      <xdr:col>111</xdr:col>
      <xdr:colOff>177800</xdr:colOff>
      <xdr:row>39</xdr:row>
      <xdr:rowOff>156210</xdr:rowOff>
    </xdr:to>
    <xdr:cxnSp macro="">
      <xdr:nvCxnSpPr>
        <xdr:cNvPr id="495" name="直線コネクタ 494">
          <a:extLst>
            <a:ext uri="{FF2B5EF4-FFF2-40B4-BE49-F238E27FC236}">
              <a16:creationId xmlns:a16="http://schemas.microsoft.com/office/drawing/2014/main" id="{7980F0E8-8336-429B-8AB6-AA48525333DB}"/>
            </a:ext>
          </a:extLst>
        </xdr:cNvPr>
        <xdr:cNvCxnSpPr/>
      </xdr:nvCxnSpPr>
      <xdr:spPr>
        <a:xfrm>
          <a:off x="20434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109220</xdr:rowOff>
    </xdr:from>
    <xdr:to>
      <xdr:col>102</xdr:col>
      <xdr:colOff>165100</xdr:colOff>
      <xdr:row>40</xdr:row>
      <xdr:rowOff>39370</xdr:rowOff>
    </xdr:to>
    <xdr:sp macro="" textlink="">
      <xdr:nvSpPr>
        <xdr:cNvPr id="496" name="楕円 495">
          <a:extLst>
            <a:ext uri="{FF2B5EF4-FFF2-40B4-BE49-F238E27FC236}">
              <a16:creationId xmlns:a16="http://schemas.microsoft.com/office/drawing/2014/main" id="{C9E2CDD3-DF60-4FEE-890C-C47832C49029}"/>
            </a:ext>
          </a:extLst>
        </xdr:cNvPr>
        <xdr:cNvSpPr/>
      </xdr:nvSpPr>
      <xdr:spPr>
        <a:xfrm>
          <a:off x="19494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156210</xdr:rowOff>
    </xdr:from>
    <xdr:to>
      <xdr:col>107</xdr:col>
      <xdr:colOff>50800</xdr:colOff>
      <xdr:row>39</xdr:row>
      <xdr:rowOff>160020</xdr:rowOff>
    </xdr:to>
    <xdr:cxnSp macro="">
      <xdr:nvCxnSpPr>
        <xdr:cNvPr id="497" name="直線コネクタ 496">
          <a:extLst>
            <a:ext uri="{FF2B5EF4-FFF2-40B4-BE49-F238E27FC236}">
              <a16:creationId xmlns:a16="http://schemas.microsoft.com/office/drawing/2014/main" id="{B342B03B-06F5-4D3A-9BD8-C09A52169A67}"/>
            </a:ext>
          </a:extLst>
        </xdr:cNvPr>
        <xdr:cNvCxnSpPr/>
      </xdr:nvCxnSpPr>
      <xdr:spPr>
        <a:xfrm flipV="1">
          <a:off x="19545300" y="68427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109220</xdr:rowOff>
    </xdr:from>
    <xdr:to>
      <xdr:col>98</xdr:col>
      <xdr:colOff>38100</xdr:colOff>
      <xdr:row>40</xdr:row>
      <xdr:rowOff>39370</xdr:rowOff>
    </xdr:to>
    <xdr:sp macro="" textlink="">
      <xdr:nvSpPr>
        <xdr:cNvPr id="498" name="楕円 497">
          <a:extLst>
            <a:ext uri="{FF2B5EF4-FFF2-40B4-BE49-F238E27FC236}">
              <a16:creationId xmlns:a16="http://schemas.microsoft.com/office/drawing/2014/main" id="{1D0275D9-A594-4E3E-9373-396C9AB5A56F}"/>
            </a:ext>
          </a:extLst>
        </xdr:cNvPr>
        <xdr:cNvSpPr/>
      </xdr:nvSpPr>
      <xdr:spPr>
        <a:xfrm>
          <a:off x="18605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160020</xdr:rowOff>
    </xdr:from>
    <xdr:to>
      <xdr:col>102</xdr:col>
      <xdr:colOff>114300</xdr:colOff>
      <xdr:row>39</xdr:row>
      <xdr:rowOff>160020</xdr:rowOff>
    </xdr:to>
    <xdr:cxnSp macro="">
      <xdr:nvCxnSpPr>
        <xdr:cNvPr id="499" name="直線コネクタ 498">
          <a:extLst>
            <a:ext uri="{FF2B5EF4-FFF2-40B4-BE49-F238E27FC236}">
              <a16:creationId xmlns:a16="http://schemas.microsoft.com/office/drawing/2014/main" id="{46B099FC-4ED7-4976-A087-99149DDDB903}"/>
            </a:ext>
          </a:extLst>
        </xdr:cNvPr>
        <xdr:cNvCxnSpPr/>
      </xdr:nvCxnSpPr>
      <xdr:spPr>
        <a:xfrm>
          <a:off x="18656300" y="6846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166387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A8F4E374-CEB9-4200-9FEF-9627BA1DBAA5}"/>
            </a:ext>
          </a:extLst>
        </xdr:cNvPr>
        <xdr:cNvSpPr txBox="1"/>
      </xdr:nvSpPr>
      <xdr:spPr>
        <a:xfrm>
          <a:off x="21075727"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21607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B84D3567-977F-442D-9222-AF471E5354CE}"/>
            </a:ext>
          </a:extLst>
        </xdr:cNvPr>
        <xdr:cNvSpPr txBox="1"/>
      </xdr:nvSpPr>
      <xdr:spPr>
        <a:xfrm>
          <a:off x="20199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158767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7363EB8D-53B2-44DD-9FC3-35CE2F3D47C4}"/>
            </a:ext>
          </a:extLst>
        </xdr:cNvPr>
        <xdr:cNvSpPr txBox="1"/>
      </xdr:nvSpPr>
      <xdr:spPr>
        <a:xfrm>
          <a:off x="19310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6367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B9697B4B-2BF9-4932-B14D-BFD0E43AA25E}"/>
            </a:ext>
          </a:extLst>
        </xdr:cNvPr>
        <xdr:cNvSpPr txBox="1"/>
      </xdr:nvSpPr>
      <xdr:spPr>
        <a:xfrm>
          <a:off x="18421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26687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7443740-9E0A-4516-93F5-44D363DCDB84}"/>
            </a:ext>
          </a:extLst>
        </xdr:cNvPr>
        <xdr:cNvSpPr txBox="1"/>
      </xdr:nvSpPr>
      <xdr:spPr>
        <a:xfrm>
          <a:off x="21075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26687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11E7C534-919E-4C31-8E32-7ADE6FA3E697}"/>
            </a:ext>
          </a:extLst>
        </xdr:cNvPr>
        <xdr:cNvSpPr txBox="1"/>
      </xdr:nvSpPr>
      <xdr:spPr>
        <a:xfrm>
          <a:off x="20199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30497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918427C2-218A-4F0B-A5E4-5FCEC53928D2}"/>
            </a:ext>
          </a:extLst>
        </xdr:cNvPr>
        <xdr:cNvSpPr txBox="1"/>
      </xdr:nvSpPr>
      <xdr:spPr>
        <a:xfrm>
          <a:off x="1931042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30497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A98F5A32-5395-480D-969D-5B532383EEF5}"/>
            </a:ext>
          </a:extLst>
        </xdr:cNvPr>
        <xdr:cNvSpPr txBox="1"/>
      </xdr:nvSpPr>
      <xdr:spPr>
        <a:xfrm>
          <a:off x="1842142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96C7A63B-5C1D-4E79-85D4-2EF73A96130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B3F13453-A29B-4A09-949E-562D2751B4F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26179450-B404-48A1-83E9-41A40A8D714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E6FED6C5-B737-4035-8C4F-BC394DA9BA0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D45C182B-FD24-468B-916D-DBF195CE504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BB7E69CF-F72E-46E1-A8D1-281FB54D6DE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DDB41121-2838-46DA-B85E-FCEBDF99CE3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21A1F379-10D2-48C2-B025-DE4BAE43173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961C6623-B16B-4C2B-9DA2-4E823995F57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47176168-FFCA-467B-9C52-D7DA3DB603A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7568A232-69E1-4878-A890-4D3E3B72017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B4D35CFA-F65C-4898-A94B-3E07453A246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0" name="テキスト ボックス 519">
          <a:extLst>
            <a:ext uri="{FF2B5EF4-FFF2-40B4-BE49-F238E27FC236}">
              <a16:creationId xmlns:a16="http://schemas.microsoft.com/office/drawing/2014/main" id="{FD0A74BA-885B-4A56-A058-996BD652DEBC}"/>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8DDC558F-7B9F-46CF-831C-623C6C524D8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DB63E3FF-D9A7-41D8-B968-F8146D16611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3C9123C5-EEB4-4AAD-9962-ADE3AB4F224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B31B96CA-F534-495D-8612-88FD0E9A2BC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D55C6FAF-40A7-4DCE-AEA9-586362435F5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83C3C6F4-B7D3-4D09-9CF5-4F00D068EBA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5BA3DCF6-C9F3-4F23-AFB5-F0DD3E34CA5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99D5C0BD-F01A-4D85-9795-C76A1501FAC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06A53B69-3039-496F-86A2-169A7B75E64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0" name="テキスト ボックス 529">
          <a:extLst>
            <a:ext uri="{FF2B5EF4-FFF2-40B4-BE49-F238E27FC236}">
              <a16:creationId xmlns:a16="http://schemas.microsoft.com/office/drawing/2014/main" id="{0FC84AA5-CDE2-4FD3-B4F4-30ACA713DECE}"/>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B4A69DD3-7BE8-41A3-89E8-CB87EC6F42B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2" name="テキスト ボックス 531">
          <a:extLst>
            <a:ext uri="{FF2B5EF4-FFF2-40B4-BE49-F238E27FC236}">
              <a16:creationId xmlns:a16="http://schemas.microsoft.com/office/drawing/2014/main" id="{AC6EA37D-CDCC-471D-9E81-6B200CEB9094}"/>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BF606A52-7724-4D48-AE66-5C3C93D2AF7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63</xdr:row>
      <xdr:rowOff>164919</xdr:rowOff>
    </xdr:to>
    <xdr:cxnSp macro="">
      <xdr:nvCxnSpPr>
        <xdr:cNvPr id="534" name="直線コネクタ 533">
          <a:extLst>
            <a:ext uri="{FF2B5EF4-FFF2-40B4-BE49-F238E27FC236}">
              <a16:creationId xmlns:a16="http://schemas.microsoft.com/office/drawing/2014/main" id="{2000478B-601C-4A04-BA40-D4392E5B3C42}"/>
            </a:ext>
          </a:extLst>
        </xdr:cNvPr>
        <xdr:cNvCxnSpPr/>
      </xdr:nvCxnSpPr>
      <xdr:spPr>
        <a:xfrm flipV="1">
          <a:off x="16318864" y="9539151"/>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168746</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20D8A241-BBF2-4237-A7B4-A49EC324B732}"/>
            </a:ext>
          </a:extLst>
        </xdr:cNvPr>
        <xdr:cNvSpPr txBox="1"/>
      </xdr:nvSpPr>
      <xdr:spPr>
        <a:xfrm>
          <a:off x="16357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164919</xdr:rowOff>
    </xdr:from>
    <xdr:to>
      <xdr:col>86</xdr:col>
      <xdr:colOff>25400</xdr:colOff>
      <xdr:row>63</xdr:row>
      <xdr:rowOff>164919</xdr:rowOff>
    </xdr:to>
    <xdr:cxnSp macro="">
      <xdr:nvCxnSpPr>
        <xdr:cNvPr id="536" name="直線コネクタ 535">
          <a:extLst>
            <a:ext uri="{FF2B5EF4-FFF2-40B4-BE49-F238E27FC236}">
              <a16:creationId xmlns:a16="http://schemas.microsoft.com/office/drawing/2014/main" id="{4C15991B-9932-49AD-B7CB-CD7B3FBC09A4}"/>
            </a:ext>
          </a:extLst>
        </xdr:cNvPr>
        <xdr:cNvCxnSpPr/>
      </xdr:nvCxnSpPr>
      <xdr:spPr>
        <a:xfrm>
          <a:off x="16230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50041A96-B821-4D56-8745-7F1CB4E67279}"/>
            </a:ext>
          </a:extLst>
        </xdr:cNvPr>
        <xdr:cNvSpPr txBox="1"/>
      </xdr:nvSpPr>
      <xdr:spPr>
        <a:xfrm>
          <a:off x="163576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538" name="直線コネクタ 537">
          <a:extLst>
            <a:ext uri="{FF2B5EF4-FFF2-40B4-BE49-F238E27FC236}">
              <a16:creationId xmlns:a16="http://schemas.microsoft.com/office/drawing/2014/main" id="{F052EAE2-215A-4236-A504-2547DBC5C46E}"/>
            </a:ext>
          </a:extLst>
        </xdr:cNvPr>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89643</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2EF8A582-D60D-4DE9-8839-EDA1F163ED51}"/>
            </a:ext>
          </a:extLst>
        </xdr:cNvPr>
        <xdr:cNvSpPr txBox="1"/>
      </xdr:nvSpPr>
      <xdr:spPr>
        <a:xfrm>
          <a:off x="16357600" y="1020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66766</xdr:rowOff>
    </xdr:from>
    <xdr:to>
      <xdr:col>85</xdr:col>
      <xdr:colOff>177800</xdr:colOff>
      <xdr:row>60</xdr:row>
      <xdr:rowOff>168366</xdr:rowOff>
    </xdr:to>
    <xdr:sp macro="" textlink="">
      <xdr:nvSpPr>
        <xdr:cNvPr id="540" name="フローチャート: 判断 539">
          <a:extLst>
            <a:ext uri="{FF2B5EF4-FFF2-40B4-BE49-F238E27FC236}">
              <a16:creationId xmlns:a16="http://schemas.microsoft.com/office/drawing/2014/main" id="{F6D65B6B-0088-4531-9D81-8BC3FAC9FEF8}"/>
            </a:ext>
          </a:extLst>
        </xdr:cNvPr>
        <xdr:cNvSpPr/>
      </xdr:nvSpPr>
      <xdr:spPr>
        <a:xfrm>
          <a:off x="16268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41" name="フローチャート: 判断 540">
          <a:extLst>
            <a:ext uri="{FF2B5EF4-FFF2-40B4-BE49-F238E27FC236}">
              <a16:creationId xmlns:a16="http://schemas.microsoft.com/office/drawing/2014/main" id="{220D221C-FCF0-467D-87DD-91BEE5B6EC9B}"/>
            </a:ext>
          </a:extLst>
        </xdr:cNvPr>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42" name="フローチャート: 判断 541">
          <a:extLst>
            <a:ext uri="{FF2B5EF4-FFF2-40B4-BE49-F238E27FC236}">
              <a16:creationId xmlns:a16="http://schemas.microsoft.com/office/drawing/2014/main" id="{CB3B07EF-5769-434D-8C3B-AB6BC170100E}"/>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130447</xdr:rowOff>
    </xdr:from>
    <xdr:to>
      <xdr:col>72</xdr:col>
      <xdr:colOff>38100</xdr:colOff>
      <xdr:row>60</xdr:row>
      <xdr:rowOff>60597</xdr:rowOff>
    </xdr:to>
    <xdr:sp macro="" textlink="">
      <xdr:nvSpPr>
        <xdr:cNvPr id="543" name="フローチャート: 判断 542">
          <a:extLst>
            <a:ext uri="{FF2B5EF4-FFF2-40B4-BE49-F238E27FC236}">
              <a16:creationId xmlns:a16="http://schemas.microsoft.com/office/drawing/2014/main" id="{7C97F03F-1D9C-4687-AFBF-8B0BFD05468B}"/>
            </a:ext>
          </a:extLst>
        </xdr:cNvPr>
        <xdr:cNvSpPr/>
      </xdr:nvSpPr>
      <xdr:spPr>
        <a:xfrm>
          <a:off x="13652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127181</xdr:rowOff>
    </xdr:from>
    <xdr:to>
      <xdr:col>67</xdr:col>
      <xdr:colOff>101600</xdr:colOff>
      <xdr:row>60</xdr:row>
      <xdr:rowOff>57331</xdr:rowOff>
    </xdr:to>
    <xdr:sp macro="" textlink="">
      <xdr:nvSpPr>
        <xdr:cNvPr id="544" name="フローチャート: 判断 543">
          <a:extLst>
            <a:ext uri="{FF2B5EF4-FFF2-40B4-BE49-F238E27FC236}">
              <a16:creationId xmlns:a16="http://schemas.microsoft.com/office/drawing/2014/main" id="{214BFECC-438E-4CD7-80FC-784FD99D0AFF}"/>
            </a:ext>
          </a:extLst>
        </xdr:cNvPr>
        <xdr:cNvSpPr/>
      </xdr:nvSpPr>
      <xdr:spPr>
        <a:xfrm>
          <a:off x="12763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622307A7-A88A-46EE-8470-58E0CF9D28C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EF3D8703-03FA-4DED-B255-B42DC232DD5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17B19B09-0CF7-42E1-9361-B30F50AEBC2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309B690C-979F-42F4-957B-109BEFF1FCE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6CB3D75F-5C60-44CE-A452-B260345AA33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42273</xdr:rowOff>
    </xdr:from>
    <xdr:to>
      <xdr:col>85</xdr:col>
      <xdr:colOff>177800</xdr:colOff>
      <xdr:row>61</xdr:row>
      <xdr:rowOff>143873</xdr:rowOff>
    </xdr:to>
    <xdr:sp macro="" textlink="">
      <xdr:nvSpPr>
        <xdr:cNvPr id="550" name="楕円 549">
          <a:extLst>
            <a:ext uri="{FF2B5EF4-FFF2-40B4-BE49-F238E27FC236}">
              <a16:creationId xmlns:a16="http://schemas.microsoft.com/office/drawing/2014/main" id="{363C1202-23A5-47A4-A504-934183B40FA1}"/>
            </a:ext>
          </a:extLst>
        </xdr:cNvPr>
        <xdr:cNvSpPr/>
      </xdr:nvSpPr>
      <xdr:spPr>
        <a:xfrm>
          <a:off x="162687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20700</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103483B6-6375-41D1-9773-40B8BFBDB855}"/>
            </a:ext>
          </a:extLst>
        </xdr:cNvPr>
        <xdr:cNvSpPr txBox="1"/>
      </xdr:nvSpPr>
      <xdr:spPr>
        <a:xfrm>
          <a:off x="16357600"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171269</xdr:rowOff>
    </xdr:from>
    <xdr:to>
      <xdr:col>81</xdr:col>
      <xdr:colOff>101600</xdr:colOff>
      <xdr:row>61</xdr:row>
      <xdr:rowOff>101419</xdr:rowOff>
    </xdr:to>
    <xdr:sp macro="" textlink="">
      <xdr:nvSpPr>
        <xdr:cNvPr id="552" name="楕円 551">
          <a:extLst>
            <a:ext uri="{FF2B5EF4-FFF2-40B4-BE49-F238E27FC236}">
              <a16:creationId xmlns:a16="http://schemas.microsoft.com/office/drawing/2014/main" id="{E13646BF-D9A8-4793-8A62-233D60BF5261}"/>
            </a:ext>
          </a:extLst>
        </xdr:cNvPr>
        <xdr:cNvSpPr/>
      </xdr:nvSpPr>
      <xdr:spPr>
        <a:xfrm>
          <a:off x="15430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50619</xdr:rowOff>
    </xdr:from>
    <xdr:to>
      <xdr:col>85</xdr:col>
      <xdr:colOff>127000</xdr:colOff>
      <xdr:row>61</xdr:row>
      <xdr:rowOff>93073</xdr:rowOff>
    </xdr:to>
    <xdr:cxnSp macro="">
      <xdr:nvCxnSpPr>
        <xdr:cNvPr id="553" name="直線コネクタ 552">
          <a:extLst>
            <a:ext uri="{FF2B5EF4-FFF2-40B4-BE49-F238E27FC236}">
              <a16:creationId xmlns:a16="http://schemas.microsoft.com/office/drawing/2014/main" id="{9D70AA60-0A5A-46EB-8886-E3B8F21A173C}"/>
            </a:ext>
          </a:extLst>
        </xdr:cNvPr>
        <xdr:cNvCxnSpPr/>
      </xdr:nvCxnSpPr>
      <xdr:spPr>
        <a:xfrm>
          <a:off x="15481300" y="10509069"/>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112485</xdr:rowOff>
    </xdr:from>
    <xdr:to>
      <xdr:col>76</xdr:col>
      <xdr:colOff>165100</xdr:colOff>
      <xdr:row>61</xdr:row>
      <xdr:rowOff>42635</xdr:rowOff>
    </xdr:to>
    <xdr:sp macro="" textlink="">
      <xdr:nvSpPr>
        <xdr:cNvPr id="554" name="楕円 553">
          <a:extLst>
            <a:ext uri="{FF2B5EF4-FFF2-40B4-BE49-F238E27FC236}">
              <a16:creationId xmlns:a16="http://schemas.microsoft.com/office/drawing/2014/main" id="{B4245E14-E186-4570-ABEB-22F9A222BB2D}"/>
            </a:ext>
          </a:extLst>
        </xdr:cNvPr>
        <xdr:cNvSpPr/>
      </xdr:nvSpPr>
      <xdr:spPr>
        <a:xfrm>
          <a:off x="14541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163285</xdr:rowOff>
    </xdr:from>
    <xdr:to>
      <xdr:col>81</xdr:col>
      <xdr:colOff>50800</xdr:colOff>
      <xdr:row>61</xdr:row>
      <xdr:rowOff>50619</xdr:rowOff>
    </xdr:to>
    <xdr:cxnSp macro="">
      <xdr:nvCxnSpPr>
        <xdr:cNvPr id="555" name="直線コネクタ 554">
          <a:extLst>
            <a:ext uri="{FF2B5EF4-FFF2-40B4-BE49-F238E27FC236}">
              <a16:creationId xmlns:a16="http://schemas.microsoft.com/office/drawing/2014/main" id="{C7FD7878-3F94-4B3F-8169-B5530354ED65}"/>
            </a:ext>
          </a:extLst>
        </xdr:cNvPr>
        <xdr:cNvCxnSpPr/>
      </xdr:nvCxnSpPr>
      <xdr:spPr>
        <a:xfrm>
          <a:off x="14592300" y="10450285"/>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146776</xdr:rowOff>
    </xdr:from>
    <xdr:to>
      <xdr:col>72</xdr:col>
      <xdr:colOff>38100</xdr:colOff>
      <xdr:row>60</xdr:row>
      <xdr:rowOff>76926</xdr:rowOff>
    </xdr:to>
    <xdr:sp macro="" textlink="">
      <xdr:nvSpPr>
        <xdr:cNvPr id="556" name="楕円 555">
          <a:extLst>
            <a:ext uri="{FF2B5EF4-FFF2-40B4-BE49-F238E27FC236}">
              <a16:creationId xmlns:a16="http://schemas.microsoft.com/office/drawing/2014/main" id="{090B1AC2-2E2C-419D-8B8F-0FCA1ABBBF2E}"/>
            </a:ext>
          </a:extLst>
        </xdr:cNvPr>
        <xdr:cNvSpPr/>
      </xdr:nvSpPr>
      <xdr:spPr>
        <a:xfrm>
          <a:off x="13652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26126</xdr:rowOff>
    </xdr:from>
    <xdr:to>
      <xdr:col>76</xdr:col>
      <xdr:colOff>114300</xdr:colOff>
      <xdr:row>60</xdr:row>
      <xdr:rowOff>163285</xdr:rowOff>
    </xdr:to>
    <xdr:cxnSp macro="">
      <xdr:nvCxnSpPr>
        <xdr:cNvPr id="557" name="直線コネクタ 556">
          <a:extLst>
            <a:ext uri="{FF2B5EF4-FFF2-40B4-BE49-F238E27FC236}">
              <a16:creationId xmlns:a16="http://schemas.microsoft.com/office/drawing/2014/main" id="{A7694CD4-E7C4-4C23-90EA-12F0727E5EA3}"/>
            </a:ext>
          </a:extLst>
        </xdr:cNvPr>
        <xdr:cNvCxnSpPr/>
      </xdr:nvCxnSpPr>
      <xdr:spPr>
        <a:xfrm>
          <a:off x="13703300" y="10313126"/>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123916</xdr:rowOff>
    </xdr:from>
    <xdr:to>
      <xdr:col>67</xdr:col>
      <xdr:colOff>101600</xdr:colOff>
      <xdr:row>60</xdr:row>
      <xdr:rowOff>54066</xdr:rowOff>
    </xdr:to>
    <xdr:sp macro="" textlink="">
      <xdr:nvSpPr>
        <xdr:cNvPr id="558" name="楕円 557">
          <a:extLst>
            <a:ext uri="{FF2B5EF4-FFF2-40B4-BE49-F238E27FC236}">
              <a16:creationId xmlns:a16="http://schemas.microsoft.com/office/drawing/2014/main" id="{845199A7-3D9C-4D46-B447-AA06575799D1}"/>
            </a:ext>
          </a:extLst>
        </xdr:cNvPr>
        <xdr:cNvSpPr/>
      </xdr:nvSpPr>
      <xdr:spPr>
        <a:xfrm>
          <a:off x="12763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3266</xdr:rowOff>
    </xdr:from>
    <xdr:to>
      <xdr:col>71</xdr:col>
      <xdr:colOff>177800</xdr:colOff>
      <xdr:row>60</xdr:row>
      <xdr:rowOff>26126</xdr:rowOff>
    </xdr:to>
    <xdr:cxnSp macro="">
      <xdr:nvCxnSpPr>
        <xdr:cNvPr id="559" name="直線コネクタ 558">
          <a:extLst>
            <a:ext uri="{FF2B5EF4-FFF2-40B4-BE49-F238E27FC236}">
              <a16:creationId xmlns:a16="http://schemas.microsoft.com/office/drawing/2014/main" id="{55691532-99CC-4081-A041-CC0A08E712BD}"/>
            </a:ext>
          </a:extLst>
        </xdr:cNvPr>
        <xdr:cNvCxnSpPr/>
      </xdr:nvCxnSpPr>
      <xdr:spPr>
        <a:xfrm>
          <a:off x="12814300" y="1029026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560" name="n_1aveValue【学校施設】&#10;有形固定資産減価償却率">
          <a:extLst>
            <a:ext uri="{FF2B5EF4-FFF2-40B4-BE49-F238E27FC236}">
              <a16:creationId xmlns:a16="http://schemas.microsoft.com/office/drawing/2014/main" id="{B54834C2-BACF-489E-A906-B33DA6F3FC1A}"/>
            </a:ext>
          </a:extLst>
        </xdr:cNvPr>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561" name="n_2aveValue【学校施設】&#10;有形固定資産減価償却率">
          <a:extLst>
            <a:ext uri="{FF2B5EF4-FFF2-40B4-BE49-F238E27FC236}">
              <a16:creationId xmlns:a16="http://schemas.microsoft.com/office/drawing/2014/main" id="{1A4744E4-98AE-46E4-A703-7EB6B8E198D4}"/>
            </a:ext>
          </a:extLst>
        </xdr:cNvPr>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77124</xdr:rowOff>
    </xdr:from>
    <xdr:ext cx="405111" cy="259045"/>
    <xdr:sp macro="" textlink="">
      <xdr:nvSpPr>
        <xdr:cNvPr id="562" name="n_3aveValue【学校施設】&#10;有形固定資産減価償却率">
          <a:extLst>
            <a:ext uri="{FF2B5EF4-FFF2-40B4-BE49-F238E27FC236}">
              <a16:creationId xmlns:a16="http://schemas.microsoft.com/office/drawing/2014/main" id="{A795BE60-B935-42FC-A147-D065821F7E21}"/>
            </a:ext>
          </a:extLst>
        </xdr:cNvPr>
        <xdr:cNvSpPr txBox="1"/>
      </xdr:nvSpPr>
      <xdr:spPr>
        <a:xfrm>
          <a:off x="13500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48458</xdr:rowOff>
    </xdr:from>
    <xdr:ext cx="405111" cy="259045"/>
    <xdr:sp macro="" textlink="">
      <xdr:nvSpPr>
        <xdr:cNvPr id="563" name="n_4aveValue【学校施設】&#10;有形固定資産減価償却率">
          <a:extLst>
            <a:ext uri="{FF2B5EF4-FFF2-40B4-BE49-F238E27FC236}">
              <a16:creationId xmlns:a16="http://schemas.microsoft.com/office/drawing/2014/main" id="{07862CB9-3E35-40FA-93A4-94CA1D7195F9}"/>
            </a:ext>
          </a:extLst>
        </xdr:cNvPr>
        <xdr:cNvSpPr txBox="1"/>
      </xdr:nvSpPr>
      <xdr:spPr>
        <a:xfrm>
          <a:off x="12611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92546</xdr:rowOff>
    </xdr:from>
    <xdr:ext cx="405111" cy="259045"/>
    <xdr:sp macro="" textlink="">
      <xdr:nvSpPr>
        <xdr:cNvPr id="564" name="n_1mainValue【学校施設】&#10;有形固定資産減価償却率">
          <a:extLst>
            <a:ext uri="{FF2B5EF4-FFF2-40B4-BE49-F238E27FC236}">
              <a16:creationId xmlns:a16="http://schemas.microsoft.com/office/drawing/2014/main" id="{AEA8A794-11FE-4747-A214-336C55E6DD9B}"/>
            </a:ext>
          </a:extLst>
        </xdr:cNvPr>
        <xdr:cNvSpPr txBox="1"/>
      </xdr:nvSpPr>
      <xdr:spPr>
        <a:xfrm>
          <a:off x="152660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565" name="n_2mainValue【学校施設】&#10;有形固定資産減価償却率">
          <a:extLst>
            <a:ext uri="{FF2B5EF4-FFF2-40B4-BE49-F238E27FC236}">
              <a16:creationId xmlns:a16="http://schemas.microsoft.com/office/drawing/2014/main" id="{B83040CC-39CF-4930-A29A-1339CE583D6E}"/>
            </a:ext>
          </a:extLst>
        </xdr:cNvPr>
        <xdr:cNvSpPr txBox="1"/>
      </xdr:nvSpPr>
      <xdr:spPr>
        <a:xfrm>
          <a:off x="14389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68053</xdr:rowOff>
    </xdr:from>
    <xdr:ext cx="405111" cy="259045"/>
    <xdr:sp macro="" textlink="">
      <xdr:nvSpPr>
        <xdr:cNvPr id="566" name="n_3mainValue【学校施設】&#10;有形固定資産減価償却率">
          <a:extLst>
            <a:ext uri="{FF2B5EF4-FFF2-40B4-BE49-F238E27FC236}">
              <a16:creationId xmlns:a16="http://schemas.microsoft.com/office/drawing/2014/main" id="{FCADB5E3-6C87-4919-B7D9-4503A8FA0981}"/>
            </a:ext>
          </a:extLst>
        </xdr:cNvPr>
        <xdr:cNvSpPr txBox="1"/>
      </xdr:nvSpPr>
      <xdr:spPr>
        <a:xfrm>
          <a:off x="13500744"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70593</xdr:rowOff>
    </xdr:from>
    <xdr:ext cx="405111" cy="259045"/>
    <xdr:sp macro="" textlink="">
      <xdr:nvSpPr>
        <xdr:cNvPr id="567" name="n_4mainValue【学校施設】&#10;有形固定資産減価償却率">
          <a:extLst>
            <a:ext uri="{FF2B5EF4-FFF2-40B4-BE49-F238E27FC236}">
              <a16:creationId xmlns:a16="http://schemas.microsoft.com/office/drawing/2014/main" id="{CC7DFA58-AFD9-4A9B-8070-09FCCD389885}"/>
            </a:ext>
          </a:extLst>
        </xdr:cNvPr>
        <xdr:cNvSpPr txBox="1"/>
      </xdr:nvSpPr>
      <xdr:spPr>
        <a:xfrm>
          <a:off x="12611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2AFD3B51-1FAE-44D8-8CF5-6B5FB07F148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261423D5-C26E-4CF5-B9BF-797044269E9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1221C169-F349-4CBC-AA4F-5E375659361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D6097E3E-400F-4B07-825B-064CF3376AD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D0560B31-5261-45E2-AAC5-BC5E9C12174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EB8F58D9-2B51-4DFE-95F6-ABF978430A3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DCE7678-6AAE-46F3-984E-0153E3C38AC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10C421EE-095B-4A1A-9C4A-635A6CAF694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DD738CBB-01C2-4891-B095-8EBA3938C86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5EA46D5B-DB01-4456-9CD0-FF4B19D2C1C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2FD5DA98-A00A-4136-A3D4-47875B027A8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9E03E873-7931-48D5-A046-6F98B52DFDE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5D32974F-2124-4179-A02B-E7C0B8D6AB0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DBD3E16D-1639-4BDC-9BD5-AB12416767B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ED5E4A57-3587-4050-8A04-9CE4E72D00F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E1421747-F3D2-47AB-BC14-188AE1E246A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9927C6BE-8AE8-4254-9CA0-3CE09FA537D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8DA2EBE9-CCAA-4418-9DD5-625E2F1F306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537B8723-8069-4AE6-88A8-17D6A9E1327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8FAA13E4-F914-483B-8EEF-42EBFC677C4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a16="http://schemas.microsoft.com/office/drawing/2014/main" id="{2994A489-6916-4038-B91D-8B489663428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1939CEE5-A894-4F06-ABB0-1ECB4BC3EC6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AFCB0C00-DAF2-4EF7-BF75-405469632AB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32D8E84B-E115-49A9-9610-BC543A56803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128270</xdr:rowOff>
    </xdr:from>
    <xdr:to>
      <xdr:col>116</xdr:col>
      <xdr:colOff>62864</xdr:colOff>
      <xdr:row>64</xdr:row>
      <xdr:rowOff>119380</xdr:rowOff>
    </xdr:to>
    <xdr:cxnSp macro="">
      <xdr:nvCxnSpPr>
        <xdr:cNvPr id="592" name="直線コネクタ 591">
          <a:extLst>
            <a:ext uri="{FF2B5EF4-FFF2-40B4-BE49-F238E27FC236}">
              <a16:creationId xmlns:a16="http://schemas.microsoft.com/office/drawing/2014/main" id="{F6B771BB-3834-4F3B-9115-20BF369EF0A0}"/>
            </a:ext>
          </a:extLst>
        </xdr:cNvPr>
        <xdr:cNvCxnSpPr/>
      </xdr:nvCxnSpPr>
      <xdr:spPr>
        <a:xfrm flipV="1">
          <a:off x="22160864" y="9729470"/>
          <a:ext cx="0" cy="1362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123207</xdr:rowOff>
    </xdr:from>
    <xdr:ext cx="469744" cy="259045"/>
    <xdr:sp macro="" textlink="">
      <xdr:nvSpPr>
        <xdr:cNvPr id="593" name="【学校施設】&#10;一人当たり面積最小値テキスト">
          <a:extLst>
            <a:ext uri="{FF2B5EF4-FFF2-40B4-BE49-F238E27FC236}">
              <a16:creationId xmlns:a16="http://schemas.microsoft.com/office/drawing/2014/main" id="{E2ED731C-384B-44F4-B05A-16ADA030C840}"/>
            </a:ext>
          </a:extLst>
        </xdr:cNvPr>
        <xdr:cNvSpPr txBox="1"/>
      </xdr:nvSpPr>
      <xdr:spPr>
        <a:xfrm>
          <a:off x="22199600" y="110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119380</xdr:rowOff>
    </xdr:from>
    <xdr:to>
      <xdr:col>116</xdr:col>
      <xdr:colOff>152400</xdr:colOff>
      <xdr:row>64</xdr:row>
      <xdr:rowOff>119380</xdr:rowOff>
    </xdr:to>
    <xdr:cxnSp macro="">
      <xdr:nvCxnSpPr>
        <xdr:cNvPr id="594" name="直線コネクタ 593">
          <a:extLst>
            <a:ext uri="{FF2B5EF4-FFF2-40B4-BE49-F238E27FC236}">
              <a16:creationId xmlns:a16="http://schemas.microsoft.com/office/drawing/2014/main" id="{DCF369C0-73F4-4941-8BF4-810B11DF999C}"/>
            </a:ext>
          </a:extLst>
        </xdr:cNvPr>
        <xdr:cNvCxnSpPr/>
      </xdr:nvCxnSpPr>
      <xdr:spPr>
        <a:xfrm>
          <a:off x="22072600" y="110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74947</xdr:rowOff>
    </xdr:from>
    <xdr:ext cx="469744" cy="259045"/>
    <xdr:sp macro="" textlink="">
      <xdr:nvSpPr>
        <xdr:cNvPr id="595" name="【学校施設】&#10;一人当たり面積最大値テキスト">
          <a:extLst>
            <a:ext uri="{FF2B5EF4-FFF2-40B4-BE49-F238E27FC236}">
              <a16:creationId xmlns:a16="http://schemas.microsoft.com/office/drawing/2014/main" id="{064B3411-4D8C-4A74-BC02-BA0F9A655FAE}"/>
            </a:ext>
          </a:extLst>
        </xdr:cNvPr>
        <xdr:cNvSpPr txBox="1"/>
      </xdr:nvSpPr>
      <xdr:spPr>
        <a:xfrm>
          <a:off x="22199600" y="950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128270</xdr:rowOff>
    </xdr:from>
    <xdr:to>
      <xdr:col>116</xdr:col>
      <xdr:colOff>152400</xdr:colOff>
      <xdr:row>56</xdr:row>
      <xdr:rowOff>128270</xdr:rowOff>
    </xdr:to>
    <xdr:cxnSp macro="">
      <xdr:nvCxnSpPr>
        <xdr:cNvPr id="596" name="直線コネクタ 595">
          <a:extLst>
            <a:ext uri="{FF2B5EF4-FFF2-40B4-BE49-F238E27FC236}">
              <a16:creationId xmlns:a16="http://schemas.microsoft.com/office/drawing/2014/main" id="{D3D56B84-EB24-49C3-970E-97048B0EF5E1}"/>
            </a:ext>
          </a:extLst>
        </xdr:cNvPr>
        <xdr:cNvCxnSpPr/>
      </xdr:nvCxnSpPr>
      <xdr:spPr>
        <a:xfrm>
          <a:off x="22072600" y="972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165117</xdr:rowOff>
    </xdr:from>
    <xdr:ext cx="469744" cy="259045"/>
    <xdr:sp macro="" textlink="">
      <xdr:nvSpPr>
        <xdr:cNvPr id="597" name="【学校施設】&#10;一人当たり面積平均値テキスト">
          <a:extLst>
            <a:ext uri="{FF2B5EF4-FFF2-40B4-BE49-F238E27FC236}">
              <a16:creationId xmlns:a16="http://schemas.microsoft.com/office/drawing/2014/main" id="{AB712146-9E1F-4E62-8379-9A5C8B6F02F3}"/>
            </a:ext>
          </a:extLst>
        </xdr:cNvPr>
        <xdr:cNvSpPr txBox="1"/>
      </xdr:nvSpPr>
      <xdr:spPr>
        <a:xfrm>
          <a:off x="22199600" y="10452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142240</xdr:rowOff>
    </xdr:from>
    <xdr:to>
      <xdr:col>116</xdr:col>
      <xdr:colOff>114300</xdr:colOff>
      <xdr:row>62</xdr:row>
      <xdr:rowOff>72390</xdr:rowOff>
    </xdr:to>
    <xdr:sp macro="" textlink="">
      <xdr:nvSpPr>
        <xdr:cNvPr id="598" name="フローチャート: 判断 597">
          <a:extLst>
            <a:ext uri="{FF2B5EF4-FFF2-40B4-BE49-F238E27FC236}">
              <a16:creationId xmlns:a16="http://schemas.microsoft.com/office/drawing/2014/main" id="{434CAD41-0CE5-4CE2-A823-9139AB294163}"/>
            </a:ext>
          </a:extLst>
        </xdr:cNvPr>
        <xdr:cNvSpPr/>
      </xdr:nvSpPr>
      <xdr:spPr>
        <a:xfrm>
          <a:off x="22110700" y="1060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157480</xdr:rowOff>
    </xdr:from>
    <xdr:to>
      <xdr:col>112</xdr:col>
      <xdr:colOff>38100</xdr:colOff>
      <xdr:row>62</xdr:row>
      <xdr:rowOff>87630</xdr:rowOff>
    </xdr:to>
    <xdr:sp macro="" textlink="">
      <xdr:nvSpPr>
        <xdr:cNvPr id="599" name="フローチャート: 判断 598">
          <a:extLst>
            <a:ext uri="{FF2B5EF4-FFF2-40B4-BE49-F238E27FC236}">
              <a16:creationId xmlns:a16="http://schemas.microsoft.com/office/drawing/2014/main" id="{59181E59-B1D1-47EA-8F87-293BFDE54E3D}"/>
            </a:ext>
          </a:extLst>
        </xdr:cNvPr>
        <xdr:cNvSpPr/>
      </xdr:nvSpPr>
      <xdr:spPr>
        <a:xfrm>
          <a:off x="21272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45720</xdr:rowOff>
    </xdr:from>
    <xdr:to>
      <xdr:col>107</xdr:col>
      <xdr:colOff>101600</xdr:colOff>
      <xdr:row>62</xdr:row>
      <xdr:rowOff>147320</xdr:rowOff>
    </xdr:to>
    <xdr:sp macro="" textlink="">
      <xdr:nvSpPr>
        <xdr:cNvPr id="600" name="フローチャート: 判断 599">
          <a:extLst>
            <a:ext uri="{FF2B5EF4-FFF2-40B4-BE49-F238E27FC236}">
              <a16:creationId xmlns:a16="http://schemas.microsoft.com/office/drawing/2014/main" id="{AF7344A0-99FF-4C80-BE9D-89D4606586FB}"/>
            </a:ext>
          </a:extLst>
        </xdr:cNvPr>
        <xdr:cNvSpPr/>
      </xdr:nvSpPr>
      <xdr:spPr>
        <a:xfrm>
          <a:off x="203835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57150</xdr:rowOff>
    </xdr:from>
    <xdr:to>
      <xdr:col>102</xdr:col>
      <xdr:colOff>165100</xdr:colOff>
      <xdr:row>62</xdr:row>
      <xdr:rowOff>158750</xdr:rowOff>
    </xdr:to>
    <xdr:sp macro="" textlink="">
      <xdr:nvSpPr>
        <xdr:cNvPr id="601" name="フローチャート: 判断 600">
          <a:extLst>
            <a:ext uri="{FF2B5EF4-FFF2-40B4-BE49-F238E27FC236}">
              <a16:creationId xmlns:a16="http://schemas.microsoft.com/office/drawing/2014/main" id="{5FBCDA2C-F920-49B0-8538-17396ACA86B6}"/>
            </a:ext>
          </a:extLst>
        </xdr:cNvPr>
        <xdr:cNvSpPr/>
      </xdr:nvSpPr>
      <xdr:spPr>
        <a:xfrm>
          <a:off x="19494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81280</xdr:rowOff>
    </xdr:from>
    <xdr:to>
      <xdr:col>98</xdr:col>
      <xdr:colOff>38100</xdr:colOff>
      <xdr:row>63</xdr:row>
      <xdr:rowOff>11430</xdr:rowOff>
    </xdr:to>
    <xdr:sp macro="" textlink="">
      <xdr:nvSpPr>
        <xdr:cNvPr id="602" name="フローチャート: 判断 601">
          <a:extLst>
            <a:ext uri="{FF2B5EF4-FFF2-40B4-BE49-F238E27FC236}">
              <a16:creationId xmlns:a16="http://schemas.microsoft.com/office/drawing/2014/main" id="{E4678B42-F243-4704-B641-BEE44E244564}"/>
            </a:ext>
          </a:extLst>
        </xdr:cNvPr>
        <xdr:cNvSpPr/>
      </xdr:nvSpPr>
      <xdr:spPr>
        <a:xfrm>
          <a:off x="18605500" y="1071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9325F8E7-D611-488F-8EEB-249F1DEF9D7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620CE1B3-8D69-4804-B36A-C8A4831CA7D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7D9612F6-F4ED-460C-B12D-506B07A5167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8C8F2B08-6A32-4E59-8439-D91D82A38B9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C36654BD-119E-40BE-944E-D1C9FC7302F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144780</xdr:rowOff>
    </xdr:from>
    <xdr:to>
      <xdr:col>116</xdr:col>
      <xdr:colOff>114300</xdr:colOff>
      <xdr:row>63</xdr:row>
      <xdr:rowOff>74930</xdr:rowOff>
    </xdr:to>
    <xdr:sp macro="" textlink="">
      <xdr:nvSpPr>
        <xdr:cNvPr id="608" name="楕円 607">
          <a:extLst>
            <a:ext uri="{FF2B5EF4-FFF2-40B4-BE49-F238E27FC236}">
              <a16:creationId xmlns:a16="http://schemas.microsoft.com/office/drawing/2014/main" id="{27710579-E5D7-4681-983E-DA32BA60212F}"/>
            </a:ext>
          </a:extLst>
        </xdr:cNvPr>
        <xdr:cNvSpPr/>
      </xdr:nvSpPr>
      <xdr:spPr>
        <a:xfrm>
          <a:off x="22110700" y="1077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123207</xdr:rowOff>
    </xdr:from>
    <xdr:ext cx="469744" cy="259045"/>
    <xdr:sp macro="" textlink="">
      <xdr:nvSpPr>
        <xdr:cNvPr id="609" name="【学校施設】&#10;一人当たり面積該当値テキスト">
          <a:extLst>
            <a:ext uri="{FF2B5EF4-FFF2-40B4-BE49-F238E27FC236}">
              <a16:creationId xmlns:a16="http://schemas.microsoft.com/office/drawing/2014/main" id="{1E031D09-9D1A-4763-B814-522B5B9F9821}"/>
            </a:ext>
          </a:extLst>
        </xdr:cNvPr>
        <xdr:cNvSpPr txBox="1"/>
      </xdr:nvSpPr>
      <xdr:spPr>
        <a:xfrm>
          <a:off x="22199600" y="1075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152400</xdr:rowOff>
    </xdr:from>
    <xdr:to>
      <xdr:col>112</xdr:col>
      <xdr:colOff>38100</xdr:colOff>
      <xdr:row>63</xdr:row>
      <xdr:rowOff>82550</xdr:rowOff>
    </xdr:to>
    <xdr:sp macro="" textlink="">
      <xdr:nvSpPr>
        <xdr:cNvPr id="610" name="楕円 609">
          <a:extLst>
            <a:ext uri="{FF2B5EF4-FFF2-40B4-BE49-F238E27FC236}">
              <a16:creationId xmlns:a16="http://schemas.microsoft.com/office/drawing/2014/main" id="{4CEC1DC2-DB4B-4662-9821-E1900B7851A9}"/>
            </a:ext>
          </a:extLst>
        </xdr:cNvPr>
        <xdr:cNvSpPr/>
      </xdr:nvSpPr>
      <xdr:spPr>
        <a:xfrm>
          <a:off x="2127250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24130</xdr:rowOff>
    </xdr:from>
    <xdr:to>
      <xdr:col>116</xdr:col>
      <xdr:colOff>63500</xdr:colOff>
      <xdr:row>63</xdr:row>
      <xdr:rowOff>31750</xdr:rowOff>
    </xdr:to>
    <xdr:cxnSp macro="">
      <xdr:nvCxnSpPr>
        <xdr:cNvPr id="611" name="直線コネクタ 610">
          <a:extLst>
            <a:ext uri="{FF2B5EF4-FFF2-40B4-BE49-F238E27FC236}">
              <a16:creationId xmlns:a16="http://schemas.microsoft.com/office/drawing/2014/main" id="{BB05ACC4-B1BC-4C0E-B075-E94362D8128E}"/>
            </a:ext>
          </a:extLst>
        </xdr:cNvPr>
        <xdr:cNvCxnSpPr/>
      </xdr:nvCxnSpPr>
      <xdr:spPr>
        <a:xfrm flipV="1">
          <a:off x="21323300" y="10825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160020</xdr:rowOff>
    </xdr:from>
    <xdr:to>
      <xdr:col>107</xdr:col>
      <xdr:colOff>101600</xdr:colOff>
      <xdr:row>63</xdr:row>
      <xdr:rowOff>90170</xdr:rowOff>
    </xdr:to>
    <xdr:sp macro="" textlink="">
      <xdr:nvSpPr>
        <xdr:cNvPr id="612" name="楕円 611">
          <a:extLst>
            <a:ext uri="{FF2B5EF4-FFF2-40B4-BE49-F238E27FC236}">
              <a16:creationId xmlns:a16="http://schemas.microsoft.com/office/drawing/2014/main" id="{5621D228-2214-4B4B-9EC3-C02C853A3A82}"/>
            </a:ext>
          </a:extLst>
        </xdr:cNvPr>
        <xdr:cNvSpPr/>
      </xdr:nvSpPr>
      <xdr:spPr>
        <a:xfrm>
          <a:off x="20383500" y="107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31750</xdr:rowOff>
    </xdr:from>
    <xdr:to>
      <xdr:col>111</xdr:col>
      <xdr:colOff>177800</xdr:colOff>
      <xdr:row>63</xdr:row>
      <xdr:rowOff>39370</xdr:rowOff>
    </xdr:to>
    <xdr:cxnSp macro="">
      <xdr:nvCxnSpPr>
        <xdr:cNvPr id="613" name="直線コネクタ 612">
          <a:extLst>
            <a:ext uri="{FF2B5EF4-FFF2-40B4-BE49-F238E27FC236}">
              <a16:creationId xmlns:a16="http://schemas.microsoft.com/office/drawing/2014/main" id="{127656D9-3031-40F9-B526-D6354D95193D}"/>
            </a:ext>
          </a:extLst>
        </xdr:cNvPr>
        <xdr:cNvCxnSpPr/>
      </xdr:nvCxnSpPr>
      <xdr:spPr>
        <a:xfrm flipV="1">
          <a:off x="20434300" y="10833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1270</xdr:rowOff>
    </xdr:from>
    <xdr:to>
      <xdr:col>102</xdr:col>
      <xdr:colOff>165100</xdr:colOff>
      <xdr:row>63</xdr:row>
      <xdr:rowOff>102870</xdr:rowOff>
    </xdr:to>
    <xdr:sp macro="" textlink="">
      <xdr:nvSpPr>
        <xdr:cNvPr id="614" name="楕円 613">
          <a:extLst>
            <a:ext uri="{FF2B5EF4-FFF2-40B4-BE49-F238E27FC236}">
              <a16:creationId xmlns:a16="http://schemas.microsoft.com/office/drawing/2014/main" id="{C296C67A-B31E-401F-BDFD-D02302156BCE}"/>
            </a:ext>
          </a:extLst>
        </xdr:cNvPr>
        <xdr:cNvSpPr/>
      </xdr:nvSpPr>
      <xdr:spPr>
        <a:xfrm>
          <a:off x="19494500" y="1080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39370</xdr:rowOff>
    </xdr:from>
    <xdr:to>
      <xdr:col>107</xdr:col>
      <xdr:colOff>50800</xdr:colOff>
      <xdr:row>63</xdr:row>
      <xdr:rowOff>52070</xdr:rowOff>
    </xdr:to>
    <xdr:cxnSp macro="">
      <xdr:nvCxnSpPr>
        <xdr:cNvPr id="615" name="直線コネクタ 614">
          <a:extLst>
            <a:ext uri="{FF2B5EF4-FFF2-40B4-BE49-F238E27FC236}">
              <a16:creationId xmlns:a16="http://schemas.microsoft.com/office/drawing/2014/main" id="{59135F8B-BD5C-4365-9E87-A60E43600DEB}"/>
            </a:ext>
          </a:extLst>
        </xdr:cNvPr>
        <xdr:cNvCxnSpPr/>
      </xdr:nvCxnSpPr>
      <xdr:spPr>
        <a:xfrm flipV="1">
          <a:off x="19545300" y="1084072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3810</xdr:rowOff>
    </xdr:from>
    <xdr:to>
      <xdr:col>98</xdr:col>
      <xdr:colOff>38100</xdr:colOff>
      <xdr:row>63</xdr:row>
      <xdr:rowOff>105410</xdr:rowOff>
    </xdr:to>
    <xdr:sp macro="" textlink="">
      <xdr:nvSpPr>
        <xdr:cNvPr id="616" name="楕円 615">
          <a:extLst>
            <a:ext uri="{FF2B5EF4-FFF2-40B4-BE49-F238E27FC236}">
              <a16:creationId xmlns:a16="http://schemas.microsoft.com/office/drawing/2014/main" id="{EA8E31DC-1A3D-4879-ACA3-7796EF7C29FF}"/>
            </a:ext>
          </a:extLst>
        </xdr:cNvPr>
        <xdr:cNvSpPr/>
      </xdr:nvSpPr>
      <xdr:spPr>
        <a:xfrm>
          <a:off x="18605500" y="108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52070</xdr:rowOff>
    </xdr:from>
    <xdr:to>
      <xdr:col>102</xdr:col>
      <xdr:colOff>114300</xdr:colOff>
      <xdr:row>63</xdr:row>
      <xdr:rowOff>54610</xdr:rowOff>
    </xdr:to>
    <xdr:cxnSp macro="">
      <xdr:nvCxnSpPr>
        <xdr:cNvPr id="617" name="直線コネクタ 616">
          <a:extLst>
            <a:ext uri="{FF2B5EF4-FFF2-40B4-BE49-F238E27FC236}">
              <a16:creationId xmlns:a16="http://schemas.microsoft.com/office/drawing/2014/main" id="{2FE204AC-2C60-48BF-9571-0AC485C29278}"/>
            </a:ext>
          </a:extLst>
        </xdr:cNvPr>
        <xdr:cNvCxnSpPr/>
      </xdr:nvCxnSpPr>
      <xdr:spPr>
        <a:xfrm flipV="1">
          <a:off x="18656300" y="1085342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104157</xdr:rowOff>
    </xdr:from>
    <xdr:ext cx="469744" cy="259045"/>
    <xdr:sp macro="" textlink="">
      <xdr:nvSpPr>
        <xdr:cNvPr id="618" name="n_1aveValue【学校施設】&#10;一人当たり面積">
          <a:extLst>
            <a:ext uri="{FF2B5EF4-FFF2-40B4-BE49-F238E27FC236}">
              <a16:creationId xmlns:a16="http://schemas.microsoft.com/office/drawing/2014/main" id="{F64278E0-FF19-4A78-ABEC-DF93B7B3F0EB}"/>
            </a:ext>
          </a:extLst>
        </xdr:cNvPr>
        <xdr:cNvSpPr txBox="1"/>
      </xdr:nvSpPr>
      <xdr:spPr>
        <a:xfrm>
          <a:off x="210757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163847</xdr:rowOff>
    </xdr:from>
    <xdr:ext cx="469744" cy="259045"/>
    <xdr:sp macro="" textlink="">
      <xdr:nvSpPr>
        <xdr:cNvPr id="619" name="n_2aveValue【学校施設】&#10;一人当たり面積">
          <a:extLst>
            <a:ext uri="{FF2B5EF4-FFF2-40B4-BE49-F238E27FC236}">
              <a16:creationId xmlns:a16="http://schemas.microsoft.com/office/drawing/2014/main" id="{D2999516-D569-465C-A7F2-E19FA71843F1}"/>
            </a:ext>
          </a:extLst>
        </xdr:cNvPr>
        <xdr:cNvSpPr txBox="1"/>
      </xdr:nvSpPr>
      <xdr:spPr>
        <a:xfrm>
          <a:off x="2019942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3827</xdr:rowOff>
    </xdr:from>
    <xdr:ext cx="469744" cy="259045"/>
    <xdr:sp macro="" textlink="">
      <xdr:nvSpPr>
        <xdr:cNvPr id="620" name="n_3aveValue【学校施設】&#10;一人当たり面積">
          <a:extLst>
            <a:ext uri="{FF2B5EF4-FFF2-40B4-BE49-F238E27FC236}">
              <a16:creationId xmlns:a16="http://schemas.microsoft.com/office/drawing/2014/main" id="{CE69ECC9-02A0-4F7F-A423-325563E13793}"/>
            </a:ext>
          </a:extLst>
        </xdr:cNvPr>
        <xdr:cNvSpPr txBox="1"/>
      </xdr:nvSpPr>
      <xdr:spPr>
        <a:xfrm>
          <a:off x="19310427" y="1046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27957</xdr:rowOff>
    </xdr:from>
    <xdr:ext cx="469744" cy="259045"/>
    <xdr:sp macro="" textlink="">
      <xdr:nvSpPr>
        <xdr:cNvPr id="621" name="n_4aveValue【学校施設】&#10;一人当たり面積">
          <a:extLst>
            <a:ext uri="{FF2B5EF4-FFF2-40B4-BE49-F238E27FC236}">
              <a16:creationId xmlns:a16="http://schemas.microsoft.com/office/drawing/2014/main" id="{7959E4E6-0016-484E-BAE7-2F98099022E4}"/>
            </a:ext>
          </a:extLst>
        </xdr:cNvPr>
        <xdr:cNvSpPr txBox="1"/>
      </xdr:nvSpPr>
      <xdr:spPr>
        <a:xfrm>
          <a:off x="18421427" y="1048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73677</xdr:rowOff>
    </xdr:from>
    <xdr:ext cx="469744" cy="259045"/>
    <xdr:sp macro="" textlink="">
      <xdr:nvSpPr>
        <xdr:cNvPr id="622" name="n_1mainValue【学校施設】&#10;一人当たり面積">
          <a:extLst>
            <a:ext uri="{FF2B5EF4-FFF2-40B4-BE49-F238E27FC236}">
              <a16:creationId xmlns:a16="http://schemas.microsoft.com/office/drawing/2014/main" id="{D496B5E6-2491-4DD8-9733-A7C3F16089EB}"/>
            </a:ext>
          </a:extLst>
        </xdr:cNvPr>
        <xdr:cNvSpPr txBox="1"/>
      </xdr:nvSpPr>
      <xdr:spPr>
        <a:xfrm>
          <a:off x="21075727"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81297</xdr:rowOff>
    </xdr:from>
    <xdr:ext cx="469744" cy="259045"/>
    <xdr:sp macro="" textlink="">
      <xdr:nvSpPr>
        <xdr:cNvPr id="623" name="n_2mainValue【学校施設】&#10;一人当たり面積">
          <a:extLst>
            <a:ext uri="{FF2B5EF4-FFF2-40B4-BE49-F238E27FC236}">
              <a16:creationId xmlns:a16="http://schemas.microsoft.com/office/drawing/2014/main" id="{8FFFC21B-77D3-4414-821D-3130DDDD2C41}"/>
            </a:ext>
          </a:extLst>
        </xdr:cNvPr>
        <xdr:cNvSpPr txBox="1"/>
      </xdr:nvSpPr>
      <xdr:spPr>
        <a:xfrm>
          <a:off x="20199427" y="1088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93997</xdr:rowOff>
    </xdr:from>
    <xdr:ext cx="469744" cy="259045"/>
    <xdr:sp macro="" textlink="">
      <xdr:nvSpPr>
        <xdr:cNvPr id="624" name="n_3mainValue【学校施設】&#10;一人当たり面積">
          <a:extLst>
            <a:ext uri="{FF2B5EF4-FFF2-40B4-BE49-F238E27FC236}">
              <a16:creationId xmlns:a16="http://schemas.microsoft.com/office/drawing/2014/main" id="{6C619B42-602E-48C0-9BB6-FCC6D4491C6F}"/>
            </a:ext>
          </a:extLst>
        </xdr:cNvPr>
        <xdr:cNvSpPr txBox="1"/>
      </xdr:nvSpPr>
      <xdr:spPr>
        <a:xfrm>
          <a:off x="19310427" y="1089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96537</xdr:rowOff>
    </xdr:from>
    <xdr:ext cx="469744" cy="259045"/>
    <xdr:sp macro="" textlink="">
      <xdr:nvSpPr>
        <xdr:cNvPr id="625" name="n_4mainValue【学校施設】&#10;一人当たり面積">
          <a:extLst>
            <a:ext uri="{FF2B5EF4-FFF2-40B4-BE49-F238E27FC236}">
              <a16:creationId xmlns:a16="http://schemas.microsoft.com/office/drawing/2014/main" id="{A312F03F-E021-466F-B658-011A1A326878}"/>
            </a:ext>
          </a:extLst>
        </xdr:cNvPr>
        <xdr:cNvSpPr txBox="1"/>
      </xdr:nvSpPr>
      <xdr:spPr>
        <a:xfrm>
          <a:off x="18421427" y="1089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A8B42901-4878-49D2-B0AE-A7AED694502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4DCF860F-81FD-42C4-BBFA-19C857DFDD7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248EC0C8-53A3-4325-89D0-7A0D2D5D8B4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41F89727-8E94-475F-892D-BD85D653277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5EC4992D-E0FC-4BED-B0D6-69327C93858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C5608DE4-17F2-422D-A3BF-ADABCEE2848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6E46732-AED4-4D83-A24B-2D8A1AF6AF3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3C34C3B1-A780-47AF-B28F-377E9C99FB3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D1ADC073-D6B6-4BA2-B497-F495D923D26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FBDBC7E2-9D4A-4B2F-B936-8DAAC39EA24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6BAC1CC7-95DF-42AF-92E4-64D6EBCE60B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8A663092-0C17-4618-A331-6BC7926ECE4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4A4C1F05-C827-40EB-94D9-71E4563EDF4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F9339377-ED59-4FFC-B1AD-D65116BEBF7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8EE8CE9D-DD33-4754-A4DB-D2063158684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71DF5C10-4CF7-43E9-9D0C-57AFD75FDAB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5026682F-B6C5-4888-B1F9-5FD618C28C8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4295EF60-4C43-4035-B413-15B69439C78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AAA3F824-E537-4018-9821-980A072486D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C3973D1E-22A4-41D3-A97F-489CC973CEB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729EF134-6C04-43FA-B9C6-9B011FEC0D5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A2825CCA-EB5D-4C08-A5E5-0FD784256FB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68D3BBF0-C108-4A63-87B4-24B16415E82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18A3DCC7-DBF3-41A5-93B9-1E901233D9B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E7C83446-4AF1-461B-B4C2-FA6499B4E17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73868CD3-59C6-4685-8CCB-A8E455BE2E3A}"/>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a:extLst>
            <a:ext uri="{FF2B5EF4-FFF2-40B4-BE49-F238E27FC236}">
              <a16:creationId xmlns:a16="http://schemas.microsoft.com/office/drawing/2014/main" id="{AD1A38AC-271A-4258-81E2-C2E413D1151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D495A0A2-0896-464B-BABB-A568F4BF997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4" name="【児童館】&#10;有形固定資産減価償却率最大値テキスト">
          <a:extLst>
            <a:ext uri="{FF2B5EF4-FFF2-40B4-BE49-F238E27FC236}">
              <a16:creationId xmlns:a16="http://schemas.microsoft.com/office/drawing/2014/main" id="{F80A0714-B4A8-476C-89A0-8214003481CC}"/>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5" name="直線コネクタ 654">
          <a:extLst>
            <a:ext uri="{FF2B5EF4-FFF2-40B4-BE49-F238E27FC236}">
              <a16:creationId xmlns:a16="http://schemas.microsoft.com/office/drawing/2014/main" id="{8951D036-CA17-40BE-9466-91C4A3CE88C8}"/>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142439</xdr:rowOff>
    </xdr:from>
    <xdr:ext cx="405111" cy="259045"/>
    <xdr:sp macro="" textlink="">
      <xdr:nvSpPr>
        <xdr:cNvPr id="656" name="【児童館】&#10;有形固定資産減価償却率平均値テキスト">
          <a:extLst>
            <a:ext uri="{FF2B5EF4-FFF2-40B4-BE49-F238E27FC236}">
              <a16:creationId xmlns:a16="http://schemas.microsoft.com/office/drawing/2014/main" id="{12EB57AC-CFE5-4E33-A5B3-11FF35EEFCF2}"/>
            </a:ext>
          </a:extLst>
        </xdr:cNvPr>
        <xdr:cNvSpPr txBox="1"/>
      </xdr:nvSpPr>
      <xdr:spPr>
        <a:xfrm>
          <a:off x="16357600" y="1385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119562</xdr:rowOff>
    </xdr:from>
    <xdr:to>
      <xdr:col>85</xdr:col>
      <xdr:colOff>177800</xdr:colOff>
      <xdr:row>82</xdr:row>
      <xdr:rowOff>49712</xdr:rowOff>
    </xdr:to>
    <xdr:sp macro="" textlink="">
      <xdr:nvSpPr>
        <xdr:cNvPr id="657" name="フローチャート: 判断 656">
          <a:extLst>
            <a:ext uri="{FF2B5EF4-FFF2-40B4-BE49-F238E27FC236}">
              <a16:creationId xmlns:a16="http://schemas.microsoft.com/office/drawing/2014/main" id="{C3B531FF-9D4F-4898-9AA0-F937E77A41FE}"/>
            </a:ext>
          </a:extLst>
        </xdr:cNvPr>
        <xdr:cNvSpPr/>
      </xdr:nvSpPr>
      <xdr:spPr>
        <a:xfrm>
          <a:off x="162687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83638</xdr:rowOff>
    </xdr:from>
    <xdr:to>
      <xdr:col>81</xdr:col>
      <xdr:colOff>101600</xdr:colOff>
      <xdr:row>82</xdr:row>
      <xdr:rowOff>13788</xdr:rowOff>
    </xdr:to>
    <xdr:sp macro="" textlink="">
      <xdr:nvSpPr>
        <xdr:cNvPr id="658" name="フローチャート: 判断 657">
          <a:extLst>
            <a:ext uri="{FF2B5EF4-FFF2-40B4-BE49-F238E27FC236}">
              <a16:creationId xmlns:a16="http://schemas.microsoft.com/office/drawing/2014/main" id="{B9659C1F-FBFC-4585-BB44-BEF9D3D2DC95}"/>
            </a:ext>
          </a:extLst>
        </xdr:cNvPr>
        <xdr:cNvSpPr/>
      </xdr:nvSpPr>
      <xdr:spPr>
        <a:xfrm>
          <a:off x="15430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52614</xdr:rowOff>
    </xdr:from>
    <xdr:to>
      <xdr:col>76</xdr:col>
      <xdr:colOff>165100</xdr:colOff>
      <xdr:row>81</xdr:row>
      <xdr:rowOff>154214</xdr:rowOff>
    </xdr:to>
    <xdr:sp macro="" textlink="">
      <xdr:nvSpPr>
        <xdr:cNvPr id="659" name="フローチャート: 判断 658">
          <a:extLst>
            <a:ext uri="{FF2B5EF4-FFF2-40B4-BE49-F238E27FC236}">
              <a16:creationId xmlns:a16="http://schemas.microsoft.com/office/drawing/2014/main" id="{4323CD71-0B30-4431-BC60-213E41E0D990}"/>
            </a:ext>
          </a:extLst>
        </xdr:cNvPr>
        <xdr:cNvSpPr/>
      </xdr:nvSpPr>
      <xdr:spPr>
        <a:xfrm>
          <a:off x="14541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148952</xdr:rowOff>
    </xdr:from>
    <xdr:to>
      <xdr:col>72</xdr:col>
      <xdr:colOff>38100</xdr:colOff>
      <xdr:row>82</xdr:row>
      <xdr:rowOff>79102</xdr:rowOff>
    </xdr:to>
    <xdr:sp macro="" textlink="">
      <xdr:nvSpPr>
        <xdr:cNvPr id="660" name="フローチャート: 判断 659">
          <a:extLst>
            <a:ext uri="{FF2B5EF4-FFF2-40B4-BE49-F238E27FC236}">
              <a16:creationId xmlns:a16="http://schemas.microsoft.com/office/drawing/2014/main" id="{5AF1718E-8CB5-4706-83CE-3F001A0B5898}"/>
            </a:ext>
          </a:extLst>
        </xdr:cNvPr>
        <xdr:cNvSpPr/>
      </xdr:nvSpPr>
      <xdr:spPr>
        <a:xfrm>
          <a:off x="13652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148952</xdr:rowOff>
    </xdr:from>
    <xdr:to>
      <xdr:col>67</xdr:col>
      <xdr:colOff>101600</xdr:colOff>
      <xdr:row>82</xdr:row>
      <xdr:rowOff>79102</xdr:rowOff>
    </xdr:to>
    <xdr:sp macro="" textlink="">
      <xdr:nvSpPr>
        <xdr:cNvPr id="661" name="フローチャート: 判断 660">
          <a:extLst>
            <a:ext uri="{FF2B5EF4-FFF2-40B4-BE49-F238E27FC236}">
              <a16:creationId xmlns:a16="http://schemas.microsoft.com/office/drawing/2014/main" id="{50D828B2-3C0D-4095-B72B-547B6C15988F}"/>
            </a:ext>
          </a:extLst>
        </xdr:cNvPr>
        <xdr:cNvSpPr/>
      </xdr:nvSpPr>
      <xdr:spPr>
        <a:xfrm>
          <a:off x="12763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AF919022-F535-4859-9AB0-1FDA90E49AD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13E47227-8A65-48EA-AD9B-245AAD73B99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CBF21BC7-E513-4556-969D-231314F3925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C553B691-F22B-46EF-80C3-67A7653CCFD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CF8D12FE-8C35-46B1-93CD-EB262F06A80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21589</xdr:rowOff>
    </xdr:from>
    <xdr:to>
      <xdr:col>85</xdr:col>
      <xdr:colOff>177800</xdr:colOff>
      <xdr:row>84</xdr:row>
      <xdr:rowOff>123189</xdr:rowOff>
    </xdr:to>
    <xdr:sp macro="" textlink="">
      <xdr:nvSpPr>
        <xdr:cNvPr id="667" name="楕円 666">
          <a:extLst>
            <a:ext uri="{FF2B5EF4-FFF2-40B4-BE49-F238E27FC236}">
              <a16:creationId xmlns:a16="http://schemas.microsoft.com/office/drawing/2014/main" id="{7A43B106-A551-40D3-92FD-492D5B8A46C0}"/>
            </a:ext>
          </a:extLst>
        </xdr:cNvPr>
        <xdr:cNvSpPr/>
      </xdr:nvSpPr>
      <xdr:spPr>
        <a:xfrm>
          <a:off x="162687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xdr:rowOff>
    </xdr:from>
    <xdr:ext cx="405111" cy="259045"/>
    <xdr:sp macro="" textlink="">
      <xdr:nvSpPr>
        <xdr:cNvPr id="668" name="【児童館】&#10;有形固定資産減価償却率該当値テキスト">
          <a:extLst>
            <a:ext uri="{FF2B5EF4-FFF2-40B4-BE49-F238E27FC236}">
              <a16:creationId xmlns:a16="http://schemas.microsoft.com/office/drawing/2014/main" id="{F14C0CD1-EA35-4189-9F65-7734EFA5041E}"/>
            </a:ext>
          </a:extLst>
        </xdr:cNvPr>
        <xdr:cNvSpPr txBox="1"/>
      </xdr:nvSpPr>
      <xdr:spPr>
        <a:xfrm>
          <a:off x="1635760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155484</xdr:rowOff>
    </xdr:from>
    <xdr:to>
      <xdr:col>81</xdr:col>
      <xdr:colOff>101600</xdr:colOff>
      <xdr:row>84</xdr:row>
      <xdr:rowOff>85634</xdr:rowOff>
    </xdr:to>
    <xdr:sp macro="" textlink="">
      <xdr:nvSpPr>
        <xdr:cNvPr id="669" name="楕円 668">
          <a:extLst>
            <a:ext uri="{FF2B5EF4-FFF2-40B4-BE49-F238E27FC236}">
              <a16:creationId xmlns:a16="http://schemas.microsoft.com/office/drawing/2014/main" id="{01C0F523-0E3B-4063-9529-677F281F3258}"/>
            </a:ext>
          </a:extLst>
        </xdr:cNvPr>
        <xdr:cNvSpPr/>
      </xdr:nvSpPr>
      <xdr:spPr>
        <a:xfrm>
          <a:off x="154305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34834</xdr:rowOff>
    </xdr:from>
    <xdr:to>
      <xdr:col>85</xdr:col>
      <xdr:colOff>127000</xdr:colOff>
      <xdr:row>84</xdr:row>
      <xdr:rowOff>72389</xdr:rowOff>
    </xdr:to>
    <xdr:cxnSp macro="">
      <xdr:nvCxnSpPr>
        <xdr:cNvPr id="670" name="直線コネクタ 669">
          <a:extLst>
            <a:ext uri="{FF2B5EF4-FFF2-40B4-BE49-F238E27FC236}">
              <a16:creationId xmlns:a16="http://schemas.microsoft.com/office/drawing/2014/main" id="{51C0BBCC-5870-46FA-9C0A-439E8F4BCD73}"/>
            </a:ext>
          </a:extLst>
        </xdr:cNvPr>
        <xdr:cNvCxnSpPr/>
      </xdr:nvCxnSpPr>
      <xdr:spPr>
        <a:xfrm>
          <a:off x="15481300" y="14436634"/>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117929</xdr:rowOff>
    </xdr:from>
    <xdr:to>
      <xdr:col>76</xdr:col>
      <xdr:colOff>165100</xdr:colOff>
      <xdr:row>84</xdr:row>
      <xdr:rowOff>48079</xdr:rowOff>
    </xdr:to>
    <xdr:sp macro="" textlink="">
      <xdr:nvSpPr>
        <xdr:cNvPr id="671" name="楕円 670">
          <a:extLst>
            <a:ext uri="{FF2B5EF4-FFF2-40B4-BE49-F238E27FC236}">
              <a16:creationId xmlns:a16="http://schemas.microsoft.com/office/drawing/2014/main" id="{AF2398BC-2435-4D94-901B-041AF332BAC4}"/>
            </a:ext>
          </a:extLst>
        </xdr:cNvPr>
        <xdr:cNvSpPr/>
      </xdr:nvSpPr>
      <xdr:spPr>
        <a:xfrm>
          <a:off x="14541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168729</xdr:rowOff>
    </xdr:from>
    <xdr:to>
      <xdr:col>81</xdr:col>
      <xdr:colOff>50800</xdr:colOff>
      <xdr:row>84</xdr:row>
      <xdr:rowOff>34834</xdr:rowOff>
    </xdr:to>
    <xdr:cxnSp macro="">
      <xdr:nvCxnSpPr>
        <xdr:cNvPr id="672" name="直線コネクタ 671">
          <a:extLst>
            <a:ext uri="{FF2B5EF4-FFF2-40B4-BE49-F238E27FC236}">
              <a16:creationId xmlns:a16="http://schemas.microsoft.com/office/drawing/2014/main" id="{5B125764-AE40-4A77-8D5C-EE77C40D2F9C}"/>
            </a:ext>
          </a:extLst>
        </xdr:cNvPr>
        <xdr:cNvCxnSpPr/>
      </xdr:nvCxnSpPr>
      <xdr:spPr>
        <a:xfrm>
          <a:off x="14592300" y="1439907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82006</xdr:rowOff>
    </xdr:from>
    <xdr:to>
      <xdr:col>72</xdr:col>
      <xdr:colOff>38100</xdr:colOff>
      <xdr:row>84</xdr:row>
      <xdr:rowOff>12156</xdr:rowOff>
    </xdr:to>
    <xdr:sp macro="" textlink="">
      <xdr:nvSpPr>
        <xdr:cNvPr id="673" name="楕円 672">
          <a:extLst>
            <a:ext uri="{FF2B5EF4-FFF2-40B4-BE49-F238E27FC236}">
              <a16:creationId xmlns:a16="http://schemas.microsoft.com/office/drawing/2014/main" id="{9F2C69A5-DEF2-4BE4-87AD-02AB7F6F5436}"/>
            </a:ext>
          </a:extLst>
        </xdr:cNvPr>
        <xdr:cNvSpPr/>
      </xdr:nvSpPr>
      <xdr:spPr>
        <a:xfrm>
          <a:off x="136525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132806</xdr:rowOff>
    </xdr:from>
    <xdr:to>
      <xdr:col>76</xdr:col>
      <xdr:colOff>114300</xdr:colOff>
      <xdr:row>83</xdr:row>
      <xdr:rowOff>168729</xdr:rowOff>
    </xdr:to>
    <xdr:cxnSp macro="">
      <xdr:nvCxnSpPr>
        <xdr:cNvPr id="674" name="直線コネクタ 673">
          <a:extLst>
            <a:ext uri="{FF2B5EF4-FFF2-40B4-BE49-F238E27FC236}">
              <a16:creationId xmlns:a16="http://schemas.microsoft.com/office/drawing/2014/main" id="{37FFDF30-B750-4EA7-AF60-0A4298502D47}"/>
            </a:ext>
          </a:extLst>
        </xdr:cNvPr>
        <xdr:cNvCxnSpPr/>
      </xdr:nvCxnSpPr>
      <xdr:spPr>
        <a:xfrm>
          <a:off x="13703300" y="1436315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44450</xdr:rowOff>
    </xdr:from>
    <xdr:to>
      <xdr:col>67</xdr:col>
      <xdr:colOff>101600</xdr:colOff>
      <xdr:row>83</xdr:row>
      <xdr:rowOff>146050</xdr:rowOff>
    </xdr:to>
    <xdr:sp macro="" textlink="">
      <xdr:nvSpPr>
        <xdr:cNvPr id="675" name="楕円 674">
          <a:extLst>
            <a:ext uri="{FF2B5EF4-FFF2-40B4-BE49-F238E27FC236}">
              <a16:creationId xmlns:a16="http://schemas.microsoft.com/office/drawing/2014/main" id="{96085F8F-D0F7-4B6E-BB86-CC3D38C1F4B2}"/>
            </a:ext>
          </a:extLst>
        </xdr:cNvPr>
        <xdr:cNvSpPr/>
      </xdr:nvSpPr>
      <xdr:spPr>
        <a:xfrm>
          <a:off x="1276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95250</xdr:rowOff>
    </xdr:from>
    <xdr:to>
      <xdr:col>71</xdr:col>
      <xdr:colOff>177800</xdr:colOff>
      <xdr:row>83</xdr:row>
      <xdr:rowOff>132806</xdr:rowOff>
    </xdr:to>
    <xdr:cxnSp macro="">
      <xdr:nvCxnSpPr>
        <xdr:cNvPr id="676" name="直線コネクタ 675">
          <a:extLst>
            <a:ext uri="{FF2B5EF4-FFF2-40B4-BE49-F238E27FC236}">
              <a16:creationId xmlns:a16="http://schemas.microsoft.com/office/drawing/2014/main" id="{88051B46-5989-42AF-8BC4-92ECD33D2C62}"/>
            </a:ext>
          </a:extLst>
        </xdr:cNvPr>
        <xdr:cNvCxnSpPr/>
      </xdr:nvCxnSpPr>
      <xdr:spPr>
        <a:xfrm>
          <a:off x="12814300" y="1432560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30315</xdr:rowOff>
    </xdr:from>
    <xdr:ext cx="405111" cy="259045"/>
    <xdr:sp macro="" textlink="">
      <xdr:nvSpPr>
        <xdr:cNvPr id="677" name="n_1aveValue【児童館】&#10;有形固定資産減価償却率">
          <a:extLst>
            <a:ext uri="{FF2B5EF4-FFF2-40B4-BE49-F238E27FC236}">
              <a16:creationId xmlns:a16="http://schemas.microsoft.com/office/drawing/2014/main" id="{CDF7D07A-24DD-47EA-98D3-2272D29982EE}"/>
            </a:ext>
          </a:extLst>
        </xdr:cNvPr>
        <xdr:cNvSpPr txBox="1"/>
      </xdr:nvSpPr>
      <xdr:spPr>
        <a:xfrm>
          <a:off x="152660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170741</xdr:rowOff>
    </xdr:from>
    <xdr:ext cx="405111" cy="259045"/>
    <xdr:sp macro="" textlink="">
      <xdr:nvSpPr>
        <xdr:cNvPr id="678" name="n_2aveValue【児童館】&#10;有形固定資産減価償却率">
          <a:extLst>
            <a:ext uri="{FF2B5EF4-FFF2-40B4-BE49-F238E27FC236}">
              <a16:creationId xmlns:a16="http://schemas.microsoft.com/office/drawing/2014/main" id="{D61983A9-7987-44B2-B549-1EAA2B5F0FF4}"/>
            </a:ext>
          </a:extLst>
        </xdr:cNvPr>
        <xdr:cNvSpPr txBox="1"/>
      </xdr:nvSpPr>
      <xdr:spPr>
        <a:xfrm>
          <a:off x="143897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95629</xdr:rowOff>
    </xdr:from>
    <xdr:ext cx="405111" cy="259045"/>
    <xdr:sp macro="" textlink="">
      <xdr:nvSpPr>
        <xdr:cNvPr id="679" name="n_3aveValue【児童館】&#10;有形固定資産減価償却率">
          <a:extLst>
            <a:ext uri="{FF2B5EF4-FFF2-40B4-BE49-F238E27FC236}">
              <a16:creationId xmlns:a16="http://schemas.microsoft.com/office/drawing/2014/main" id="{2A5E9ABF-22DA-4CB3-B79C-C6D862863ACA}"/>
            </a:ext>
          </a:extLst>
        </xdr:cNvPr>
        <xdr:cNvSpPr txBox="1"/>
      </xdr:nvSpPr>
      <xdr:spPr>
        <a:xfrm>
          <a:off x="13500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95629</xdr:rowOff>
    </xdr:from>
    <xdr:ext cx="405111" cy="259045"/>
    <xdr:sp macro="" textlink="">
      <xdr:nvSpPr>
        <xdr:cNvPr id="680" name="n_4aveValue【児童館】&#10;有形固定資産減価償却率">
          <a:extLst>
            <a:ext uri="{FF2B5EF4-FFF2-40B4-BE49-F238E27FC236}">
              <a16:creationId xmlns:a16="http://schemas.microsoft.com/office/drawing/2014/main" id="{71BC1383-0457-4FD4-9816-2F7A22B8406C}"/>
            </a:ext>
          </a:extLst>
        </xdr:cNvPr>
        <xdr:cNvSpPr txBox="1"/>
      </xdr:nvSpPr>
      <xdr:spPr>
        <a:xfrm>
          <a:off x="12611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76761</xdr:rowOff>
    </xdr:from>
    <xdr:ext cx="405111" cy="259045"/>
    <xdr:sp macro="" textlink="">
      <xdr:nvSpPr>
        <xdr:cNvPr id="681" name="n_1mainValue【児童館】&#10;有形固定資産減価償却率">
          <a:extLst>
            <a:ext uri="{FF2B5EF4-FFF2-40B4-BE49-F238E27FC236}">
              <a16:creationId xmlns:a16="http://schemas.microsoft.com/office/drawing/2014/main" id="{69C8B186-2E84-43B3-9FA9-4F9B81C6E7C1}"/>
            </a:ext>
          </a:extLst>
        </xdr:cNvPr>
        <xdr:cNvSpPr txBox="1"/>
      </xdr:nvSpPr>
      <xdr:spPr>
        <a:xfrm>
          <a:off x="152660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39206</xdr:rowOff>
    </xdr:from>
    <xdr:ext cx="405111" cy="259045"/>
    <xdr:sp macro="" textlink="">
      <xdr:nvSpPr>
        <xdr:cNvPr id="682" name="n_2mainValue【児童館】&#10;有形固定資産減価償却率">
          <a:extLst>
            <a:ext uri="{FF2B5EF4-FFF2-40B4-BE49-F238E27FC236}">
              <a16:creationId xmlns:a16="http://schemas.microsoft.com/office/drawing/2014/main" id="{203B687E-5E38-43FE-8FA5-BC81417AE582}"/>
            </a:ext>
          </a:extLst>
        </xdr:cNvPr>
        <xdr:cNvSpPr txBox="1"/>
      </xdr:nvSpPr>
      <xdr:spPr>
        <a:xfrm>
          <a:off x="143897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3283</xdr:rowOff>
    </xdr:from>
    <xdr:ext cx="405111" cy="259045"/>
    <xdr:sp macro="" textlink="">
      <xdr:nvSpPr>
        <xdr:cNvPr id="683" name="n_3mainValue【児童館】&#10;有形固定資産減価償却率">
          <a:extLst>
            <a:ext uri="{FF2B5EF4-FFF2-40B4-BE49-F238E27FC236}">
              <a16:creationId xmlns:a16="http://schemas.microsoft.com/office/drawing/2014/main" id="{AA355166-A117-489A-8B25-69DB52A46625}"/>
            </a:ext>
          </a:extLst>
        </xdr:cNvPr>
        <xdr:cNvSpPr txBox="1"/>
      </xdr:nvSpPr>
      <xdr:spPr>
        <a:xfrm>
          <a:off x="13500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137177</xdr:rowOff>
    </xdr:from>
    <xdr:ext cx="405111" cy="259045"/>
    <xdr:sp macro="" textlink="">
      <xdr:nvSpPr>
        <xdr:cNvPr id="684" name="n_4mainValue【児童館】&#10;有形固定資産減価償却率">
          <a:extLst>
            <a:ext uri="{FF2B5EF4-FFF2-40B4-BE49-F238E27FC236}">
              <a16:creationId xmlns:a16="http://schemas.microsoft.com/office/drawing/2014/main" id="{3D42CC1B-3195-4C15-AE23-3A6F284F08FE}"/>
            </a:ext>
          </a:extLst>
        </xdr:cNvPr>
        <xdr:cNvSpPr txBox="1"/>
      </xdr:nvSpPr>
      <xdr:spPr>
        <a:xfrm>
          <a:off x="12611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FB14406D-F3A7-45DF-8CA9-32F0E6F5BFD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3350759D-1325-4CC0-BC1F-B6B318BE2AE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F906F0FB-C4D7-4E50-9E20-A27FDBB362F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D34BBA89-69AA-4B8A-B1FE-062B521EFC8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3C95701A-A70C-48A4-BC4C-26811EB984E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704D048E-6528-4474-95EC-D505E896928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57DFA3DB-37D3-4AE7-9F53-93096BA1E2C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93D4DED2-6DE5-4E03-B9F9-F1601D28BD3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258DCD88-0018-4545-A815-F0FC573CD33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F1DD96F2-B9C8-4DA4-A8B4-A6D9FC645A4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6936332E-1508-4A58-9369-D497870A171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8DA5C262-1CF2-42AA-9776-5F7DC38D63C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3BE2FBC7-4ECA-443A-B22B-EB26236F360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5F629349-8545-4CC0-8F3D-41296E32CED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2E0D4451-D917-41D8-A817-E476CFCCDAD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2BD25D12-0261-4F2D-B109-C2BA7330E3B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35F16271-F243-44F9-83F4-7729E75FFD6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F0450248-50FC-4D48-A2AF-9E65FB07ECC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338AB920-E47A-4678-A15F-15F78EED32E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27384E8A-5028-493E-B158-6BB04E3D67A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DD946489-FA9C-4E97-B9C8-6A09E4DD1CB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706" name="直線コネクタ 705">
          <a:extLst>
            <a:ext uri="{FF2B5EF4-FFF2-40B4-BE49-F238E27FC236}">
              <a16:creationId xmlns:a16="http://schemas.microsoft.com/office/drawing/2014/main" id="{2297FF7D-B727-4D25-8BD9-09305B886D50}"/>
            </a:ext>
          </a:extLst>
        </xdr:cNvPr>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707" name="【児童館】&#10;一人当たり面積最小値テキスト">
          <a:extLst>
            <a:ext uri="{FF2B5EF4-FFF2-40B4-BE49-F238E27FC236}">
              <a16:creationId xmlns:a16="http://schemas.microsoft.com/office/drawing/2014/main" id="{E5441778-3D35-4553-95AB-8C81D07AA52E}"/>
            </a:ext>
          </a:extLst>
        </xdr:cNvPr>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708" name="直線コネクタ 707">
          <a:extLst>
            <a:ext uri="{FF2B5EF4-FFF2-40B4-BE49-F238E27FC236}">
              <a16:creationId xmlns:a16="http://schemas.microsoft.com/office/drawing/2014/main" id="{84D6EE85-A0F6-4419-99DD-B4FD00F5FCC6}"/>
            </a:ext>
          </a:extLst>
        </xdr:cNvPr>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709" name="【児童館】&#10;一人当たり面積最大値テキスト">
          <a:extLst>
            <a:ext uri="{FF2B5EF4-FFF2-40B4-BE49-F238E27FC236}">
              <a16:creationId xmlns:a16="http://schemas.microsoft.com/office/drawing/2014/main" id="{76AA59D9-E112-449A-8DFB-013A0C2511B8}"/>
            </a:ext>
          </a:extLst>
        </xdr:cNvPr>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710" name="直線コネクタ 709">
          <a:extLst>
            <a:ext uri="{FF2B5EF4-FFF2-40B4-BE49-F238E27FC236}">
              <a16:creationId xmlns:a16="http://schemas.microsoft.com/office/drawing/2014/main" id="{1C73B574-FC55-4826-8EEF-DC5363C246C4}"/>
            </a:ext>
          </a:extLst>
        </xdr:cNvPr>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711" name="【児童館】&#10;一人当たり面積平均値テキスト">
          <a:extLst>
            <a:ext uri="{FF2B5EF4-FFF2-40B4-BE49-F238E27FC236}">
              <a16:creationId xmlns:a16="http://schemas.microsoft.com/office/drawing/2014/main" id="{C3AEC501-34FF-4F74-A928-EF4AF702265B}"/>
            </a:ext>
          </a:extLst>
        </xdr:cNvPr>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12" name="フローチャート: 判断 711">
          <a:extLst>
            <a:ext uri="{FF2B5EF4-FFF2-40B4-BE49-F238E27FC236}">
              <a16:creationId xmlns:a16="http://schemas.microsoft.com/office/drawing/2014/main" id="{D13E2697-2296-4CF1-A493-40F6B58C7B02}"/>
            </a:ext>
          </a:extLst>
        </xdr:cNvPr>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13" name="フローチャート: 判断 712">
          <a:extLst>
            <a:ext uri="{FF2B5EF4-FFF2-40B4-BE49-F238E27FC236}">
              <a16:creationId xmlns:a16="http://schemas.microsoft.com/office/drawing/2014/main" id="{D932890F-287E-4FB3-B42A-A91EDB1AA980}"/>
            </a:ext>
          </a:extLst>
        </xdr:cNvPr>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14" name="フローチャート: 判断 713">
          <a:extLst>
            <a:ext uri="{FF2B5EF4-FFF2-40B4-BE49-F238E27FC236}">
              <a16:creationId xmlns:a16="http://schemas.microsoft.com/office/drawing/2014/main" id="{FE444A54-3244-41FB-8792-749F3F1941B2}"/>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15" name="フローチャート: 判断 714">
          <a:extLst>
            <a:ext uri="{FF2B5EF4-FFF2-40B4-BE49-F238E27FC236}">
              <a16:creationId xmlns:a16="http://schemas.microsoft.com/office/drawing/2014/main" id="{C7D4A027-2563-4F12-AAA3-A122695B178B}"/>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16" name="フローチャート: 判断 715">
          <a:extLst>
            <a:ext uri="{FF2B5EF4-FFF2-40B4-BE49-F238E27FC236}">
              <a16:creationId xmlns:a16="http://schemas.microsoft.com/office/drawing/2014/main" id="{E4AB1CD3-C82D-4B18-8BA6-48A5F6C889B3}"/>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6D2BA117-BF15-44F0-A517-AC14F3965D1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1CA8915C-116C-4FC1-8673-04FB7043556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9F65EA68-3477-4BEB-8DFC-0353063D9E4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50F32293-2E0E-44DB-A7BA-F77B5B68101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DE1A3057-05AD-49BA-BE9D-D27E907B9AB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722" name="楕円 721">
          <a:extLst>
            <a:ext uri="{FF2B5EF4-FFF2-40B4-BE49-F238E27FC236}">
              <a16:creationId xmlns:a16="http://schemas.microsoft.com/office/drawing/2014/main" id="{4B59004F-766A-4089-833E-5C9590627FCC}"/>
            </a:ext>
          </a:extLst>
        </xdr:cNvPr>
        <xdr:cNvSpPr/>
      </xdr:nvSpPr>
      <xdr:spPr>
        <a:xfrm>
          <a:off x="22110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27957</xdr:rowOff>
    </xdr:from>
    <xdr:ext cx="469744" cy="259045"/>
    <xdr:sp macro="" textlink="">
      <xdr:nvSpPr>
        <xdr:cNvPr id="723" name="【児童館】&#10;一人当たり面積該当値テキスト">
          <a:extLst>
            <a:ext uri="{FF2B5EF4-FFF2-40B4-BE49-F238E27FC236}">
              <a16:creationId xmlns:a16="http://schemas.microsoft.com/office/drawing/2014/main" id="{E09AB4B6-B547-4E13-AF80-5F1B635204BC}"/>
            </a:ext>
          </a:extLst>
        </xdr:cNvPr>
        <xdr:cNvSpPr txBox="1"/>
      </xdr:nvSpPr>
      <xdr:spPr>
        <a:xfrm>
          <a:off x="22199600" y="1460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113030</xdr:rowOff>
    </xdr:from>
    <xdr:to>
      <xdr:col>112</xdr:col>
      <xdr:colOff>38100</xdr:colOff>
      <xdr:row>86</xdr:row>
      <xdr:rowOff>43180</xdr:rowOff>
    </xdr:to>
    <xdr:sp macro="" textlink="">
      <xdr:nvSpPr>
        <xdr:cNvPr id="724" name="楕円 723">
          <a:extLst>
            <a:ext uri="{FF2B5EF4-FFF2-40B4-BE49-F238E27FC236}">
              <a16:creationId xmlns:a16="http://schemas.microsoft.com/office/drawing/2014/main" id="{3E3CECDD-19E0-4C96-9793-B51865503D0F}"/>
            </a:ext>
          </a:extLst>
        </xdr:cNvPr>
        <xdr:cNvSpPr/>
      </xdr:nvSpPr>
      <xdr:spPr>
        <a:xfrm>
          <a:off x="2127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163830</xdr:rowOff>
    </xdr:from>
    <xdr:to>
      <xdr:col>116</xdr:col>
      <xdr:colOff>63500</xdr:colOff>
      <xdr:row>85</xdr:row>
      <xdr:rowOff>163830</xdr:rowOff>
    </xdr:to>
    <xdr:cxnSp macro="">
      <xdr:nvCxnSpPr>
        <xdr:cNvPr id="725" name="直線コネクタ 724">
          <a:extLst>
            <a:ext uri="{FF2B5EF4-FFF2-40B4-BE49-F238E27FC236}">
              <a16:creationId xmlns:a16="http://schemas.microsoft.com/office/drawing/2014/main" id="{44F4CE00-6D34-4B79-A537-69D141EB21A0}"/>
            </a:ext>
          </a:extLst>
        </xdr:cNvPr>
        <xdr:cNvCxnSpPr/>
      </xdr:nvCxnSpPr>
      <xdr:spPr>
        <a:xfrm>
          <a:off x="21323300" y="1473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113030</xdr:rowOff>
    </xdr:from>
    <xdr:to>
      <xdr:col>107</xdr:col>
      <xdr:colOff>101600</xdr:colOff>
      <xdr:row>86</xdr:row>
      <xdr:rowOff>43180</xdr:rowOff>
    </xdr:to>
    <xdr:sp macro="" textlink="">
      <xdr:nvSpPr>
        <xdr:cNvPr id="726" name="楕円 725">
          <a:extLst>
            <a:ext uri="{FF2B5EF4-FFF2-40B4-BE49-F238E27FC236}">
              <a16:creationId xmlns:a16="http://schemas.microsoft.com/office/drawing/2014/main" id="{91498085-B842-40F2-B440-CA1EE83206D5}"/>
            </a:ext>
          </a:extLst>
        </xdr:cNvPr>
        <xdr:cNvSpPr/>
      </xdr:nvSpPr>
      <xdr:spPr>
        <a:xfrm>
          <a:off x="20383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163830</xdr:rowOff>
    </xdr:from>
    <xdr:to>
      <xdr:col>111</xdr:col>
      <xdr:colOff>177800</xdr:colOff>
      <xdr:row>85</xdr:row>
      <xdr:rowOff>163830</xdr:rowOff>
    </xdr:to>
    <xdr:cxnSp macro="">
      <xdr:nvCxnSpPr>
        <xdr:cNvPr id="727" name="直線コネクタ 726">
          <a:extLst>
            <a:ext uri="{FF2B5EF4-FFF2-40B4-BE49-F238E27FC236}">
              <a16:creationId xmlns:a16="http://schemas.microsoft.com/office/drawing/2014/main" id="{B5FD0CF9-1A4E-411B-84BB-5EBFAEE87E45}"/>
            </a:ext>
          </a:extLst>
        </xdr:cNvPr>
        <xdr:cNvCxnSpPr/>
      </xdr:nvCxnSpPr>
      <xdr:spPr>
        <a:xfrm>
          <a:off x="20434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113030</xdr:rowOff>
    </xdr:from>
    <xdr:to>
      <xdr:col>102</xdr:col>
      <xdr:colOff>165100</xdr:colOff>
      <xdr:row>86</xdr:row>
      <xdr:rowOff>43180</xdr:rowOff>
    </xdr:to>
    <xdr:sp macro="" textlink="">
      <xdr:nvSpPr>
        <xdr:cNvPr id="728" name="楕円 727">
          <a:extLst>
            <a:ext uri="{FF2B5EF4-FFF2-40B4-BE49-F238E27FC236}">
              <a16:creationId xmlns:a16="http://schemas.microsoft.com/office/drawing/2014/main" id="{17BF50FB-C404-4A63-8D0C-EA035E03D07E}"/>
            </a:ext>
          </a:extLst>
        </xdr:cNvPr>
        <xdr:cNvSpPr/>
      </xdr:nvSpPr>
      <xdr:spPr>
        <a:xfrm>
          <a:off x="19494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163830</xdr:rowOff>
    </xdr:from>
    <xdr:to>
      <xdr:col>107</xdr:col>
      <xdr:colOff>50800</xdr:colOff>
      <xdr:row>85</xdr:row>
      <xdr:rowOff>163830</xdr:rowOff>
    </xdr:to>
    <xdr:cxnSp macro="">
      <xdr:nvCxnSpPr>
        <xdr:cNvPr id="729" name="直線コネクタ 728">
          <a:extLst>
            <a:ext uri="{FF2B5EF4-FFF2-40B4-BE49-F238E27FC236}">
              <a16:creationId xmlns:a16="http://schemas.microsoft.com/office/drawing/2014/main" id="{4D0FCC7A-1561-45AE-9AF8-A9BC286ED289}"/>
            </a:ext>
          </a:extLst>
        </xdr:cNvPr>
        <xdr:cNvCxnSpPr/>
      </xdr:nvCxnSpPr>
      <xdr:spPr>
        <a:xfrm>
          <a:off x="19545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113030</xdr:rowOff>
    </xdr:from>
    <xdr:to>
      <xdr:col>98</xdr:col>
      <xdr:colOff>38100</xdr:colOff>
      <xdr:row>86</xdr:row>
      <xdr:rowOff>43180</xdr:rowOff>
    </xdr:to>
    <xdr:sp macro="" textlink="">
      <xdr:nvSpPr>
        <xdr:cNvPr id="730" name="楕円 729">
          <a:extLst>
            <a:ext uri="{FF2B5EF4-FFF2-40B4-BE49-F238E27FC236}">
              <a16:creationId xmlns:a16="http://schemas.microsoft.com/office/drawing/2014/main" id="{841591E4-7B0C-48F8-B72B-257291BD3A67}"/>
            </a:ext>
          </a:extLst>
        </xdr:cNvPr>
        <xdr:cNvSpPr/>
      </xdr:nvSpPr>
      <xdr:spPr>
        <a:xfrm>
          <a:off x="18605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163830</xdr:rowOff>
    </xdr:from>
    <xdr:to>
      <xdr:col>102</xdr:col>
      <xdr:colOff>114300</xdr:colOff>
      <xdr:row>85</xdr:row>
      <xdr:rowOff>163830</xdr:rowOff>
    </xdr:to>
    <xdr:cxnSp macro="">
      <xdr:nvCxnSpPr>
        <xdr:cNvPr id="731" name="直線コネクタ 730">
          <a:extLst>
            <a:ext uri="{FF2B5EF4-FFF2-40B4-BE49-F238E27FC236}">
              <a16:creationId xmlns:a16="http://schemas.microsoft.com/office/drawing/2014/main" id="{8C33F75C-391F-4221-AED6-2625906B0463}"/>
            </a:ext>
          </a:extLst>
        </xdr:cNvPr>
        <xdr:cNvCxnSpPr/>
      </xdr:nvCxnSpPr>
      <xdr:spPr>
        <a:xfrm>
          <a:off x="18656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732" name="n_1aveValue【児童館】&#10;一人当たり面積">
          <a:extLst>
            <a:ext uri="{FF2B5EF4-FFF2-40B4-BE49-F238E27FC236}">
              <a16:creationId xmlns:a16="http://schemas.microsoft.com/office/drawing/2014/main" id="{9153133A-3B80-4EF4-A73B-43A2FA5BCE28}"/>
            </a:ext>
          </a:extLst>
        </xdr:cNvPr>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33" name="n_2aveValue【児童館】&#10;一人当たり面積">
          <a:extLst>
            <a:ext uri="{FF2B5EF4-FFF2-40B4-BE49-F238E27FC236}">
              <a16:creationId xmlns:a16="http://schemas.microsoft.com/office/drawing/2014/main" id="{8B210B78-9239-410E-888B-D87D1337E72D}"/>
            </a:ext>
          </a:extLst>
        </xdr:cNvPr>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34" name="n_3aveValue【児童館】&#10;一人当たり面積">
          <a:extLst>
            <a:ext uri="{FF2B5EF4-FFF2-40B4-BE49-F238E27FC236}">
              <a16:creationId xmlns:a16="http://schemas.microsoft.com/office/drawing/2014/main" id="{886C857A-29B5-498A-93DC-E31FB608F6B2}"/>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35" name="n_4aveValue【児童館】&#10;一人当たり面積">
          <a:extLst>
            <a:ext uri="{FF2B5EF4-FFF2-40B4-BE49-F238E27FC236}">
              <a16:creationId xmlns:a16="http://schemas.microsoft.com/office/drawing/2014/main" id="{867B9354-335D-4014-977A-BA3103C6C2F7}"/>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34307</xdr:rowOff>
    </xdr:from>
    <xdr:ext cx="469744" cy="259045"/>
    <xdr:sp macro="" textlink="">
      <xdr:nvSpPr>
        <xdr:cNvPr id="736" name="n_1mainValue【児童館】&#10;一人当たり面積">
          <a:extLst>
            <a:ext uri="{FF2B5EF4-FFF2-40B4-BE49-F238E27FC236}">
              <a16:creationId xmlns:a16="http://schemas.microsoft.com/office/drawing/2014/main" id="{1EE6795A-A75F-4FC9-B3E2-47877854CC75}"/>
            </a:ext>
          </a:extLst>
        </xdr:cNvPr>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34307</xdr:rowOff>
    </xdr:from>
    <xdr:ext cx="469744" cy="259045"/>
    <xdr:sp macro="" textlink="">
      <xdr:nvSpPr>
        <xdr:cNvPr id="737" name="n_2mainValue【児童館】&#10;一人当たり面積">
          <a:extLst>
            <a:ext uri="{FF2B5EF4-FFF2-40B4-BE49-F238E27FC236}">
              <a16:creationId xmlns:a16="http://schemas.microsoft.com/office/drawing/2014/main" id="{38B4F663-AA29-45DC-A9EB-7499B765E9FB}"/>
            </a:ext>
          </a:extLst>
        </xdr:cNvPr>
        <xdr:cNvSpPr txBox="1"/>
      </xdr:nvSpPr>
      <xdr:spPr>
        <a:xfrm>
          <a:off x="20199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34307</xdr:rowOff>
    </xdr:from>
    <xdr:ext cx="469744" cy="259045"/>
    <xdr:sp macro="" textlink="">
      <xdr:nvSpPr>
        <xdr:cNvPr id="738" name="n_3mainValue【児童館】&#10;一人当たり面積">
          <a:extLst>
            <a:ext uri="{FF2B5EF4-FFF2-40B4-BE49-F238E27FC236}">
              <a16:creationId xmlns:a16="http://schemas.microsoft.com/office/drawing/2014/main" id="{A4BA97A6-63E3-4E78-A1C3-CCFCE5949F0F}"/>
            </a:ext>
          </a:extLst>
        </xdr:cNvPr>
        <xdr:cNvSpPr txBox="1"/>
      </xdr:nvSpPr>
      <xdr:spPr>
        <a:xfrm>
          <a:off x="19310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34307</xdr:rowOff>
    </xdr:from>
    <xdr:ext cx="469744" cy="259045"/>
    <xdr:sp macro="" textlink="">
      <xdr:nvSpPr>
        <xdr:cNvPr id="739" name="n_4mainValue【児童館】&#10;一人当たり面積">
          <a:extLst>
            <a:ext uri="{FF2B5EF4-FFF2-40B4-BE49-F238E27FC236}">
              <a16:creationId xmlns:a16="http://schemas.microsoft.com/office/drawing/2014/main" id="{C346F371-47EA-4604-A781-D26341F52793}"/>
            </a:ext>
          </a:extLst>
        </xdr:cNvPr>
        <xdr:cNvSpPr txBox="1"/>
      </xdr:nvSpPr>
      <xdr:spPr>
        <a:xfrm>
          <a:off x="18421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5E9231B2-6B22-4D74-9E2B-E40EB5B53A5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85807B24-98ED-46B2-88AC-4819BB599FE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D19FE5A0-D3C2-4C9B-8DDC-6A0FA16CA30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D03FD5B1-BA69-4658-A6DC-45DEC9541B7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C6B7394D-08B0-4A5B-98D0-735C1A4D02E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F515377B-7EC6-4945-B5C0-6D65E5C3E3D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5BBD08CE-3A56-489B-B00A-D16F26F05CC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EF099AFD-7ADA-4FD3-BFD4-A04FC0706EB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BF9BC7B4-ABF3-448E-BA69-32E5D20A1F5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41AA5D6E-3C61-4113-8A5E-FEF7D605C42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50" name="テキスト ボックス 749">
          <a:extLst>
            <a:ext uri="{FF2B5EF4-FFF2-40B4-BE49-F238E27FC236}">
              <a16:creationId xmlns:a16="http://schemas.microsoft.com/office/drawing/2014/main" id="{13334668-CC67-41A8-B1C2-1835F3F5099F}"/>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FB0FCB4D-50E4-4609-869D-2F172B1D5FE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52" name="テキスト ボックス 751">
          <a:extLst>
            <a:ext uri="{FF2B5EF4-FFF2-40B4-BE49-F238E27FC236}">
              <a16:creationId xmlns:a16="http://schemas.microsoft.com/office/drawing/2014/main" id="{E2A7FE66-545C-4214-AACE-FDE013ACEFAD}"/>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FD003831-578A-4F61-8498-AFC84FEF67A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9BB0321E-3639-4B86-84D3-E336D879172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594B0AC9-12A6-4C0C-9C2F-E4BC7D8652A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4DC3CE5B-DD1F-4945-A965-EDF33001351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DE1E5A2A-CAD3-43EF-930D-2103B25D559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0A07090D-8A81-46EE-BAB9-956406F0BC2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56E18D5D-2304-41EE-9F93-6C06800D2AF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0B0F52E9-11B0-4208-9E87-8AD01C01C0A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BA203A77-6D07-46B9-A9D4-C314A2DBDDA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62" name="テキスト ボックス 761">
          <a:extLst>
            <a:ext uri="{FF2B5EF4-FFF2-40B4-BE49-F238E27FC236}">
              <a16:creationId xmlns:a16="http://schemas.microsoft.com/office/drawing/2014/main" id="{D0904D7A-7D70-4C9B-80B8-11BF6D5EEB0F}"/>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74525881-926C-45A3-9C92-5593D9F78D1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4" name="テキスト ボックス 763">
          <a:extLst>
            <a:ext uri="{FF2B5EF4-FFF2-40B4-BE49-F238E27FC236}">
              <a16:creationId xmlns:a16="http://schemas.microsoft.com/office/drawing/2014/main" id="{16E5FC42-1261-4C5A-AEE8-0F3DCC0B4EAF}"/>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F34C0C23-0A91-4754-967D-0625B26A17E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108</xdr:row>
      <xdr:rowOff>161108</xdr:rowOff>
    </xdr:to>
    <xdr:cxnSp macro="">
      <xdr:nvCxnSpPr>
        <xdr:cNvPr id="766" name="直線コネクタ 765">
          <a:extLst>
            <a:ext uri="{FF2B5EF4-FFF2-40B4-BE49-F238E27FC236}">
              <a16:creationId xmlns:a16="http://schemas.microsoft.com/office/drawing/2014/main" id="{12A09D4C-4532-44B5-8E4F-A16FC989C431}"/>
            </a:ext>
          </a:extLst>
        </xdr:cNvPr>
        <xdr:cNvCxnSpPr/>
      </xdr:nvCxnSpPr>
      <xdr:spPr>
        <a:xfrm flipV="1">
          <a:off x="16318864" y="17185277"/>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767" name="【公民館】&#10;有形固定資産減価償却率最小値テキスト">
          <a:extLst>
            <a:ext uri="{FF2B5EF4-FFF2-40B4-BE49-F238E27FC236}">
              <a16:creationId xmlns:a16="http://schemas.microsoft.com/office/drawing/2014/main" id="{A4D624B7-DA0C-4639-AF35-8CFBBC4BD92A}"/>
            </a:ext>
          </a:extLst>
        </xdr:cNvPr>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768" name="直線コネクタ 767">
          <a:extLst>
            <a:ext uri="{FF2B5EF4-FFF2-40B4-BE49-F238E27FC236}">
              <a16:creationId xmlns:a16="http://schemas.microsoft.com/office/drawing/2014/main" id="{49CF9294-45F8-4798-AF3E-B71324843FE6}"/>
            </a:ext>
          </a:extLst>
        </xdr:cNvPr>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405111" cy="259045"/>
    <xdr:sp macro="" textlink="">
      <xdr:nvSpPr>
        <xdr:cNvPr id="769" name="【公民館】&#10;有形固定資産減価償却率最大値テキスト">
          <a:extLst>
            <a:ext uri="{FF2B5EF4-FFF2-40B4-BE49-F238E27FC236}">
              <a16:creationId xmlns:a16="http://schemas.microsoft.com/office/drawing/2014/main" id="{D070853F-390D-493E-8F14-47F52D9260F3}"/>
            </a:ext>
          </a:extLst>
        </xdr:cNvPr>
        <xdr:cNvSpPr txBox="1"/>
      </xdr:nvSpPr>
      <xdr:spPr>
        <a:xfrm>
          <a:off x="16357600" y="1696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770" name="直線コネクタ 769">
          <a:extLst>
            <a:ext uri="{FF2B5EF4-FFF2-40B4-BE49-F238E27FC236}">
              <a16:creationId xmlns:a16="http://schemas.microsoft.com/office/drawing/2014/main" id="{EED7E05C-C7E7-48B4-865A-87D66985BCF2}"/>
            </a:ext>
          </a:extLst>
        </xdr:cNvPr>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125021</xdr:rowOff>
    </xdr:from>
    <xdr:ext cx="405111" cy="259045"/>
    <xdr:sp macro="" textlink="">
      <xdr:nvSpPr>
        <xdr:cNvPr id="771" name="【公民館】&#10;有形固定資産減価償却率平均値テキスト">
          <a:extLst>
            <a:ext uri="{FF2B5EF4-FFF2-40B4-BE49-F238E27FC236}">
              <a16:creationId xmlns:a16="http://schemas.microsoft.com/office/drawing/2014/main" id="{394A8484-1B09-418E-88E8-71513B731C8D}"/>
            </a:ext>
          </a:extLst>
        </xdr:cNvPr>
        <xdr:cNvSpPr txBox="1"/>
      </xdr:nvSpPr>
      <xdr:spPr>
        <a:xfrm>
          <a:off x="16357600" y="1795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772" name="フローチャート: 判断 771">
          <a:extLst>
            <a:ext uri="{FF2B5EF4-FFF2-40B4-BE49-F238E27FC236}">
              <a16:creationId xmlns:a16="http://schemas.microsoft.com/office/drawing/2014/main" id="{1EA518D7-3AF1-48D6-9ED0-F7B63FF44C5E}"/>
            </a:ext>
          </a:extLst>
        </xdr:cNvPr>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49893</xdr:rowOff>
    </xdr:from>
    <xdr:to>
      <xdr:col>81</xdr:col>
      <xdr:colOff>101600</xdr:colOff>
      <xdr:row>105</xdr:row>
      <xdr:rowOff>151493</xdr:rowOff>
    </xdr:to>
    <xdr:sp macro="" textlink="">
      <xdr:nvSpPr>
        <xdr:cNvPr id="773" name="フローチャート: 判断 772">
          <a:extLst>
            <a:ext uri="{FF2B5EF4-FFF2-40B4-BE49-F238E27FC236}">
              <a16:creationId xmlns:a16="http://schemas.microsoft.com/office/drawing/2014/main" id="{82C0FF3E-8C30-4451-B01E-1C393F8C980C}"/>
            </a:ext>
          </a:extLst>
        </xdr:cNvPr>
        <xdr:cNvSpPr/>
      </xdr:nvSpPr>
      <xdr:spPr>
        <a:xfrm>
          <a:off x="15430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774" name="フローチャート: 判断 773">
          <a:extLst>
            <a:ext uri="{FF2B5EF4-FFF2-40B4-BE49-F238E27FC236}">
              <a16:creationId xmlns:a16="http://schemas.microsoft.com/office/drawing/2014/main" id="{4DD2225F-1A9A-4D72-895E-FA052986D7ED}"/>
            </a:ext>
          </a:extLst>
        </xdr:cNvPr>
        <xdr:cNvSpPr/>
      </xdr:nvSpPr>
      <xdr:spPr>
        <a:xfrm>
          <a:off x="1454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775" name="フローチャート: 判断 774">
          <a:extLst>
            <a:ext uri="{FF2B5EF4-FFF2-40B4-BE49-F238E27FC236}">
              <a16:creationId xmlns:a16="http://schemas.microsoft.com/office/drawing/2014/main" id="{D169ECA3-9EAC-4973-974A-B257BCEF7698}"/>
            </a:ext>
          </a:extLst>
        </xdr:cNvPr>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776" name="フローチャート: 判断 775">
          <a:extLst>
            <a:ext uri="{FF2B5EF4-FFF2-40B4-BE49-F238E27FC236}">
              <a16:creationId xmlns:a16="http://schemas.microsoft.com/office/drawing/2014/main" id="{007C6B4C-37A1-4A14-9E87-38FCD3040B85}"/>
            </a:ext>
          </a:extLst>
        </xdr:cNvPr>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83AC8747-CD27-40DE-BA49-2614DAA576F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E2906EAE-C68E-41FB-BE07-2E72951792C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B9906E14-0A9A-485E-82C0-D7A022268E1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8B93FF0-4F4A-4EF0-931F-7818E53542A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1E8C5BF6-1580-4795-A314-9FEBC5DB2EB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69487</xdr:rowOff>
    </xdr:from>
    <xdr:to>
      <xdr:col>85</xdr:col>
      <xdr:colOff>177800</xdr:colOff>
      <xdr:row>107</xdr:row>
      <xdr:rowOff>171087</xdr:rowOff>
    </xdr:to>
    <xdr:sp macro="" textlink="">
      <xdr:nvSpPr>
        <xdr:cNvPr id="782" name="楕円 781">
          <a:extLst>
            <a:ext uri="{FF2B5EF4-FFF2-40B4-BE49-F238E27FC236}">
              <a16:creationId xmlns:a16="http://schemas.microsoft.com/office/drawing/2014/main" id="{16A7D0C4-0C07-4C15-BE61-297D060D8E97}"/>
            </a:ext>
          </a:extLst>
        </xdr:cNvPr>
        <xdr:cNvSpPr/>
      </xdr:nvSpPr>
      <xdr:spPr>
        <a:xfrm>
          <a:off x="162687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47914</xdr:rowOff>
    </xdr:from>
    <xdr:ext cx="405111" cy="259045"/>
    <xdr:sp macro="" textlink="">
      <xdr:nvSpPr>
        <xdr:cNvPr id="783" name="【公民館】&#10;有形固定資産減価償却率該当値テキスト">
          <a:extLst>
            <a:ext uri="{FF2B5EF4-FFF2-40B4-BE49-F238E27FC236}">
              <a16:creationId xmlns:a16="http://schemas.microsoft.com/office/drawing/2014/main" id="{1E501873-51A0-4314-9B3E-7C85B19F29CE}"/>
            </a:ext>
          </a:extLst>
        </xdr:cNvPr>
        <xdr:cNvSpPr txBox="1"/>
      </xdr:nvSpPr>
      <xdr:spPr>
        <a:xfrm>
          <a:off x="16357600" y="183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169092</xdr:rowOff>
    </xdr:from>
    <xdr:to>
      <xdr:col>81</xdr:col>
      <xdr:colOff>101600</xdr:colOff>
      <xdr:row>107</xdr:row>
      <xdr:rowOff>99242</xdr:rowOff>
    </xdr:to>
    <xdr:sp macro="" textlink="">
      <xdr:nvSpPr>
        <xdr:cNvPr id="784" name="楕円 783">
          <a:extLst>
            <a:ext uri="{FF2B5EF4-FFF2-40B4-BE49-F238E27FC236}">
              <a16:creationId xmlns:a16="http://schemas.microsoft.com/office/drawing/2014/main" id="{80AAEB90-CEFB-4538-A3AA-E4FFEDA2ADD6}"/>
            </a:ext>
          </a:extLst>
        </xdr:cNvPr>
        <xdr:cNvSpPr/>
      </xdr:nvSpPr>
      <xdr:spPr>
        <a:xfrm>
          <a:off x="15430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48442</xdr:rowOff>
    </xdr:from>
    <xdr:to>
      <xdr:col>85</xdr:col>
      <xdr:colOff>127000</xdr:colOff>
      <xdr:row>107</xdr:row>
      <xdr:rowOff>120287</xdr:rowOff>
    </xdr:to>
    <xdr:cxnSp macro="">
      <xdr:nvCxnSpPr>
        <xdr:cNvPr id="785" name="直線コネクタ 784">
          <a:extLst>
            <a:ext uri="{FF2B5EF4-FFF2-40B4-BE49-F238E27FC236}">
              <a16:creationId xmlns:a16="http://schemas.microsoft.com/office/drawing/2014/main" id="{C0FA2A43-2A70-42EE-A3AD-0EA70ABFCE86}"/>
            </a:ext>
          </a:extLst>
        </xdr:cNvPr>
        <xdr:cNvCxnSpPr/>
      </xdr:nvCxnSpPr>
      <xdr:spPr>
        <a:xfrm>
          <a:off x="15481300" y="18393592"/>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100512</xdr:rowOff>
    </xdr:from>
    <xdr:to>
      <xdr:col>76</xdr:col>
      <xdr:colOff>165100</xdr:colOff>
      <xdr:row>107</xdr:row>
      <xdr:rowOff>30662</xdr:rowOff>
    </xdr:to>
    <xdr:sp macro="" textlink="">
      <xdr:nvSpPr>
        <xdr:cNvPr id="786" name="楕円 785">
          <a:extLst>
            <a:ext uri="{FF2B5EF4-FFF2-40B4-BE49-F238E27FC236}">
              <a16:creationId xmlns:a16="http://schemas.microsoft.com/office/drawing/2014/main" id="{006D55FA-C7FF-4C07-B6FF-B7A6C8B75352}"/>
            </a:ext>
          </a:extLst>
        </xdr:cNvPr>
        <xdr:cNvSpPr/>
      </xdr:nvSpPr>
      <xdr:spPr>
        <a:xfrm>
          <a:off x="14541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151312</xdr:rowOff>
    </xdr:from>
    <xdr:to>
      <xdr:col>81</xdr:col>
      <xdr:colOff>50800</xdr:colOff>
      <xdr:row>107</xdr:row>
      <xdr:rowOff>48442</xdr:rowOff>
    </xdr:to>
    <xdr:cxnSp macro="">
      <xdr:nvCxnSpPr>
        <xdr:cNvPr id="787" name="直線コネクタ 786">
          <a:extLst>
            <a:ext uri="{FF2B5EF4-FFF2-40B4-BE49-F238E27FC236}">
              <a16:creationId xmlns:a16="http://schemas.microsoft.com/office/drawing/2014/main" id="{DB532FE7-23A8-4863-9E83-360B897916E3}"/>
            </a:ext>
          </a:extLst>
        </xdr:cNvPr>
        <xdr:cNvCxnSpPr/>
      </xdr:nvCxnSpPr>
      <xdr:spPr>
        <a:xfrm>
          <a:off x="14592300" y="183250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788" name="楕円 787">
          <a:extLst>
            <a:ext uri="{FF2B5EF4-FFF2-40B4-BE49-F238E27FC236}">
              <a16:creationId xmlns:a16="http://schemas.microsoft.com/office/drawing/2014/main" id="{7A4A39B8-1677-4CBE-823B-42A35F2D627A}"/>
            </a:ext>
          </a:extLst>
        </xdr:cNvPr>
        <xdr:cNvSpPr/>
      </xdr:nvSpPr>
      <xdr:spPr>
        <a:xfrm>
          <a:off x="13652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40277</xdr:rowOff>
    </xdr:from>
    <xdr:to>
      <xdr:col>76</xdr:col>
      <xdr:colOff>114300</xdr:colOff>
      <xdr:row>106</xdr:row>
      <xdr:rowOff>151312</xdr:rowOff>
    </xdr:to>
    <xdr:cxnSp macro="">
      <xdr:nvCxnSpPr>
        <xdr:cNvPr id="789" name="直線コネクタ 788">
          <a:extLst>
            <a:ext uri="{FF2B5EF4-FFF2-40B4-BE49-F238E27FC236}">
              <a16:creationId xmlns:a16="http://schemas.microsoft.com/office/drawing/2014/main" id="{D6326AB7-5DF5-4AAC-AFF4-2162584C6E24}"/>
            </a:ext>
          </a:extLst>
        </xdr:cNvPr>
        <xdr:cNvCxnSpPr/>
      </xdr:nvCxnSpPr>
      <xdr:spPr>
        <a:xfrm>
          <a:off x="13703300" y="18213977"/>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89081</xdr:rowOff>
    </xdr:from>
    <xdr:to>
      <xdr:col>67</xdr:col>
      <xdr:colOff>101600</xdr:colOff>
      <xdr:row>106</xdr:row>
      <xdr:rowOff>19231</xdr:rowOff>
    </xdr:to>
    <xdr:sp macro="" textlink="">
      <xdr:nvSpPr>
        <xdr:cNvPr id="790" name="楕円 789">
          <a:extLst>
            <a:ext uri="{FF2B5EF4-FFF2-40B4-BE49-F238E27FC236}">
              <a16:creationId xmlns:a16="http://schemas.microsoft.com/office/drawing/2014/main" id="{57CA89A1-8FBE-4722-9759-F2F501EBBF03}"/>
            </a:ext>
          </a:extLst>
        </xdr:cNvPr>
        <xdr:cNvSpPr/>
      </xdr:nvSpPr>
      <xdr:spPr>
        <a:xfrm>
          <a:off x="12763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139881</xdr:rowOff>
    </xdr:from>
    <xdr:to>
      <xdr:col>71</xdr:col>
      <xdr:colOff>177800</xdr:colOff>
      <xdr:row>106</xdr:row>
      <xdr:rowOff>40277</xdr:rowOff>
    </xdr:to>
    <xdr:cxnSp macro="">
      <xdr:nvCxnSpPr>
        <xdr:cNvPr id="791" name="直線コネクタ 790">
          <a:extLst>
            <a:ext uri="{FF2B5EF4-FFF2-40B4-BE49-F238E27FC236}">
              <a16:creationId xmlns:a16="http://schemas.microsoft.com/office/drawing/2014/main" id="{80143AE7-59C6-4888-B503-77F40E28F08F}"/>
            </a:ext>
          </a:extLst>
        </xdr:cNvPr>
        <xdr:cNvCxnSpPr/>
      </xdr:nvCxnSpPr>
      <xdr:spPr>
        <a:xfrm>
          <a:off x="12814300" y="1814213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168020</xdr:rowOff>
    </xdr:from>
    <xdr:ext cx="405111" cy="259045"/>
    <xdr:sp macro="" textlink="">
      <xdr:nvSpPr>
        <xdr:cNvPr id="792" name="n_1aveValue【公民館】&#10;有形固定資産減価償却率">
          <a:extLst>
            <a:ext uri="{FF2B5EF4-FFF2-40B4-BE49-F238E27FC236}">
              <a16:creationId xmlns:a16="http://schemas.microsoft.com/office/drawing/2014/main" id="{02F5D490-B3AA-49DF-ACCB-AAF0E7050568}"/>
            </a:ext>
          </a:extLst>
        </xdr:cNvPr>
        <xdr:cNvSpPr txBox="1"/>
      </xdr:nvSpPr>
      <xdr:spPr>
        <a:xfrm>
          <a:off x="15266044" y="1782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154957</xdr:rowOff>
    </xdr:from>
    <xdr:ext cx="405111" cy="259045"/>
    <xdr:sp macro="" textlink="">
      <xdr:nvSpPr>
        <xdr:cNvPr id="793" name="n_2aveValue【公民館】&#10;有形固定資産減価償却率">
          <a:extLst>
            <a:ext uri="{FF2B5EF4-FFF2-40B4-BE49-F238E27FC236}">
              <a16:creationId xmlns:a16="http://schemas.microsoft.com/office/drawing/2014/main" id="{26C6FDE3-AA5B-408C-8394-9F35C19FB5B4}"/>
            </a:ext>
          </a:extLst>
        </xdr:cNvPr>
        <xdr:cNvSpPr txBox="1"/>
      </xdr:nvSpPr>
      <xdr:spPr>
        <a:xfrm>
          <a:off x="143897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21063</xdr:rowOff>
    </xdr:from>
    <xdr:ext cx="405111" cy="259045"/>
    <xdr:sp macro="" textlink="">
      <xdr:nvSpPr>
        <xdr:cNvPr id="794" name="n_3aveValue【公民館】&#10;有形固定資産減価償却率">
          <a:extLst>
            <a:ext uri="{FF2B5EF4-FFF2-40B4-BE49-F238E27FC236}">
              <a16:creationId xmlns:a16="http://schemas.microsoft.com/office/drawing/2014/main" id="{8848EFF8-E3D6-4524-B90C-F6571543152D}"/>
            </a:ext>
          </a:extLst>
        </xdr:cNvPr>
        <xdr:cNvSpPr txBox="1"/>
      </xdr:nvSpPr>
      <xdr:spPr>
        <a:xfrm>
          <a:off x="13500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795" name="n_4aveValue【公民館】&#10;有形固定資産減価償却率">
          <a:extLst>
            <a:ext uri="{FF2B5EF4-FFF2-40B4-BE49-F238E27FC236}">
              <a16:creationId xmlns:a16="http://schemas.microsoft.com/office/drawing/2014/main" id="{F6AC2747-34C2-4943-BF73-322455EDDFF9}"/>
            </a:ext>
          </a:extLst>
        </xdr:cNvPr>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90369</xdr:rowOff>
    </xdr:from>
    <xdr:ext cx="405111" cy="259045"/>
    <xdr:sp macro="" textlink="">
      <xdr:nvSpPr>
        <xdr:cNvPr id="796" name="n_1mainValue【公民館】&#10;有形固定資産減価償却率">
          <a:extLst>
            <a:ext uri="{FF2B5EF4-FFF2-40B4-BE49-F238E27FC236}">
              <a16:creationId xmlns:a16="http://schemas.microsoft.com/office/drawing/2014/main" id="{C14244F6-A7C2-44B0-8F7E-695241C5C63D}"/>
            </a:ext>
          </a:extLst>
        </xdr:cNvPr>
        <xdr:cNvSpPr txBox="1"/>
      </xdr:nvSpPr>
      <xdr:spPr>
        <a:xfrm>
          <a:off x="15266044" y="184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21789</xdr:rowOff>
    </xdr:from>
    <xdr:ext cx="405111" cy="259045"/>
    <xdr:sp macro="" textlink="">
      <xdr:nvSpPr>
        <xdr:cNvPr id="797" name="n_2mainValue【公民館】&#10;有形固定資産減価償却率">
          <a:extLst>
            <a:ext uri="{FF2B5EF4-FFF2-40B4-BE49-F238E27FC236}">
              <a16:creationId xmlns:a16="http://schemas.microsoft.com/office/drawing/2014/main" id="{20AF13A2-B9BF-4B11-BA65-2AB6A298E1F2}"/>
            </a:ext>
          </a:extLst>
        </xdr:cNvPr>
        <xdr:cNvSpPr txBox="1"/>
      </xdr:nvSpPr>
      <xdr:spPr>
        <a:xfrm>
          <a:off x="14389744"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82204</xdr:rowOff>
    </xdr:from>
    <xdr:ext cx="405111" cy="259045"/>
    <xdr:sp macro="" textlink="">
      <xdr:nvSpPr>
        <xdr:cNvPr id="798" name="n_3mainValue【公民館】&#10;有形固定資産減価償却率">
          <a:extLst>
            <a:ext uri="{FF2B5EF4-FFF2-40B4-BE49-F238E27FC236}">
              <a16:creationId xmlns:a16="http://schemas.microsoft.com/office/drawing/2014/main" id="{2BFEFA20-40AF-4CF4-BA24-F2B32B900B58}"/>
            </a:ext>
          </a:extLst>
        </xdr:cNvPr>
        <xdr:cNvSpPr txBox="1"/>
      </xdr:nvSpPr>
      <xdr:spPr>
        <a:xfrm>
          <a:off x="13500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10358</xdr:rowOff>
    </xdr:from>
    <xdr:ext cx="405111" cy="259045"/>
    <xdr:sp macro="" textlink="">
      <xdr:nvSpPr>
        <xdr:cNvPr id="799" name="n_4mainValue【公民館】&#10;有形固定資産減価償却率">
          <a:extLst>
            <a:ext uri="{FF2B5EF4-FFF2-40B4-BE49-F238E27FC236}">
              <a16:creationId xmlns:a16="http://schemas.microsoft.com/office/drawing/2014/main" id="{8CB8FA8E-DD1A-4378-ADDC-0300058D4F7E}"/>
            </a:ext>
          </a:extLst>
        </xdr:cNvPr>
        <xdr:cNvSpPr txBox="1"/>
      </xdr:nvSpPr>
      <xdr:spPr>
        <a:xfrm>
          <a:off x="12611744"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D4226240-35EE-4F12-BCA2-B95D9737CEC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60EC37CD-5E45-49E5-8361-2F173161EDF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CE70D954-2342-43CF-A543-19ADB912529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B25913CE-A4DA-4CE5-A127-A19B9C778DE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D89EAD54-E8A7-4213-AB4D-E8E66BB6A8A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8C461460-FF21-4AE3-B85D-BACD7DF5D5B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AD024D53-11B3-462D-9193-F2E904F1B5D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BD89A88F-5B02-4DE6-AEF5-BCB65CC3A9D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27983390-352A-4D8C-A4BA-FD9C354F089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FAA54D2E-A3E5-489E-912A-616E41CCBFE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a:extLst>
            <a:ext uri="{FF2B5EF4-FFF2-40B4-BE49-F238E27FC236}">
              <a16:creationId xmlns:a16="http://schemas.microsoft.com/office/drawing/2014/main" id="{573B452E-2465-4B4F-BBE6-7BA7FFB7E38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a:extLst>
            <a:ext uri="{FF2B5EF4-FFF2-40B4-BE49-F238E27FC236}">
              <a16:creationId xmlns:a16="http://schemas.microsoft.com/office/drawing/2014/main" id="{EB07853C-ECCF-43C1-80A3-14F13AD9F88A}"/>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a:extLst>
            <a:ext uri="{FF2B5EF4-FFF2-40B4-BE49-F238E27FC236}">
              <a16:creationId xmlns:a16="http://schemas.microsoft.com/office/drawing/2014/main" id="{724EEF58-758F-431E-9CC7-B6C6650C2EB9}"/>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a:extLst>
            <a:ext uri="{FF2B5EF4-FFF2-40B4-BE49-F238E27FC236}">
              <a16:creationId xmlns:a16="http://schemas.microsoft.com/office/drawing/2014/main" id="{94DC8826-D39D-4481-9081-A30AEF262D67}"/>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a:extLst>
            <a:ext uri="{FF2B5EF4-FFF2-40B4-BE49-F238E27FC236}">
              <a16:creationId xmlns:a16="http://schemas.microsoft.com/office/drawing/2014/main" id="{4DF3C1E9-019C-46BC-862D-65D91074345C}"/>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a:extLst>
            <a:ext uri="{FF2B5EF4-FFF2-40B4-BE49-F238E27FC236}">
              <a16:creationId xmlns:a16="http://schemas.microsoft.com/office/drawing/2014/main" id="{4760DCA0-2DD2-4877-92E1-6AC05ABAC52D}"/>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a:extLst>
            <a:ext uri="{FF2B5EF4-FFF2-40B4-BE49-F238E27FC236}">
              <a16:creationId xmlns:a16="http://schemas.microsoft.com/office/drawing/2014/main" id="{6D3C178C-8EBC-49A5-B363-18E26CA9D461}"/>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a:extLst>
            <a:ext uri="{FF2B5EF4-FFF2-40B4-BE49-F238E27FC236}">
              <a16:creationId xmlns:a16="http://schemas.microsoft.com/office/drawing/2014/main" id="{929D01A3-59B4-45B5-A484-B5FC45574D8D}"/>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3F0418AD-B934-4381-970D-B3BA1D6AC61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4BA50C6F-9B6B-467C-B76E-86CDDBC58D9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FBBD36C4-9E50-4EC9-ADFF-AF8C1385297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165354</xdr:rowOff>
    </xdr:from>
    <xdr:to>
      <xdr:col>116</xdr:col>
      <xdr:colOff>62864</xdr:colOff>
      <xdr:row>108</xdr:row>
      <xdr:rowOff>67056</xdr:rowOff>
    </xdr:to>
    <xdr:cxnSp macro="">
      <xdr:nvCxnSpPr>
        <xdr:cNvPr id="821" name="直線コネクタ 820">
          <a:extLst>
            <a:ext uri="{FF2B5EF4-FFF2-40B4-BE49-F238E27FC236}">
              <a16:creationId xmlns:a16="http://schemas.microsoft.com/office/drawing/2014/main" id="{D3553FCB-AAF9-4387-A64B-52810D19DE56}"/>
            </a:ext>
          </a:extLst>
        </xdr:cNvPr>
        <xdr:cNvCxnSpPr/>
      </xdr:nvCxnSpPr>
      <xdr:spPr>
        <a:xfrm flipV="1">
          <a:off x="22160864" y="17481804"/>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22" name="【公民館】&#10;一人当たり面積最小値テキスト">
          <a:extLst>
            <a:ext uri="{FF2B5EF4-FFF2-40B4-BE49-F238E27FC236}">
              <a16:creationId xmlns:a16="http://schemas.microsoft.com/office/drawing/2014/main" id="{8D0B1AAF-2270-44B4-BCC5-56293B63D09A}"/>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23" name="直線コネクタ 822">
          <a:extLst>
            <a:ext uri="{FF2B5EF4-FFF2-40B4-BE49-F238E27FC236}">
              <a16:creationId xmlns:a16="http://schemas.microsoft.com/office/drawing/2014/main" id="{87133AF7-BFFB-4DBA-A88F-443503773F17}"/>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112031</xdr:rowOff>
    </xdr:from>
    <xdr:ext cx="469744" cy="259045"/>
    <xdr:sp macro="" textlink="">
      <xdr:nvSpPr>
        <xdr:cNvPr id="824" name="【公民館】&#10;一人当たり面積最大値テキスト">
          <a:extLst>
            <a:ext uri="{FF2B5EF4-FFF2-40B4-BE49-F238E27FC236}">
              <a16:creationId xmlns:a16="http://schemas.microsoft.com/office/drawing/2014/main" id="{B2BB22D8-F13B-45AB-B20A-E04B81D10B81}"/>
            </a:ext>
          </a:extLst>
        </xdr:cNvPr>
        <xdr:cNvSpPr txBox="1"/>
      </xdr:nvSpPr>
      <xdr:spPr>
        <a:xfrm>
          <a:off x="22199600" y="1725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165354</xdr:rowOff>
    </xdr:from>
    <xdr:to>
      <xdr:col>116</xdr:col>
      <xdr:colOff>152400</xdr:colOff>
      <xdr:row>101</xdr:row>
      <xdr:rowOff>165354</xdr:rowOff>
    </xdr:to>
    <xdr:cxnSp macro="">
      <xdr:nvCxnSpPr>
        <xdr:cNvPr id="825" name="直線コネクタ 824">
          <a:extLst>
            <a:ext uri="{FF2B5EF4-FFF2-40B4-BE49-F238E27FC236}">
              <a16:creationId xmlns:a16="http://schemas.microsoft.com/office/drawing/2014/main" id="{303A6D39-D4F5-4860-A54C-9F8D7A858D67}"/>
            </a:ext>
          </a:extLst>
        </xdr:cNvPr>
        <xdr:cNvCxnSpPr/>
      </xdr:nvCxnSpPr>
      <xdr:spPr>
        <a:xfrm>
          <a:off x="22072600" y="1748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137431</xdr:rowOff>
    </xdr:from>
    <xdr:ext cx="469744" cy="259045"/>
    <xdr:sp macro="" textlink="">
      <xdr:nvSpPr>
        <xdr:cNvPr id="826" name="【公民館】&#10;一人当たり面積平均値テキスト">
          <a:extLst>
            <a:ext uri="{FF2B5EF4-FFF2-40B4-BE49-F238E27FC236}">
              <a16:creationId xmlns:a16="http://schemas.microsoft.com/office/drawing/2014/main" id="{D4AFFDC6-5163-49F7-9FB6-55C13D983290}"/>
            </a:ext>
          </a:extLst>
        </xdr:cNvPr>
        <xdr:cNvSpPr txBox="1"/>
      </xdr:nvSpPr>
      <xdr:spPr>
        <a:xfrm>
          <a:off x="22199600" y="1796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827" name="フローチャート: 判断 826">
          <a:extLst>
            <a:ext uri="{FF2B5EF4-FFF2-40B4-BE49-F238E27FC236}">
              <a16:creationId xmlns:a16="http://schemas.microsoft.com/office/drawing/2014/main" id="{5F9F79DA-F116-492C-B42A-1A474149A0C4}"/>
            </a:ext>
          </a:extLst>
        </xdr:cNvPr>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128270</xdr:rowOff>
    </xdr:from>
    <xdr:to>
      <xdr:col>112</xdr:col>
      <xdr:colOff>38100</xdr:colOff>
      <xdr:row>106</xdr:row>
      <xdr:rowOff>58420</xdr:rowOff>
    </xdr:to>
    <xdr:sp macro="" textlink="">
      <xdr:nvSpPr>
        <xdr:cNvPr id="828" name="フローチャート: 判断 827">
          <a:extLst>
            <a:ext uri="{FF2B5EF4-FFF2-40B4-BE49-F238E27FC236}">
              <a16:creationId xmlns:a16="http://schemas.microsoft.com/office/drawing/2014/main" id="{624E511C-4919-4300-8E4B-6A34C4D9E097}"/>
            </a:ext>
          </a:extLst>
        </xdr:cNvPr>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20828</xdr:rowOff>
    </xdr:from>
    <xdr:to>
      <xdr:col>107</xdr:col>
      <xdr:colOff>101600</xdr:colOff>
      <xdr:row>106</xdr:row>
      <xdr:rowOff>122428</xdr:rowOff>
    </xdr:to>
    <xdr:sp macro="" textlink="">
      <xdr:nvSpPr>
        <xdr:cNvPr id="829" name="フローチャート: 判断 828">
          <a:extLst>
            <a:ext uri="{FF2B5EF4-FFF2-40B4-BE49-F238E27FC236}">
              <a16:creationId xmlns:a16="http://schemas.microsoft.com/office/drawing/2014/main" id="{BCDA0BD5-1BA7-493B-BE20-C5AC90889A94}"/>
            </a:ext>
          </a:extLst>
        </xdr:cNvPr>
        <xdr:cNvSpPr/>
      </xdr:nvSpPr>
      <xdr:spPr>
        <a:xfrm>
          <a:off x="20383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830" name="フローチャート: 判断 829">
          <a:extLst>
            <a:ext uri="{FF2B5EF4-FFF2-40B4-BE49-F238E27FC236}">
              <a16:creationId xmlns:a16="http://schemas.microsoft.com/office/drawing/2014/main" id="{71F61B60-D109-4C5C-88FA-78C794041536}"/>
            </a:ext>
          </a:extLst>
        </xdr:cNvPr>
        <xdr:cNvSpPr/>
      </xdr:nvSpPr>
      <xdr:spPr>
        <a:xfrm>
          <a:off x="19494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11685</xdr:rowOff>
    </xdr:from>
    <xdr:to>
      <xdr:col>98</xdr:col>
      <xdr:colOff>38100</xdr:colOff>
      <xdr:row>106</xdr:row>
      <xdr:rowOff>113285</xdr:rowOff>
    </xdr:to>
    <xdr:sp macro="" textlink="">
      <xdr:nvSpPr>
        <xdr:cNvPr id="831" name="フローチャート: 判断 830">
          <a:extLst>
            <a:ext uri="{FF2B5EF4-FFF2-40B4-BE49-F238E27FC236}">
              <a16:creationId xmlns:a16="http://schemas.microsoft.com/office/drawing/2014/main" id="{AE46D16D-F9BE-435F-B4C9-ADB0F8DCB9DF}"/>
            </a:ext>
          </a:extLst>
        </xdr:cNvPr>
        <xdr:cNvSpPr/>
      </xdr:nvSpPr>
      <xdr:spPr>
        <a:xfrm>
          <a:off x="18605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497BCB01-598F-4FD8-AD99-85686C5365A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3B88DE-A939-4582-A30E-DAB782B4B9B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D8B5610D-F933-4483-A877-5E641CA3251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C73FD24E-4708-4DFE-B698-41314293DC7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3DECF2A4-DFF1-47EF-952D-726E14F3577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45974</xdr:rowOff>
    </xdr:from>
    <xdr:to>
      <xdr:col>116</xdr:col>
      <xdr:colOff>114300</xdr:colOff>
      <xdr:row>107</xdr:row>
      <xdr:rowOff>147574</xdr:rowOff>
    </xdr:to>
    <xdr:sp macro="" textlink="">
      <xdr:nvSpPr>
        <xdr:cNvPr id="837" name="楕円 836">
          <a:extLst>
            <a:ext uri="{FF2B5EF4-FFF2-40B4-BE49-F238E27FC236}">
              <a16:creationId xmlns:a16="http://schemas.microsoft.com/office/drawing/2014/main" id="{1A528BB1-FB5B-49F0-8F7A-4B80B841C747}"/>
            </a:ext>
          </a:extLst>
        </xdr:cNvPr>
        <xdr:cNvSpPr/>
      </xdr:nvSpPr>
      <xdr:spPr>
        <a:xfrm>
          <a:off x="221107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24401</xdr:rowOff>
    </xdr:from>
    <xdr:ext cx="469744" cy="259045"/>
    <xdr:sp macro="" textlink="">
      <xdr:nvSpPr>
        <xdr:cNvPr id="838" name="【公民館】&#10;一人当たり面積該当値テキスト">
          <a:extLst>
            <a:ext uri="{FF2B5EF4-FFF2-40B4-BE49-F238E27FC236}">
              <a16:creationId xmlns:a16="http://schemas.microsoft.com/office/drawing/2014/main" id="{B0D0BB2A-5449-4106-B207-A507F0126BE2}"/>
            </a:ext>
          </a:extLst>
        </xdr:cNvPr>
        <xdr:cNvSpPr txBox="1"/>
      </xdr:nvSpPr>
      <xdr:spPr>
        <a:xfrm>
          <a:off x="22199600"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45974</xdr:rowOff>
    </xdr:from>
    <xdr:to>
      <xdr:col>112</xdr:col>
      <xdr:colOff>38100</xdr:colOff>
      <xdr:row>107</xdr:row>
      <xdr:rowOff>147574</xdr:rowOff>
    </xdr:to>
    <xdr:sp macro="" textlink="">
      <xdr:nvSpPr>
        <xdr:cNvPr id="839" name="楕円 838">
          <a:extLst>
            <a:ext uri="{FF2B5EF4-FFF2-40B4-BE49-F238E27FC236}">
              <a16:creationId xmlns:a16="http://schemas.microsoft.com/office/drawing/2014/main" id="{3F7F5B16-C6F1-4F3B-8F45-199A8D29CAB8}"/>
            </a:ext>
          </a:extLst>
        </xdr:cNvPr>
        <xdr:cNvSpPr/>
      </xdr:nvSpPr>
      <xdr:spPr>
        <a:xfrm>
          <a:off x="21272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96774</xdr:rowOff>
    </xdr:from>
    <xdr:to>
      <xdr:col>116</xdr:col>
      <xdr:colOff>63500</xdr:colOff>
      <xdr:row>107</xdr:row>
      <xdr:rowOff>96774</xdr:rowOff>
    </xdr:to>
    <xdr:cxnSp macro="">
      <xdr:nvCxnSpPr>
        <xdr:cNvPr id="840" name="直線コネクタ 839">
          <a:extLst>
            <a:ext uri="{FF2B5EF4-FFF2-40B4-BE49-F238E27FC236}">
              <a16:creationId xmlns:a16="http://schemas.microsoft.com/office/drawing/2014/main" id="{B37A243F-21A3-4AFD-B900-64C0FB7572E8}"/>
            </a:ext>
          </a:extLst>
        </xdr:cNvPr>
        <xdr:cNvCxnSpPr/>
      </xdr:nvCxnSpPr>
      <xdr:spPr>
        <a:xfrm>
          <a:off x="21323300" y="18441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45974</xdr:rowOff>
    </xdr:from>
    <xdr:to>
      <xdr:col>107</xdr:col>
      <xdr:colOff>101600</xdr:colOff>
      <xdr:row>107</xdr:row>
      <xdr:rowOff>147574</xdr:rowOff>
    </xdr:to>
    <xdr:sp macro="" textlink="">
      <xdr:nvSpPr>
        <xdr:cNvPr id="841" name="楕円 840">
          <a:extLst>
            <a:ext uri="{FF2B5EF4-FFF2-40B4-BE49-F238E27FC236}">
              <a16:creationId xmlns:a16="http://schemas.microsoft.com/office/drawing/2014/main" id="{C2E54A71-2FBB-43D6-AEE2-46DF85DAFEEF}"/>
            </a:ext>
          </a:extLst>
        </xdr:cNvPr>
        <xdr:cNvSpPr/>
      </xdr:nvSpPr>
      <xdr:spPr>
        <a:xfrm>
          <a:off x="20383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96774</xdr:rowOff>
    </xdr:from>
    <xdr:to>
      <xdr:col>111</xdr:col>
      <xdr:colOff>177800</xdr:colOff>
      <xdr:row>107</xdr:row>
      <xdr:rowOff>96774</xdr:rowOff>
    </xdr:to>
    <xdr:cxnSp macro="">
      <xdr:nvCxnSpPr>
        <xdr:cNvPr id="842" name="直線コネクタ 841">
          <a:extLst>
            <a:ext uri="{FF2B5EF4-FFF2-40B4-BE49-F238E27FC236}">
              <a16:creationId xmlns:a16="http://schemas.microsoft.com/office/drawing/2014/main" id="{C3722246-1941-480C-9617-07A510C58AE9}"/>
            </a:ext>
          </a:extLst>
        </xdr:cNvPr>
        <xdr:cNvCxnSpPr/>
      </xdr:nvCxnSpPr>
      <xdr:spPr>
        <a:xfrm>
          <a:off x="20434300" y="1844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45974</xdr:rowOff>
    </xdr:from>
    <xdr:to>
      <xdr:col>102</xdr:col>
      <xdr:colOff>165100</xdr:colOff>
      <xdr:row>107</xdr:row>
      <xdr:rowOff>147574</xdr:rowOff>
    </xdr:to>
    <xdr:sp macro="" textlink="">
      <xdr:nvSpPr>
        <xdr:cNvPr id="843" name="楕円 842">
          <a:extLst>
            <a:ext uri="{FF2B5EF4-FFF2-40B4-BE49-F238E27FC236}">
              <a16:creationId xmlns:a16="http://schemas.microsoft.com/office/drawing/2014/main" id="{2297D22B-8F04-4A38-A339-8BA4313A70CF}"/>
            </a:ext>
          </a:extLst>
        </xdr:cNvPr>
        <xdr:cNvSpPr/>
      </xdr:nvSpPr>
      <xdr:spPr>
        <a:xfrm>
          <a:off x="19494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96774</xdr:rowOff>
    </xdr:from>
    <xdr:to>
      <xdr:col>107</xdr:col>
      <xdr:colOff>50800</xdr:colOff>
      <xdr:row>107</xdr:row>
      <xdr:rowOff>96774</xdr:rowOff>
    </xdr:to>
    <xdr:cxnSp macro="">
      <xdr:nvCxnSpPr>
        <xdr:cNvPr id="844" name="直線コネクタ 843">
          <a:extLst>
            <a:ext uri="{FF2B5EF4-FFF2-40B4-BE49-F238E27FC236}">
              <a16:creationId xmlns:a16="http://schemas.microsoft.com/office/drawing/2014/main" id="{E9FF68D5-07BD-43CA-991B-5C1AFD000C2A}"/>
            </a:ext>
          </a:extLst>
        </xdr:cNvPr>
        <xdr:cNvCxnSpPr/>
      </xdr:nvCxnSpPr>
      <xdr:spPr>
        <a:xfrm>
          <a:off x="19545300" y="1844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45974</xdr:rowOff>
    </xdr:from>
    <xdr:to>
      <xdr:col>98</xdr:col>
      <xdr:colOff>38100</xdr:colOff>
      <xdr:row>107</xdr:row>
      <xdr:rowOff>147574</xdr:rowOff>
    </xdr:to>
    <xdr:sp macro="" textlink="">
      <xdr:nvSpPr>
        <xdr:cNvPr id="845" name="楕円 844">
          <a:extLst>
            <a:ext uri="{FF2B5EF4-FFF2-40B4-BE49-F238E27FC236}">
              <a16:creationId xmlns:a16="http://schemas.microsoft.com/office/drawing/2014/main" id="{85BEF90A-F507-4824-9928-8133077B2F7E}"/>
            </a:ext>
          </a:extLst>
        </xdr:cNvPr>
        <xdr:cNvSpPr/>
      </xdr:nvSpPr>
      <xdr:spPr>
        <a:xfrm>
          <a:off x="18605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96774</xdr:rowOff>
    </xdr:from>
    <xdr:to>
      <xdr:col>102</xdr:col>
      <xdr:colOff>114300</xdr:colOff>
      <xdr:row>107</xdr:row>
      <xdr:rowOff>96774</xdr:rowOff>
    </xdr:to>
    <xdr:cxnSp macro="">
      <xdr:nvCxnSpPr>
        <xdr:cNvPr id="846" name="直線コネクタ 845">
          <a:extLst>
            <a:ext uri="{FF2B5EF4-FFF2-40B4-BE49-F238E27FC236}">
              <a16:creationId xmlns:a16="http://schemas.microsoft.com/office/drawing/2014/main" id="{55B4D748-062A-4425-A2BF-0D6CE7A88C0C}"/>
            </a:ext>
          </a:extLst>
        </xdr:cNvPr>
        <xdr:cNvCxnSpPr/>
      </xdr:nvCxnSpPr>
      <xdr:spPr>
        <a:xfrm>
          <a:off x="18656300" y="1844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74947</xdr:rowOff>
    </xdr:from>
    <xdr:ext cx="469744" cy="259045"/>
    <xdr:sp macro="" textlink="">
      <xdr:nvSpPr>
        <xdr:cNvPr id="847" name="n_1aveValue【公民館】&#10;一人当たり面積">
          <a:extLst>
            <a:ext uri="{FF2B5EF4-FFF2-40B4-BE49-F238E27FC236}">
              <a16:creationId xmlns:a16="http://schemas.microsoft.com/office/drawing/2014/main" id="{8DB7AFD0-45CE-444C-91D6-A47433E76545}"/>
            </a:ext>
          </a:extLst>
        </xdr:cNvPr>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138955</xdr:rowOff>
    </xdr:from>
    <xdr:ext cx="469744" cy="259045"/>
    <xdr:sp macro="" textlink="">
      <xdr:nvSpPr>
        <xdr:cNvPr id="848" name="n_2aveValue【公民館】&#10;一人当たり面積">
          <a:extLst>
            <a:ext uri="{FF2B5EF4-FFF2-40B4-BE49-F238E27FC236}">
              <a16:creationId xmlns:a16="http://schemas.microsoft.com/office/drawing/2014/main" id="{F18C6DDC-1924-46E6-A4C3-E8C1475EFBE3}"/>
            </a:ext>
          </a:extLst>
        </xdr:cNvPr>
        <xdr:cNvSpPr txBox="1"/>
      </xdr:nvSpPr>
      <xdr:spPr>
        <a:xfrm>
          <a:off x="201994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157242</xdr:rowOff>
    </xdr:from>
    <xdr:ext cx="469744" cy="259045"/>
    <xdr:sp macro="" textlink="">
      <xdr:nvSpPr>
        <xdr:cNvPr id="849" name="n_3aveValue【公民館】&#10;一人当たり面積">
          <a:extLst>
            <a:ext uri="{FF2B5EF4-FFF2-40B4-BE49-F238E27FC236}">
              <a16:creationId xmlns:a16="http://schemas.microsoft.com/office/drawing/2014/main" id="{A2ED7D86-CFED-4F4D-8510-1EDD962A5176}"/>
            </a:ext>
          </a:extLst>
        </xdr:cNvPr>
        <xdr:cNvSpPr txBox="1"/>
      </xdr:nvSpPr>
      <xdr:spPr>
        <a:xfrm>
          <a:off x="19310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129812</xdr:rowOff>
    </xdr:from>
    <xdr:ext cx="469744" cy="259045"/>
    <xdr:sp macro="" textlink="">
      <xdr:nvSpPr>
        <xdr:cNvPr id="850" name="n_4aveValue【公民館】&#10;一人当たり面積">
          <a:extLst>
            <a:ext uri="{FF2B5EF4-FFF2-40B4-BE49-F238E27FC236}">
              <a16:creationId xmlns:a16="http://schemas.microsoft.com/office/drawing/2014/main" id="{FA829180-9AF6-4C1C-818E-5D0364C51B5E}"/>
            </a:ext>
          </a:extLst>
        </xdr:cNvPr>
        <xdr:cNvSpPr txBox="1"/>
      </xdr:nvSpPr>
      <xdr:spPr>
        <a:xfrm>
          <a:off x="184214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138701</xdr:rowOff>
    </xdr:from>
    <xdr:ext cx="469744" cy="259045"/>
    <xdr:sp macro="" textlink="">
      <xdr:nvSpPr>
        <xdr:cNvPr id="851" name="n_1mainValue【公民館】&#10;一人当たり面積">
          <a:extLst>
            <a:ext uri="{FF2B5EF4-FFF2-40B4-BE49-F238E27FC236}">
              <a16:creationId xmlns:a16="http://schemas.microsoft.com/office/drawing/2014/main" id="{A494FDAC-8CF4-42FF-8C21-F537D1F5339E}"/>
            </a:ext>
          </a:extLst>
        </xdr:cNvPr>
        <xdr:cNvSpPr txBox="1"/>
      </xdr:nvSpPr>
      <xdr:spPr>
        <a:xfrm>
          <a:off x="210757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138701</xdr:rowOff>
    </xdr:from>
    <xdr:ext cx="469744" cy="259045"/>
    <xdr:sp macro="" textlink="">
      <xdr:nvSpPr>
        <xdr:cNvPr id="852" name="n_2mainValue【公民館】&#10;一人当たり面積">
          <a:extLst>
            <a:ext uri="{FF2B5EF4-FFF2-40B4-BE49-F238E27FC236}">
              <a16:creationId xmlns:a16="http://schemas.microsoft.com/office/drawing/2014/main" id="{D6963293-BA94-49AD-BAA0-81645778E880}"/>
            </a:ext>
          </a:extLst>
        </xdr:cNvPr>
        <xdr:cNvSpPr txBox="1"/>
      </xdr:nvSpPr>
      <xdr:spPr>
        <a:xfrm>
          <a:off x="201994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138701</xdr:rowOff>
    </xdr:from>
    <xdr:ext cx="469744" cy="259045"/>
    <xdr:sp macro="" textlink="">
      <xdr:nvSpPr>
        <xdr:cNvPr id="853" name="n_3mainValue【公民館】&#10;一人当たり面積">
          <a:extLst>
            <a:ext uri="{FF2B5EF4-FFF2-40B4-BE49-F238E27FC236}">
              <a16:creationId xmlns:a16="http://schemas.microsoft.com/office/drawing/2014/main" id="{0842FE5A-5D61-44EC-9219-A6EE36F99BE0}"/>
            </a:ext>
          </a:extLst>
        </xdr:cNvPr>
        <xdr:cNvSpPr txBox="1"/>
      </xdr:nvSpPr>
      <xdr:spPr>
        <a:xfrm>
          <a:off x="193104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138701</xdr:rowOff>
    </xdr:from>
    <xdr:ext cx="469744" cy="259045"/>
    <xdr:sp macro="" textlink="">
      <xdr:nvSpPr>
        <xdr:cNvPr id="854" name="n_4mainValue【公民館】&#10;一人当たり面積">
          <a:extLst>
            <a:ext uri="{FF2B5EF4-FFF2-40B4-BE49-F238E27FC236}">
              <a16:creationId xmlns:a16="http://schemas.microsoft.com/office/drawing/2014/main" id="{E5D8F550-4157-4E5C-97AD-815FC58642C0}"/>
            </a:ext>
          </a:extLst>
        </xdr:cNvPr>
        <xdr:cNvSpPr txBox="1"/>
      </xdr:nvSpPr>
      <xdr:spPr>
        <a:xfrm>
          <a:off x="184214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DAB2BAA1-8571-473B-A379-888146BE8CE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61E98D6F-9F15-4282-8B32-2382AD325D5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F70E17A5-0D39-439D-973E-6E9F3EBAD98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人あたりの道路延長が類似団体の中では３番目に長いが、有形固定資産減価償却率は類似団体内平均値を下回っており、比較的償却期間は残っていると言える。反面、橋りょう・トンネルについては、一人当たり有形固定資産（償却資産）額が類似団体中１位であるうえ、減価償却もかなり進んでおり、今後の更新に際し、大きな財政負担があると予想される。認定こども園・幼稚園・保育所や学校施設については、有形固定資産減価償却率が類似団体内平均値より高くなっているが、私立幼稚園を近隣の私立保育園と合わせて私立認定こども園とする事業を進めており、これにより建物の総数が減ることで、今後は有形固定資産減価償却率についても低下することが予想される。児童館、公民館は、有形固定資産減価償却率が類似団体内平均値より高くなっているが、公営住宅は下回っている。ただし、減価償却率の推移は例年と同程度の水準で上昇し続けていることから、将来的な更新に係る財政負担等を考慮し、いずれも増設はせず、公共施設再配置方針の中で長寿命化・複合化を検討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2F29A4C-DBDD-4015-B7ED-C98E50F6BB9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B707BB4-2BD2-48CB-8743-9BF33542410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0AC821B-AA83-474C-983A-F9A3453DFC0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AEABD8C-864B-450F-B37D-C5389E48EEE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静岡県掛川市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FAFE932-26E8-4E8E-A072-6D6DC231327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457FEA5-0E91-4A5A-BDF1-A9E2AF3ABA9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854DC34-A4D4-4491-92AD-F3C81B29D32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0EAE2B6-7ECD-4E80-B43A-8427764D366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9730FD7-35A1-40C1-B5C2-DD7175EC3CF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649FBC9-EBC7-4F09-9C98-C14AC3B9254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115,873
111,225
265.69
53,101,622
50,966,062
1,947,954
27,515,216
43,668,878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1998E2D-23F5-4037-B06F-E08AC1F4A26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315DA37-E6FC-47F2-A2A0-91AF22D6666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595065A-FADB-46A0-8096-950192FF119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51916FF-9EDE-4673-8FDB-F8DE323B8D8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6EA4525-9D4E-4D69-A4D5-5D7DB052AC8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F7D8439-E472-4348-B546-FEDC1119E16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3FE7E13-1170-4B3E-B398-00191621FDE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A4A6A85-51A8-436C-AEBA-35CFBAD2909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44F9135-4519-4698-8049-26772AC6433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476BA78-8B6E-41EA-B237-1381F73471A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F9C5554-A966-4704-BF11-8225D000E34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3467211-77D2-499D-BF1E-8CCA05EF0A0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6319198-0F2C-4603-98B8-88174CA2F42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DD44A34-27D5-4037-A984-E5394109E9D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F6EBE38-ADCF-4792-9FAC-CF19063A7EF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103C845-2492-46EA-8868-3AF50E1F752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A4381B2-738A-4372-8275-F6271B76FBF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53E4630-9802-4019-8C01-D9D2230EB1D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1908937-4FE0-4BB5-A085-61E5A816035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1AD98EF-074A-4E34-BCFF-A737E93E456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5F5B255-7BE5-4E9B-B4E9-CA9A7E40BD2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1885C35-FF89-4772-B50A-026369FBBF2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60459EC-44B2-45E5-9974-A4295A0DC09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35E0316-9078-4A25-8152-84146006827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3C6CFEB-EAF7-4FA1-B68B-3D9813EC0E6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7ECD931-00C1-40F8-A1DB-EF10EEF4376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05E790A-E7C8-42AC-B9B5-EA9875B2E8A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75EFE82-C295-437C-82F4-F39AE9AD5AA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95B2A6E-59AC-4516-A0AE-30ADC9CBAD3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E465B07-F553-405A-B454-35C8FC34F79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425F8C2-BCBB-4DD5-A473-C295D1A9634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7B6A869-E88B-4DCC-95D9-586B8BEEE0C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F18742F-337E-499F-8341-1F1EF0733F2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A20C756-3C77-4E71-AE21-3438D0815D1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6764B54-742B-4280-961B-F29DD037CD2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C1BF3B1-58F1-406E-9374-C4ED869EACF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70E74BA-1A9E-4427-8880-0B292447CCA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97ED93D-FC40-4E1C-8B05-5233D2BA058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CBA7093-1255-474B-8CD2-032743A7DF4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3C62309-E768-4D33-ACCE-091CB4B583E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9766C67-FEB5-4EF9-949B-7232A96F3CC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FA49FF7D-01E8-405E-AB2D-25A222A374E5}"/>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C5CA6C3-1840-4A91-B7DE-33335728790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D8E52690-FAED-4C19-8768-087DEA21043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96AD19BF-91DC-4F73-973D-75A7B8412633}"/>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675D43-171E-4E44-A6E2-79E61CBBCB62}"/>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93FA56A6-AB75-4D84-B056-BAECAD14F059}"/>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902B9659-A17B-4106-9584-175890EAC131}"/>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68F4AE6A-6198-4E52-A2F7-470D8EF5653D}"/>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143527</xdr:rowOff>
    </xdr:from>
    <xdr:ext cx="405111" cy="259045"/>
    <xdr:sp macro="" textlink="">
      <xdr:nvSpPr>
        <xdr:cNvPr id="61" name="【図書館】&#10;有形固定資産減価償却率平均値テキスト">
          <a:extLst>
            <a:ext uri="{FF2B5EF4-FFF2-40B4-BE49-F238E27FC236}">
              <a16:creationId xmlns:a16="http://schemas.microsoft.com/office/drawing/2014/main" id="{4D667989-E070-423E-841A-C39528B5E98C}"/>
            </a:ext>
          </a:extLst>
        </xdr:cNvPr>
        <xdr:cNvSpPr txBox="1"/>
      </xdr:nvSpPr>
      <xdr:spPr>
        <a:xfrm>
          <a:off x="4673600" y="614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120650</xdr:rowOff>
    </xdr:from>
    <xdr:to>
      <xdr:col>24</xdr:col>
      <xdr:colOff>114300</xdr:colOff>
      <xdr:row>37</xdr:row>
      <xdr:rowOff>50800</xdr:rowOff>
    </xdr:to>
    <xdr:sp macro="" textlink="">
      <xdr:nvSpPr>
        <xdr:cNvPr id="62" name="フローチャート: 判断 61">
          <a:extLst>
            <a:ext uri="{FF2B5EF4-FFF2-40B4-BE49-F238E27FC236}">
              <a16:creationId xmlns:a16="http://schemas.microsoft.com/office/drawing/2014/main" id="{727D26B8-9F3B-4862-9C43-CE93232148A6}"/>
            </a:ext>
          </a:extLst>
        </xdr:cNvPr>
        <xdr:cNvSpPr/>
      </xdr:nvSpPr>
      <xdr:spPr>
        <a:xfrm>
          <a:off x="45847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99060</xdr:rowOff>
    </xdr:from>
    <xdr:to>
      <xdr:col>20</xdr:col>
      <xdr:colOff>38100</xdr:colOff>
      <xdr:row>37</xdr:row>
      <xdr:rowOff>29210</xdr:rowOff>
    </xdr:to>
    <xdr:sp macro="" textlink="">
      <xdr:nvSpPr>
        <xdr:cNvPr id="63" name="フローチャート: 判断 62">
          <a:extLst>
            <a:ext uri="{FF2B5EF4-FFF2-40B4-BE49-F238E27FC236}">
              <a16:creationId xmlns:a16="http://schemas.microsoft.com/office/drawing/2014/main" id="{D6410C43-6D84-4562-96F0-1832C5F99A76}"/>
            </a:ext>
          </a:extLst>
        </xdr:cNvPr>
        <xdr:cNvSpPr/>
      </xdr:nvSpPr>
      <xdr:spPr>
        <a:xfrm>
          <a:off x="37465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110490</xdr:rowOff>
    </xdr:from>
    <xdr:to>
      <xdr:col>15</xdr:col>
      <xdr:colOff>101600</xdr:colOff>
      <xdr:row>37</xdr:row>
      <xdr:rowOff>40640</xdr:rowOff>
    </xdr:to>
    <xdr:sp macro="" textlink="">
      <xdr:nvSpPr>
        <xdr:cNvPr id="64" name="フローチャート: 判断 63">
          <a:extLst>
            <a:ext uri="{FF2B5EF4-FFF2-40B4-BE49-F238E27FC236}">
              <a16:creationId xmlns:a16="http://schemas.microsoft.com/office/drawing/2014/main" id="{99AE4474-2799-4ACD-ACDE-DAF1CC2235F7}"/>
            </a:ext>
          </a:extLst>
        </xdr:cNvPr>
        <xdr:cNvSpPr/>
      </xdr:nvSpPr>
      <xdr:spPr>
        <a:xfrm>
          <a:off x="28575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144780</xdr:rowOff>
    </xdr:from>
    <xdr:to>
      <xdr:col>10</xdr:col>
      <xdr:colOff>165100</xdr:colOff>
      <xdr:row>37</xdr:row>
      <xdr:rowOff>74930</xdr:rowOff>
    </xdr:to>
    <xdr:sp macro="" textlink="">
      <xdr:nvSpPr>
        <xdr:cNvPr id="65" name="フローチャート: 判断 64">
          <a:extLst>
            <a:ext uri="{FF2B5EF4-FFF2-40B4-BE49-F238E27FC236}">
              <a16:creationId xmlns:a16="http://schemas.microsoft.com/office/drawing/2014/main" id="{948AF958-CF7E-4C00-AA42-FFB7B3ACE0B5}"/>
            </a:ext>
          </a:extLst>
        </xdr:cNvPr>
        <xdr:cNvSpPr/>
      </xdr:nvSpPr>
      <xdr:spPr>
        <a:xfrm>
          <a:off x="1968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161290</xdr:rowOff>
    </xdr:from>
    <xdr:to>
      <xdr:col>6</xdr:col>
      <xdr:colOff>38100</xdr:colOff>
      <xdr:row>37</xdr:row>
      <xdr:rowOff>91440</xdr:rowOff>
    </xdr:to>
    <xdr:sp macro="" textlink="">
      <xdr:nvSpPr>
        <xdr:cNvPr id="66" name="フローチャート: 判断 65">
          <a:extLst>
            <a:ext uri="{FF2B5EF4-FFF2-40B4-BE49-F238E27FC236}">
              <a16:creationId xmlns:a16="http://schemas.microsoft.com/office/drawing/2014/main" id="{A182C772-BC81-44B1-851A-414EB4A9A35E}"/>
            </a:ext>
          </a:extLst>
        </xdr:cNvPr>
        <xdr:cNvSpPr/>
      </xdr:nvSpPr>
      <xdr:spPr>
        <a:xfrm>
          <a:off x="10795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6DF24E7-9C67-42B8-8F38-C0B6317C104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C4BE9DB-2067-407E-B2CE-73F4D5F9FAD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7DD29AB-3104-4C12-BD80-07D084243D6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3759BC-6C3A-4B37-82A4-4B3264F9DF6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A97930E-3F43-442E-8942-DB0753D2FB5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12700</xdr:rowOff>
    </xdr:from>
    <xdr:to>
      <xdr:col>24</xdr:col>
      <xdr:colOff>114300</xdr:colOff>
      <xdr:row>37</xdr:row>
      <xdr:rowOff>114300</xdr:rowOff>
    </xdr:to>
    <xdr:sp macro="" textlink="">
      <xdr:nvSpPr>
        <xdr:cNvPr id="72" name="楕円 71">
          <a:extLst>
            <a:ext uri="{FF2B5EF4-FFF2-40B4-BE49-F238E27FC236}">
              <a16:creationId xmlns:a16="http://schemas.microsoft.com/office/drawing/2014/main" id="{8B66B670-D085-4B53-9BD9-B32A97B59F53}"/>
            </a:ext>
          </a:extLst>
        </xdr:cNvPr>
        <xdr:cNvSpPr/>
      </xdr:nvSpPr>
      <xdr:spPr>
        <a:xfrm>
          <a:off x="4584700" y="63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162577</xdr:rowOff>
    </xdr:from>
    <xdr:ext cx="405111" cy="259045"/>
    <xdr:sp macro="" textlink="">
      <xdr:nvSpPr>
        <xdr:cNvPr id="73" name="【図書館】&#10;有形固定資産減価償却率該当値テキスト">
          <a:extLst>
            <a:ext uri="{FF2B5EF4-FFF2-40B4-BE49-F238E27FC236}">
              <a16:creationId xmlns:a16="http://schemas.microsoft.com/office/drawing/2014/main" id="{A49DF84A-DF05-494B-8C5F-3C66523D9D42}"/>
            </a:ext>
          </a:extLst>
        </xdr:cNvPr>
        <xdr:cNvSpPr txBox="1"/>
      </xdr:nvSpPr>
      <xdr:spPr>
        <a:xfrm>
          <a:off x="4673600"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161290</xdr:rowOff>
    </xdr:from>
    <xdr:to>
      <xdr:col>20</xdr:col>
      <xdr:colOff>38100</xdr:colOff>
      <xdr:row>37</xdr:row>
      <xdr:rowOff>91440</xdr:rowOff>
    </xdr:to>
    <xdr:sp macro="" textlink="">
      <xdr:nvSpPr>
        <xdr:cNvPr id="74" name="楕円 73">
          <a:extLst>
            <a:ext uri="{FF2B5EF4-FFF2-40B4-BE49-F238E27FC236}">
              <a16:creationId xmlns:a16="http://schemas.microsoft.com/office/drawing/2014/main" id="{4C078DA5-F974-4B6D-9692-E5902D751777}"/>
            </a:ext>
          </a:extLst>
        </xdr:cNvPr>
        <xdr:cNvSpPr/>
      </xdr:nvSpPr>
      <xdr:spPr>
        <a:xfrm>
          <a:off x="3746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40640</xdr:rowOff>
    </xdr:from>
    <xdr:to>
      <xdr:col>24</xdr:col>
      <xdr:colOff>63500</xdr:colOff>
      <xdr:row>37</xdr:row>
      <xdr:rowOff>63500</xdr:rowOff>
    </xdr:to>
    <xdr:cxnSp macro="">
      <xdr:nvCxnSpPr>
        <xdr:cNvPr id="75" name="直線コネクタ 74">
          <a:extLst>
            <a:ext uri="{FF2B5EF4-FFF2-40B4-BE49-F238E27FC236}">
              <a16:creationId xmlns:a16="http://schemas.microsoft.com/office/drawing/2014/main" id="{7CC23238-00A8-40F4-966C-81233E094CF6}"/>
            </a:ext>
          </a:extLst>
        </xdr:cNvPr>
        <xdr:cNvCxnSpPr/>
      </xdr:nvCxnSpPr>
      <xdr:spPr>
        <a:xfrm>
          <a:off x="3797300" y="63842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135890</xdr:rowOff>
    </xdr:from>
    <xdr:to>
      <xdr:col>15</xdr:col>
      <xdr:colOff>101600</xdr:colOff>
      <xdr:row>37</xdr:row>
      <xdr:rowOff>66040</xdr:rowOff>
    </xdr:to>
    <xdr:sp macro="" textlink="">
      <xdr:nvSpPr>
        <xdr:cNvPr id="76" name="楕円 75">
          <a:extLst>
            <a:ext uri="{FF2B5EF4-FFF2-40B4-BE49-F238E27FC236}">
              <a16:creationId xmlns:a16="http://schemas.microsoft.com/office/drawing/2014/main" id="{987D7B08-AEB2-43A9-BDD6-8ED9599EFCC9}"/>
            </a:ext>
          </a:extLst>
        </xdr:cNvPr>
        <xdr:cNvSpPr/>
      </xdr:nvSpPr>
      <xdr:spPr>
        <a:xfrm>
          <a:off x="2857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15240</xdr:rowOff>
    </xdr:from>
    <xdr:to>
      <xdr:col>19</xdr:col>
      <xdr:colOff>177800</xdr:colOff>
      <xdr:row>37</xdr:row>
      <xdr:rowOff>40640</xdr:rowOff>
    </xdr:to>
    <xdr:cxnSp macro="">
      <xdr:nvCxnSpPr>
        <xdr:cNvPr id="77" name="直線コネクタ 76">
          <a:extLst>
            <a:ext uri="{FF2B5EF4-FFF2-40B4-BE49-F238E27FC236}">
              <a16:creationId xmlns:a16="http://schemas.microsoft.com/office/drawing/2014/main" id="{608C8A8B-FDE7-45E7-BA00-EF0F7F015766}"/>
            </a:ext>
          </a:extLst>
        </xdr:cNvPr>
        <xdr:cNvCxnSpPr/>
      </xdr:nvCxnSpPr>
      <xdr:spPr>
        <a:xfrm>
          <a:off x="2908300" y="635889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110490</xdr:rowOff>
    </xdr:from>
    <xdr:to>
      <xdr:col>10</xdr:col>
      <xdr:colOff>165100</xdr:colOff>
      <xdr:row>37</xdr:row>
      <xdr:rowOff>40640</xdr:rowOff>
    </xdr:to>
    <xdr:sp macro="" textlink="">
      <xdr:nvSpPr>
        <xdr:cNvPr id="78" name="楕円 77">
          <a:extLst>
            <a:ext uri="{FF2B5EF4-FFF2-40B4-BE49-F238E27FC236}">
              <a16:creationId xmlns:a16="http://schemas.microsoft.com/office/drawing/2014/main" id="{37309D75-1231-4AAA-852F-DF6CD535867A}"/>
            </a:ext>
          </a:extLst>
        </xdr:cNvPr>
        <xdr:cNvSpPr/>
      </xdr:nvSpPr>
      <xdr:spPr>
        <a:xfrm>
          <a:off x="19685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161290</xdr:rowOff>
    </xdr:from>
    <xdr:to>
      <xdr:col>15</xdr:col>
      <xdr:colOff>50800</xdr:colOff>
      <xdr:row>37</xdr:row>
      <xdr:rowOff>15240</xdr:rowOff>
    </xdr:to>
    <xdr:cxnSp macro="">
      <xdr:nvCxnSpPr>
        <xdr:cNvPr id="79" name="直線コネクタ 78">
          <a:extLst>
            <a:ext uri="{FF2B5EF4-FFF2-40B4-BE49-F238E27FC236}">
              <a16:creationId xmlns:a16="http://schemas.microsoft.com/office/drawing/2014/main" id="{5AE74EF4-8E85-44E4-A636-985DAF6716A9}"/>
            </a:ext>
          </a:extLst>
        </xdr:cNvPr>
        <xdr:cNvCxnSpPr/>
      </xdr:nvCxnSpPr>
      <xdr:spPr>
        <a:xfrm>
          <a:off x="2019300" y="633349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87630</xdr:rowOff>
    </xdr:from>
    <xdr:to>
      <xdr:col>6</xdr:col>
      <xdr:colOff>38100</xdr:colOff>
      <xdr:row>37</xdr:row>
      <xdr:rowOff>17780</xdr:rowOff>
    </xdr:to>
    <xdr:sp macro="" textlink="">
      <xdr:nvSpPr>
        <xdr:cNvPr id="80" name="楕円 79">
          <a:extLst>
            <a:ext uri="{FF2B5EF4-FFF2-40B4-BE49-F238E27FC236}">
              <a16:creationId xmlns:a16="http://schemas.microsoft.com/office/drawing/2014/main" id="{950F0A67-D051-4C3C-85FB-B0B5DB71FDAC}"/>
            </a:ext>
          </a:extLst>
        </xdr:cNvPr>
        <xdr:cNvSpPr/>
      </xdr:nvSpPr>
      <xdr:spPr>
        <a:xfrm>
          <a:off x="10795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138430</xdr:rowOff>
    </xdr:from>
    <xdr:to>
      <xdr:col>10</xdr:col>
      <xdr:colOff>114300</xdr:colOff>
      <xdr:row>36</xdr:row>
      <xdr:rowOff>161290</xdr:rowOff>
    </xdr:to>
    <xdr:cxnSp macro="">
      <xdr:nvCxnSpPr>
        <xdr:cNvPr id="81" name="直線コネクタ 80">
          <a:extLst>
            <a:ext uri="{FF2B5EF4-FFF2-40B4-BE49-F238E27FC236}">
              <a16:creationId xmlns:a16="http://schemas.microsoft.com/office/drawing/2014/main" id="{0A40EB92-A10A-4B90-9163-014AB815B90F}"/>
            </a:ext>
          </a:extLst>
        </xdr:cNvPr>
        <xdr:cNvCxnSpPr/>
      </xdr:nvCxnSpPr>
      <xdr:spPr>
        <a:xfrm>
          <a:off x="1130300" y="63106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45737</xdr:rowOff>
    </xdr:from>
    <xdr:ext cx="405111" cy="259045"/>
    <xdr:sp macro="" textlink="">
      <xdr:nvSpPr>
        <xdr:cNvPr id="82" name="n_1aveValue【図書館】&#10;有形固定資産減価償却率">
          <a:extLst>
            <a:ext uri="{FF2B5EF4-FFF2-40B4-BE49-F238E27FC236}">
              <a16:creationId xmlns:a16="http://schemas.microsoft.com/office/drawing/2014/main" id="{61172D78-7F07-40BF-87EA-D1C7228E68FD}"/>
            </a:ext>
          </a:extLst>
        </xdr:cNvPr>
        <xdr:cNvSpPr txBox="1"/>
      </xdr:nvSpPr>
      <xdr:spPr>
        <a:xfrm>
          <a:off x="3582044"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57167</xdr:rowOff>
    </xdr:from>
    <xdr:ext cx="405111" cy="259045"/>
    <xdr:sp macro="" textlink="">
      <xdr:nvSpPr>
        <xdr:cNvPr id="83" name="n_2aveValue【図書館】&#10;有形固定資産減価償却率">
          <a:extLst>
            <a:ext uri="{FF2B5EF4-FFF2-40B4-BE49-F238E27FC236}">
              <a16:creationId xmlns:a16="http://schemas.microsoft.com/office/drawing/2014/main" id="{41305C46-7DB6-4C9D-9B3A-AC5D747E9EDA}"/>
            </a:ext>
          </a:extLst>
        </xdr:cNvPr>
        <xdr:cNvSpPr txBox="1"/>
      </xdr:nvSpPr>
      <xdr:spPr>
        <a:xfrm>
          <a:off x="2705744" y="6057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66057</xdr:rowOff>
    </xdr:from>
    <xdr:ext cx="405111" cy="259045"/>
    <xdr:sp macro="" textlink="">
      <xdr:nvSpPr>
        <xdr:cNvPr id="84" name="n_3aveValue【図書館】&#10;有形固定資産減価償却率">
          <a:extLst>
            <a:ext uri="{FF2B5EF4-FFF2-40B4-BE49-F238E27FC236}">
              <a16:creationId xmlns:a16="http://schemas.microsoft.com/office/drawing/2014/main" id="{1E84879E-1F37-4C55-8FBF-F8ED9DC85DD3}"/>
            </a:ext>
          </a:extLst>
        </xdr:cNvPr>
        <xdr:cNvSpPr txBox="1"/>
      </xdr:nvSpPr>
      <xdr:spPr>
        <a:xfrm>
          <a:off x="1816744" y="6409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82567</xdr:rowOff>
    </xdr:from>
    <xdr:ext cx="405111" cy="259045"/>
    <xdr:sp macro="" textlink="">
      <xdr:nvSpPr>
        <xdr:cNvPr id="85" name="n_4aveValue【図書館】&#10;有形固定資産減価償却率">
          <a:extLst>
            <a:ext uri="{FF2B5EF4-FFF2-40B4-BE49-F238E27FC236}">
              <a16:creationId xmlns:a16="http://schemas.microsoft.com/office/drawing/2014/main" id="{698C9B4C-CE0A-401B-ABF0-9876AF05CBF4}"/>
            </a:ext>
          </a:extLst>
        </xdr:cNvPr>
        <xdr:cNvSpPr txBox="1"/>
      </xdr:nvSpPr>
      <xdr:spPr>
        <a:xfrm>
          <a:off x="927744" y="642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82567</xdr:rowOff>
    </xdr:from>
    <xdr:ext cx="405111" cy="259045"/>
    <xdr:sp macro="" textlink="">
      <xdr:nvSpPr>
        <xdr:cNvPr id="86" name="n_1mainValue【図書館】&#10;有形固定資産減価償却率">
          <a:extLst>
            <a:ext uri="{FF2B5EF4-FFF2-40B4-BE49-F238E27FC236}">
              <a16:creationId xmlns:a16="http://schemas.microsoft.com/office/drawing/2014/main" id="{5677E781-A1E7-4022-8957-1D554663D3BA}"/>
            </a:ext>
          </a:extLst>
        </xdr:cNvPr>
        <xdr:cNvSpPr txBox="1"/>
      </xdr:nvSpPr>
      <xdr:spPr>
        <a:xfrm>
          <a:off x="3582044" y="642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57167</xdr:rowOff>
    </xdr:from>
    <xdr:ext cx="405111" cy="259045"/>
    <xdr:sp macro="" textlink="">
      <xdr:nvSpPr>
        <xdr:cNvPr id="87" name="n_2mainValue【図書館】&#10;有形固定資産減価償却率">
          <a:extLst>
            <a:ext uri="{FF2B5EF4-FFF2-40B4-BE49-F238E27FC236}">
              <a16:creationId xmlns:a16="http://schemas.microsoft.com/office/drawing/2014/main" id="{1D3B7257-2DF3-4395-B39C-546ECE1D00EF}"/>
            </a:ext>
          </a:extLst>
        </xdr:cNvPr>
        <xdr:cNvSpPr txBox="1"/>
      </xdr:nvSpPr>
      <xdr:spPr>
        <a:xfrm>
          <a:off x="27057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57167</xdr:rowOff>
    </xdr:from>
    <xdr:ext cx="405111" cy="259045"/>
    <xdr:sp macro="" textlink="">
      <xdr:nvSpPr>
        <xdr:cNvPr id="88" name="n_3mainValue【図書館】&#10;有形固定資産減価償却率">
          <a:extLst>
            <a:ext uri="{FF2B5EF4-FFF2-40B4-BE49-F238E27FC236}">
              <a16:creationId xmlns:a16="http://schemas.microsoft.com/office/drawing/2014/main" id="{5D81674C-CE01-4E81-B16A-FA3280A918C8}"/>
            </a:ext>
          </a:extLst>
        </xdr:cNvPr>
        <xdr:cNvSpPr txBox="1"/>
      </xdr:nvSpPr>
      <xdr:spPr>
        <a:xfrm>
          <a:off x="1816744" y="6057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34307</xdr:rowOff>
    </xdr:from>
    <xdr:ext cx="405111" cy="259045"/>
    <xdr:sp macro="" textlink="">
      <xdr:nvSpPr>
        <xdr:cNvPr id="89" name="n_4mainValue【図書館】&#10;有形固定資産減価償却率">
          <a:extLst>
            <a:ext uri="{FF2B5EF4-FFF2-40B4-BE49-F238E27FC236}">
              <a16:creationId xmlns:a16="http://schemas.microsoft.com/office/drawing/2014/main" id="{E1D8EAA5-B8A1-46F4-8E05-3C0CF678934A}"/>
            </a:ext>
          </a:extLst>
        </xdr:cNvPr>
        <xdr:cNvSpPr txBox="1"/>
      </xdr:nvSpPr>
      <xdr:spPr>
        <a:xfrm>
          <a:off x="927744" y="603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2EF78248-32D3-4BD4-9771-69F14E7CBC3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975CD7C8-998B-4538-A134-CAC889BE7DA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E996AA1E-5A2C-4E26-8ACC-45A08F3FE18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1C08453D-7287-46B4-A0FA-11C0AD05348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9B24828A-8042-4915-8A5D-E564D124DE2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26CF9089-9CE5-4609-AB0F-443D846017A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6911CB2F-8237-4228-89DC-D7701982FB7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D2EE3B6A-D9C6-43AB-BCF7-590884D40E5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C253E0B2-786B-45DA-B2AE-DC01E5C7E33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CD0E673E-B8C5-48E8-B866-9EACF2A0C3C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76FACF60-C590-4A3A-B9C0-5A1DC28D0BF9}"/>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14B79ECD-889E-4CEF-B60A-91322F711AF6}"/>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DFA3A1E8-0CDB-4CDB-A18F-707A47B068B6}"/>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A8952A1C-AF4F-487E-9827-D1F9F62758C8}"/>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CFF1C595-1AD6-4407-B712-9D1A840D6702}"/>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BE32034D-8E64-4E0B-8AAE-A4DF7E00249F}"/>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82069471-D371-4E51-97F3-97AAB346F25C}"/>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a:extLst>
            <a:ext uri="{FF2B5EF4-FFF2-40B4-BE49-F238E27FC236}">
              <a16:creationId xmlns:a16="http://schemas.microsoft.com/office/drawing/2014/main" id="{0A018494-8E08-47AA-99AE-BE73188611D9}"/>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0080B065-D4CC-4D57-B079-DC1DD7CCD885}"/>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a:extLst>
            <a:ext uri="{FF2B5EF4-FFF2-40B4-BE49-F238E27FC236}">
              <a16:creationId xmlns:a16="http://schemas.microsoft.com/office/drawing/2014/main" id="{ADD17EF1-05B7-4DA9-B138-EB54783D5CA7}"/>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C7986D7E-D7B0-4D10-9B89-48BD39E6CA65}"/>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a:extLst>
            <a:ext uri="{FF2B5EF4-FFF2-40B4-BE49-F238E27FC236}">
              <a16:creationId xmlns:a16="http://schemas.microsoft.com/office/drawing/2014/main" id="{E20E17E4-B078-4940-B5F2-E23B368DD782}"/>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233EB0B3-F463-4F24-AC7F-AA1BEAC71CB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A42787C8-D192-4DF9-86E5-20E84B3296F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D1E66D8A-BC78-4D91-9603-C883C77ADB8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41</xdr:row>
      <xdr:rowOff>166007</xdr:rowOff>
    </xdr:to>
    <xdr:cxnSp macro="">
      <xdr:nvCxnSpPr>
        <xdr:cNvPr id="115" name="直線コネクタ 114">
          <a:extLst>
            <a:ext uri="{FF2B5EF4-FFF2-40B4-BE49-F238E27FC236}">
              <a16:creationId xmlns:a16="http://schemas.microsoft.com/office/drawing/2014/main" id="{9DA209C5-FDF3-4A37-97DD-2F8C461E79CA}"/>
            </a:ext>
          </a:extLst>
        </xdr:cNvPr>
        <xdr:cNvCxnSpPr/>
      </xdr:nvCxnSpPr>
      <xdr:spPr>
        <a:xfrm flipV="1">
          <a:off x="10476865" y="5878286"/>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169834</xdr:rowOff>
    </xdr:from>
    <xdr:ext cx="469744" cy="259045"/>
    <xdr:sp macro="" textlink="">
      <xdr:nvSpPr>
        <xdr:cNvPr id="116" name="【図書館】&#10;一人当たり面積最小値テキスト">
          <a:extLst>
            <a:ext uri="{FF2B5EF4-FFF2-40B4-BE49-F238E27FC236}">
              <a16:creationId xmlns:a16="http://schemas.microsoft.com/office/drawing/2014/main" id="{5729A275-1929-4F77-A2EC-89FD84DD4C45}"/>
            </a:ext>
          </a:extLst>
        </xdr:cNvPr>
        <xdr:cNvSpPr txBox="1"/>
      </xdr:nvSpPr>
      <xdr:spPr>
        <a:xfrm>
          <a:off x="10515600" y="719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166007</xdr:rowOff>
    </xdr:from>
    <xdr:to>
      <xdr:col>55</xdr:col>
      <xdr:colOff>88900</xdr:colOff>
      <xdr:row>41</xdr:row>
      <xdr:rowOff>166007</xdr:rowOff>
    </xdr:to>
    <xdr:cxnSp macro="">
      <xdr:nvCxnSpPr>
        <xdr:cNvPr id="117" name="直線コネクタ 116">
          <a:extLst>
            <a:ext uri="{FF2B5EF4-FFF2-40B4-BE49-F238E27FC236}">
              <a16:creationId xmlns:a16="http://schemas.microsoft.com/office/drawing/2014/main" id="{02912227-ECD4-4C49-8288-DF80D93DDD98}"/>
            </a:ext>
          </a:extLst>
        </xdr:cNvPr>
        <xdr:cNvCxnSpPr/>
      </xdr:nvCxnSpPr>
      <xdr:spPr>
        <a:xfrm>
          <a:off x="10388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18" name="【図書館】&#10;一人当たり面積最大値テキスト">
          <a:extLst>
            <a:ext uri="{FF2B5EF4-FFF2-40B4-BE49-F238E27FC236}">
              <a16:creationId xmlns:a16="http://schemas.microsoft.com/office/drawing/2014/main" id="{725A0544-7306-4BD7-AFFB-2FB062F9BD7B}"/>
            </a:ext>
          </a:extLst>
        </xdr:cNvPr>
        <xdr:cNvSpPr txBox="1"/>
      </xdr:nvSpPr>
      <xdr:spPr>
        <a:xfrm>
          <a:off x="10515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19" name="直線コネクタ 118">
          <a:extLst>
            <a:ext uri="{FF2B5EF4-FFF2-40B4-BE49-F238E27FC236}">
              <a16:creationId xmlns:a16="http://schemas.microsoft.com/office/drawing/2014/main" id="{1A265443-4E1A-4812-9C21-B93994B1EC33}"/>
            </a:ext>
          </a:extLst>
        </xdr:cNvPr>
        <xdr:cNvCxnSpPr/>
      </xdr:nvCxnSpPr>
      <xdr:spPr>
        <a:xfrm>
          <a:off x="10388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66420</xdr:rowOff>
    </xdr:from>
    <xdr:ext cx="469744" cy="259045"/>
    <xdr:sp macro="" textlink="">
      <xdr:nvSpPr>
        <xdr:cNvPr id="120" name="【図書館】&#10;一人当たり面積平均値テキスト">
          <a:extLst>
            <a:ext uri="{FF2B5EF4-FFF2-40B4-BE49-F238E27FC236}">
              <a16:creationId xmlns:a16="http://schemas.microsoft.com/office/drawing/2014/main" id="{AAF72C82-4D5F-4036-B2FB-32E3A3AB496E}"/>
            </a:ext>
          </a:extLst>
        </xdr:cNvPr>
        <xdr:cNvSpPr txBox="1"/>
      </xdr:nvSpPr>
      <xdr:spPr>
        <a:xfrm>
          <a:off x="10515600" y="675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87993</xdr:rowOff>
    </xdr:from>
    <xdr:to>
      <xdr:col>55</xdr:col>
      <xdr:colOff>50800</xdr:colOff>
      <xdr:row>40</xdr:row>
      <xdr:rowOff>18143</xdr:rowOff>
    </xdr:to>
    <xdr:sp macro="" textlink="">
      <xdr:nvSpPr>
        <xdr:cNvPr id="121" name="フローチャート: 判断 120">
          <a:extLst>
            <a:ext uri="{FF2B5EF4-FFF2-40B4-BE49-F238E27FC236}">
              <a16:creationId xmlns:a16="http://schemas.microsoft.com/office/drawing/2014/main" id="{851BE36B-5726-486D-A1AA-674102217E7E}"/>
            </a:ext>
          </a:extLst>
        </xdr:cNvPr>
        <xdr:cNvSpPr/>
      </xdr:nvSpPr>
      <xdr:spPr>
        <a:xfrm>
          <a:off x="104267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87993</xdr:rowOff>
    </xdr:from>
    <xdr:to>
      <xdr:col>50</xdr:col>
      <xdr:colOff>165100</xdr:colOff>
      <xdr:row>40</xdr:row>
      <xdr:rowOff>18143</xdr:rowOff>
    </xdr:to>
    <xdr:sp macro="" textlink="">
      <xdr:nvSpPr>
        <xdr:cNvPr id="122" name="フローチャート: 判断 121">
          <a:extLst>
            <a:ext uri="{FF2B5EF4-FFF2-40B4-BE49-F238E27FC236}">
              <a16:creationId xmlns:a16="http://schemas.microsoft.com/office/drawing/2014/main" id="{C44DC75D-5971-4D83-A89E-BA3AA4EFD894}"/>
            </a:ext>
          </a:extLst>
        </xdr:cNvPr>
        <xdr:cNvSpPr/>
      </xdr:nvSpPr>
      <xdr:spPr>
        <a:xfrm>
          <a:off x="9588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23" name="フローチャート: 判断 122">
          <a:extLst>
            <a:ext uri="{FF2B5EF4-FFF2-40B4-BE49-F238E27FC236}">
              <a16:creationId xmlns:a16="http://schemas.microsoft.com/office/drawing/2014/main" id="{5BBC439A-A02F-4AF8-9F6B-320764ACE638}"/>
            </a:ext>
          </a:extLst>
        </xdr:cNvPr>
        <xdr:cNvSpPr/>
      </xdr:nvSpPr>
      <xdr:spPr>
        <a:xfrm>
          <a:off x="8699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131535</xdr:rowOff>
    </xdr:from>
    <xdr:to>
      <xdr:col>41</xdr:col>
      <xdr:colOff>101600</xdr:colOff>
      <xdr:row>40</xdr:row>
      <xdr:rowOff>61685</xdr:rowOff>
    </xdr:to>
    <xdr:sp macro="" textlink="">
      <xdr:nvSpPr>
        <xdr:cNvPr id="124" name="フローチャート: 判断 123">
          <a:extLst>
            <a:ext uri="{FF2B5EF4-FFF2-40B4-BE49-F238E27FC236}">
              <a16:creationId xmlns:a16="http://schemas.microsoft.com/office/drawing/2014/main" id="{E60A674B-158C-4C33-AAFB-35D0F5757F94}"/>
            </a:ext>
          </a:extLst>
        </xdr:cNvPr>
        <xdr:cNvSpPr/>
      </xdr:nvSpPr>
      <xdr:spPr>
        <a:xfrm>
          <a:off x="7810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142422</xdr:rowOff>
    </xdr:from>
    <xdr:to>
      <xdr:col>36</xdr:col>
      <xdr:colOff>165100</xdr:colOff>
      <xdr:row>40</xdr:row>
      <xdr:rowOff>72572</xdr:rowOff>
    </xdr:to>
    <xdr:sp macro="" textlink="">
      <xdr:nvSpPr>
        <xdr:cNvPr id="125" name="フローチャート: 判断 124">
          <a:extLst>
            <a:ext uri="{FF2B5EF4-FFF2-40B4-BE49-F238E27FC236}">
              <a16:creationId xmlns:a16="http://schemas.microsoft.com/office/drawing/2014/main" id="{754FF215-824F-49F4-8243-5F9B6BB10266}"/>
            </a:ext>
          </a:extLst>
        </xdr:cNvPr>
        <xdr:cNvSpPr/>
      </xdr:nvSpPr>
      <xdr:spPr>
        <a:xfrm>
          <a:off x="6921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EDCFD35-8872-4EA7-A3EA-D51C185E96F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2D96121-54B8-4E80-82E6-C052892244C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0732B37-9B12-4C0E-B730-B57C048A275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FCE430F-404F-46C0-9D5C-E4B64D8E894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35E3449-E85F-41EE-B01C-2F25AA728D3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17236</xdr:rowOff>
    </xdr:from>
    <xdr:to>
      <xdr:col>55</xdr:col>
      <xdr:colOff>50800</xdr:colOff>
      <xdr:row>37</xdr:row>
      <xdr:rowOff>118836</xdr:rowOff>
    </xdr:to>
    <xdr:sp macro="" textlink="">
      <xdr:nvSpPr>
        <xdr:cNvPr id="131" name="楕円 130">
          <a:extLst>
            <a:ext uri="{FF2B5EF4-FFF2-40B4-BE49-F238E27FC236}">
              <a16:creationId xmlns:a16="http://schemas.microsoft.com/office/drawing/2014/main" id="{5429A890-32D6-45E4-B10E-0C59D956C178}"/>
            </a:ext>
          </a:extLst>
        </xdr:cNvPr>
        <xdr:cNvSpPr/>
      </xdr:nvSpPr>
      <xdr:spPr>
        <a:xfrm>
          <a:off x="104267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40113</xdr:rowOff>
    </xdr:from>
    <xdr:ext cx="469744" cy="259045"/>
    <xdr:sp macro="" textlink="">
      <xdr:nvSpPr>
        <xdr:cNvPr id="132" name="【図書館】&#10;一人当たり面積該当値テキスト">
          <a:extLst>
            <a:ext uri="{FF2B5EF4-FFF2-40B4-BE49-F238E27FC236}">
              <a16:creationId xmlns:a16="http://schemas.microsoft.com/office/drawing/2014/main" id="{92CEB229-DBC0-49EE-B04B-B9D125958E37}"/>
            </a:ext>
          </a:extLst>
        </xdr:cNvPr>
        <xdr:cNvSpPr txBox="1"/>
      </xdr:nvSpPr>
      <xdr:spPr>
        <a:xfrm>
          <a:off x="10515600" y="621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17236</xdr:rowOff>
    </xdr:from>
    <xdr:to>
      <xdr:col>50</xdr:col>
      <xdr:colOff>165100</xdr:colOff>
      <xdr:row>37</xdr:row>
      <xdr:rowOff>118836</xdr:rowOff>
    </xdr:to>
    <xdr:sp macro="" textlink="">
      <xdr:nvSpPr>
        <xdr:cNvPr id="133" name="楕円 132">
          <a:extLst>
            <a:ext uri="{FF2B5EF4-FFF2-40B4-BE49-F238E27FC236}">
              <a16:creationId xmlns:a16="http://schemas.microsoft.com/office/drawing/2014/main" id="{7A29CFDF-2013-47B5-BBEB-DF2194C6EB27}"/>
            </a:ext>
          </a:extLst>
        </xdr:cNvPr>
        <xdr:cNvSpPr/>
      </xdr:nvSpPr>
      <xdr:spPr>
        <a:xfrm>
          <a:off x="9588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68036</xdr:rowOff>
    </xdr:from>
    <xdr:to>
      <xdr:col>55</xdr:col>
      <xdr:colOff>0</xdr:colOff>
      <xdr:row>37</xdr:row>
      <xdr:rowOff>68036</xdr:rowOff>
    </xdr:to>
    <xdr:cxnSp macro="">
      <xdr:nvCxnSpPr>
        <xdr:cNvPr id="134" name="直線コネクタ 133">
          <a:extLst>
            <a:ext uri="{FF2B5EF4-FFF2-40B4-BE49-F238E27FC236}">
              <a16:creationId xmlns:a16="http://schemas.microsoft.com/office/drawing/2014/main" id="{9E541B09-0521-4868-882B-47B1BF0934B6}"/>
            </a:ext>
          </a:extLst>
        </xdr:cNvPr>
        <xdr:cNvCxnSpPr/>
      </xdr:nvCxnSpPr>
      <xdr:spPr>
        <a:xfrm>
          <a:off x="9639300" y="64116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17236</xdr:rowOff>
    </xdr:from>
    <xdr:to>
      <xdr:col>46</xdr:col>
      <xdr:colOff>38100</xdr:colOff>
      <xdr:row>37</xdr:row>
      <xdr:rowOff>118836</xdr:rowOff>
    </xdr:to>
    <xdr:sp macro="" textlink="">
      <xdr:nvSpPr>
        <xdr:cNvPr id="135" name="楕円 134">
          <a:extLst>
            <a:ext uri="{FF2B5EF4-FFF2-40B4-BE49-F238E27FC236}">
              <a16:creationId xmlns:a16="http://schemas.microsoft.com/office/drawing/2014/main" id="{24782EFF-842F-40BE-B2BD-74ADBD626EC5}"/>
            </a:ext>
          </a:extLst>
        </xdr:cNvPr>
        <xdr:cNvSpPr/>
      </xdr:nvSpPr>
      <xdr:spPr>
        <a:xfrm>
          <a:off x="8699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68036</xdr:rowOff>
    </xdr:from>
    <xdr:to>
      <xdr:col>50</xdr:col>
      <xdr:colOff>114300</xdr:colOff>
      <xdr:row>37</xdr:row>
      <xdr:rowOff>68036</xdr:rowOff>
    </xdr:to>
    <xdr:cxnSp macro="">
      <xdr:nvCxnSpPr>
        <xdr:cNvPr id="136" name="直線コネクタ 135">
          <a:extLst>
            <a:ext uri="{FF2B5EF4-FFF2-40B4-BE49-F238E27FC236}">
              <a16:creationId xmlns:a16="http://schemas.microsoft.com/office/drawing/2014/main" id="{F3C9C3DC-B3E4-43C3-A770-7D80F5334037}"/>
            </a:ext>
          </a:extLst>
        </xdr:cNvPr>
        <xdr:cNvCxnSpPr/>
      </xdr:nvCxnSpPr>
      <xdr:spPr>
        <a:xfrm>
          <a:off x="8750300" y="6411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28122</xdr:rowOff>
    </xdr:from>
    <xdr:to>
      <xdr:col>41</xdr:col>
      <xdr:colOff>101600</xdr:colOff>
      <xdr:row>37</xdr:row>
      <xdr:rowOff>129722</xdr:rowOff>
    </xdr:to>
    <xdr:sp macro="" textlink="">
      <xdr:nvSpPr>
        <xdr:cNvPr id="137" name="楕円 136">
          <a:extLst>
            <a:ext uri="{FF2B5EF4-FFF2-40B4-BE49-F238E27FC236}">
              <a16:creationId xmlns:a16="http://schemas.microsoft.com/office/drawing/2014/main" id="{032B0F51-F048-4B71-BA27-265100133DA9}"/>
            </a:ext>
          </a:extLst>
        </xdr:cNvPr>
        <xdr:cNvSpPr/>
      </xdr:nvSpPr>
      <xdr:spPr>
        <a:xfrm>
          <a:off x="7810500" y="637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68036</xdr:rowOff>
    </xdr:from>
    <xdr:to>
      <xdr:col>45</xdr:col>
      <xdr:colOff>177800</xdr:colOff>
      <xdr:row>37</xdr:row>
      <xdr:rowOff>78922</xdr:rowOff>
    </xdr:to>
    <xdr:cxnSp macro="">
      <xdr:nvCxnSpPr>
        <xdr:cNvPr id="138" name="直線コネクタ 137">
          <a:extLst>
            <a:ext uri="{FF2B5EF4-FFF2-40B4-BE49-F238E27FC236}">
              <a16:creationId xmlns:a16="http://schemas.microsoft.com/office/drawing/2014/main" id="{3093AF1F-47F8-4680-A0FD-9D9EB681C40D}"/>
            </a:ext>
          </a:extLst>
        </xdr:cNvPr>
        <xdr:cNvCxnSpPr/>
      </xdr:nvCxnSpPr>
      <xdr:spPr>
        <a:xfrm flipV="1">
          <a:off x="7861300" y="64116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28122</xdr:rowOff>
    </xdr:from>
    <xdr:to>
      <xdr:col>36</xdr:col>
      <xdr:colOff>165100</xdr:colOff>
      <xdr:row>37</xdr:row>
      <xdr:rowOff>129722</xdr:rowOff>
    </xdr:to>
    <xdr:sp macro="" textlink="">
      <xdr:nvSpPr>
        <xdr:cNvPr id="139" name="楕円 138">
          <a:extLst>
            <a:ext uri="{FF2B5EF4-FFF2-40B4-BE49-F238E27FC236}">
              <a16:creationId xmlns:a16="http://schemas.microsoft.com/office/drawing/2014/main" id="{F5282036-E6F7-4DC7-A8B6-643E9142D503}"/>
            </a:ext>
          </a:extLst>
        </xdr:cNvPr>
        <xdr:cNvSpPr/>
      </xdr:nvSpPr>
      <xdr:spPr>
        <a:xfrm>
          <a:off x="6921500" y="637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78922</xdr:rowOff>
    </xdr:from>
    <xdr:to>
      <xdr:col>41</xdr:col>
      <xdr:colOff>50800</xdr:colOff>
      <xdr:row>37</xdr:row>
      <xdr:rowOff>78922</xdr:rowOff>
    </xdr:to>
    <xdr:cxnSp macro="">
      <xdr:nvCxnSpPr>
        <xdr:cNvPr id="140" name="直線コネクタ 139">
          <a:extLst>
            <a:ext uri="{FF2B5EF4-FFF2-40B4-BE49-F238E27FC236}">
              <a16:creationId xmlns:a16="http://schemas.microsoft.com/office/drawing/2014/main" id="{420D1F1D-411C-48FE-A3F5-70A03F86EC24}"/>
            </a:ext>
          </a:extLst>
        </xdr:cNvPr>
        <xdr:cNvCxnSpPr/>
      </xdr:nvCxnSpPr>
      <xdr:spPr>
        <a:xfrm>
          <a:off x="6972300" y="6422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9270</xdr:rowOff>
    </xdr:from>
    <xdr:ext cx="469744" cy="259045"/>
    <xdr:sp macro="" textlink="">
      <xdr:nvSpPr>
        <xdr:cNvPr id="141" name="n_1aveValue【図書館】&#10;一人当たり面積">
          <a:extLst>
            <a:ext uri="{FF2B5EF4-FFF2-40B4-BE49-F238E27FC236}">
              <a16:creationId xmlns:a16="http://schemas.microsoft.com/office/drawing/2014/main" id="{1ED33620-579F-4D51-A82C-0D35890843A4}"/>
            </a:ext>
          </a:extLst>
        </xdr:cNvPr>
        <xdr:cNvSpPr txBox="1"/>
      </xdr:nvSpPr>
      <xdr:spPr>
        <a:xfrm>
          <a:off x="9391727" y="686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41927</xdr:rowOff>
    </xdr:from>
    <xdr:ext cx="469744" cy="259045"/>
    <xdr:sp macro="" textlink="">
      <xdr:nvSpPr>
        <xdr:cNvPr id="142" name="n_2aveValue【図書館】&#10;一人当たり面積">
          <a:extLst>
            <a:ext uri="{FF2B5EF4-FFF2-40B4-BE49-F238E27FC236}">
              <a16:creationId xmlns:a16="http://schemas.microsoft.com/office/drawing/2014/main" id="{8DD74D01-E31E-43E5-B811-837C961948D3}"/>
            </a:ext>
          </a:extLst>
        </xdr:cNvPr>
        <xdr:cNvSpPr txBox="1"/>
      </xdr:nvSpPr>
      <xdr:spPr>
        <a:xfrm>
          <a:off x="8515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52812</xdr:rowOff>
    </xdr:from>
    <xdr:ext cx="469744" cy="259045"/>
    <xdr:sp macro="" textlink="">
      <xdr:nvSpPr>
        <xdr:cNvPr id="143" name="n_3aveValue【図書館】&#10;一人当たり面積">
          <a:extLst>
            <a:ext uri="{FF2B5EF4-FFF2-40B4-BE49-F238E27FC236}">
              <a16:creationId xmlns:a16="http://schemas.microsoft.com/office/drawing/2014/main" id="{207E266A-DF26-45FA-B3B1-21D4AE27C2BB}"/>
            </a:ext>
          </a:extLst>
        </xdr:cNvPr>
        <xdr:cNvSpPr txBox="1"/>
      </xdr:nvSpPr>
      <xdr:spPr>
        <a:xfrm>
          <a:off x="76264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63699</xdr:rowOff>
    </xdr:from>
    <xdr:ext cx="469744" cy="259045"/>
    <xdr:sp macro="" textlink="">
      <xdr:nvSpPr>
        <xdr:cNvPr id="144" name="n_4aveValue【図書館】&#10;一人当たり面積">
          <a:extLst>
            <a:ext uri="{FF2B5EF4-FFF2-40B4-BE49-F238E27FC236}">
              <a16:creationId xmlns:a16="http://schemas.microsoft.com/office/drawing/2014/main" id="{13FE7B14-E6D4-4C18-96F0-00ADF9D9DF0B}"/>
            </a:ext>
          </a:extLst>
        </xdr:cNvPr>
        <xdr:cNvSpPr txBox="1"/>
      </xdr:nvSpPr>
      <xdr:spPr>
        <a:xfrm>
          <a:off x="6737427" y="69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135363</xdr:rowOff>
    </xdr:from>
    <xdr:ext cx="469744" cy="259045"/>
    <xdr:sp macro="" textlink="">
      <xdr:nvSpPr>
        <xdr:cNvPr id="145" name="n_1mainValue【図書館】&#10;一人当たり面積">
          <a:extLst>
            <a:ext uri="{FF2B5EF4-FFF2-40B4-BE49-F238E27FC236}">
              <a16:creationId xmlns:a16="http://schemas.microsoft.com/office/drawing/2014/main" id="{9FDD2FFB-BBB2-464B-B660-A3A76B8FFB4D}"/>
            </a:ext>
          </a:extLst>
        </xdr:cNvPr>
        <xdr:cNvSpPr txBox="1"/>
      </xdr:nvSpPr>
      <xdr:spPr>
        <a:xfrm>
          <a:off x="9391727" y="613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135363</xdr:rowOff>
    </xdr:from>
    <xdr:ext cx="469744" cy="259045"/>
    <xdr:sp macro="" textlink="">
      <xdr:nvSpPr>
        <xdr:cNvPr id="146" name="n_2mainValue【図書館】&#10;一人当たり面積">
          <a:extLst>
            <a:ext uri="{FF2B5EF4-FFF2-40B4-BE49-F238E27FC236}">
              <a16:creationId xmlns:a16="http://schemas.microsoft.com/office/drawing/2014/main" id="{BF61DF2F-1DD6-4ED5-8E36-844F5635F06A}"/>
            </a:ext>
          </a:extLst>
        </xdr:cNvPr>
        <xdr:cNvSpPr txBox="1"/>
      </xdr:nvSpPr>
      <xdr:spPr>
        <a:xfrm>
          <a:off x="8515427" y="613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146249</xdr:rowOff>
    </xdr:from>
    <xdr:ext cx="469744" cy="259045"/>
    <xdr:sp macro="" textlink="">
      <xdr:nvSpPr>
        <xdr:cNvPr id="147" name="n_3mainValue【図書館】&#10;一人当たり面積">
          <a:extLst>
            <a:ext uri="{FF2B5EF4-FFF2-40B4-BE49-F238E27FC236}">
              <a16:creationId xmlns:a16="http://schemas.microsoft.com/office/drawing/2014/main" id="{3CE139B8-0525-4A43-8AD8-EA2B66B8CE68}"/>
            </a:ext>
          </a:extLst>
        </xdr:cNvPr>
        <xdr:cNvSpPr txBox="1"/>
      </xdr:nvSpPr>
      <xdr:spPr>
        <a:xfrm>
          <a:off x="7626427" y="614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146249</xdr:rowOff>
    </xdr:from>
    <xdr:ext cx="469744" cy="259045"/>
    <xdr:sp macro="" textlink="">
      <xdr:nvSpPr>
        <xdr:cNvPr id="148" name="n_4mainValue【図書館】&#10;一人当たり面積">
          <a:extLst>
            <a:ext uri="{FF2B5EF4-FFF2-40B4-BE49-F238E27FC236}">
              <a16:creationId xmlns:a16="http://schemas.microsoft.com/office/drawing/2014/main" id="{C1156005-92E2-45ED-BF15-89CCED457A53}"/>
            </a:ext>
          </a:extLst>
        </xdr:cNvPr>
        <xdr:cNvSpPr txBox="1"/>
      </xdr:nvSpPr>
      <xdr:spPr>
        <a:xfrm>
          <a:off x="6737427" y="614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B808C2AB-AC47-43A3-AB79-E65B540EC7D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1E602FA9-00AC-4A7E-B624-A3362BA84D9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6F12E3BE-D3D1-4FFE-980C-0E3336CE7D4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C252A86E-BB8E-489A-9FC5-81373D34D16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CE72BC53-DAE3-4FEE-B368-87EF71FA8A0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FBE46852-2E7D-4A0A-BC7A-9469DBE2C93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624BE489-88D6-4F7C-BAF5-CA9DF094D50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898C26A3-7B0A-4E56-BADE-A99AA58CD90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4AACEE85-34EA-43BC-8D8B-09548081E19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4D22141-25D2-489E-978C-ADB54CE23E1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6BFF13C-4DE3-4FC1-99EE-214ACA6471C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2547E804-0F12-44E0-9586-238D66EF770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B5EBCAEA-130F-46AA-B164-C2299CCAF3E6}"/>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DC068EDF-A720-4FC6-A8A3-FC9D7927EF5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6E17B9F5-1083-4307-9114-AA861EF60F2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9CB38035-640A-437F-8241-FB69CD645C4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82B692CF-B7E0-45E0-92D3-E2C75567A06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C7C145FE-EAB7-4F81-B344-38DF5351446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F9685377-2C19-47FB-B3E8-7CB7F031A84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E0143E17-C560-488B-A700-E13B2F6104F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D188E5EB-3543-46AA-9C68-16A2DD3D6A1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4D36173F-1CCE-4816-85F5-CB28209576C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21D07944-3713-4818-870A-D391BF94FC94}"/>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E2706554-31AC-448C-9204-6968C0C8A86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34290</xdr:rowOff>
    </xdr:to>
    <xdr:cxnSp macro="">
      <xdr:nvCxnSpPr>
        <xdr:cNvPr id="173" name="直線コネクタ 172">
          <a:extLst>
            <a:ext uri="{FF2B5EF4-FFF2-40B4-BE49-F238E27FC236}">
              <a16:creationId xmlns:a16="http://schemas.microsoft.com/office/drawing/2014/main" id="{DF8D4B7C-412F-4DCD-B41C-95AB467A05D7}"/>
            </a:ext>
          </a:extLst>
        </xdr:cNvPr>
        <xdr:cNvCxnSpPr/>
      </xdr:nvCxnSpPr>
      <xdr:spPr>
        <a:xfrm flipV="1">
          <a:off x="4634865" y="9759315"/>
          <a:ext cx="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2FA3EF52-AE80-4F71-8AD6-F0BC153464EF}"/>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75" name="直線コネクタ 174">
          <a:extLst>
            <a:ext uri="{FF2B5EF4-FFF2-40B4-BE49-F238E27FC236}">
              <a16:creationId xmlns:a16="http://schemas.microsoft.com/office/drawing/2014/main" id="{E1EAE1E3-ABA4-4FF7-A790-7ACBD2B7E84C}"/>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DF81588E-F5E8-4E51-9FED-0731BCF39AAF}"/>
            </a:ext>
          </a:extLst>
        </xdr:cNvPr>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7" name="直線コネクタ 176">
          <a:extLst>
            <a:ext uri="{FF2B5EF4-FFF2-40B4-BE49-F238E27FC236}">
              <a16:creationId xmlns:a16="http://schemas.microsoft.com/office/drawing/2014/main" id="{C367458C-C832-4475-A8AC-6C17BA0E89A8}"/>
            </a:ext>
          </a:extLst>
        </xdr:cNvPr>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17162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74D04B2F-EE2D-433F-A115-47A60EB3DF7C}"/>
            </a:ext>
          </a:extLst>
        </xdr:cNvPr>
        <xdr:cNvSpPr txBox="1"/>
      </xdr:nvSpPr>
      <xdr:spPr>
        <a:xfrm>
          <a:off x="46736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179" name="フローチャート: 判断 178">
          <a:extLst>
            <a:ext uri="{FF2B5EF4-FFF2-40B4-BE49-F238E27FC236}">
              <a16:creationId xmlns:a16="http://schemas.microsoft.com/office/drawing/2014/main" id="{879969E6-F60E-4DA6-A549-56FE31B370B6}"/>
            </a:ext>
          </a:extLst>
        </xdr:cNvPr>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xdr:rowOff>
    </xdr:from>
    <xdr:to>
      <xdr:col>20</xdr:col>
      <xdr:colOff>38100</xdr:colOff>
      <xdr:row>60</xdr:row>
      <xdr:rowOff>109855</xdr:rowOff>
    </xdr:to>
    <xdr:sp macro="" textlink="">
      <xdr:nvSpPr>
        <xdr:cNvPr id="180" name="フローチャート: 判断 179">
          <a:extLst>
            <a:ext uri="{FF2B5EF4-FFF2-40B4-BE49-F238E27FC236}">
              <a16:creationId xmlns:a16="http://schemas.microsoft.com/office/drawing/2014/main" id="{99C8E37B-4563-4225-98D1-A0F5FC0451B1}"/>
            </a:ext>
          </a:extLst>
        </xdr:cNvPr>
        <xdr:cNvSpPr/>
      </xdr:nvSpPr>
      <xdr:spPr>
        <a:xfrm>
          <a:off x="3746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139700</xdr:rowOff>
    </xdr:from>
    <xdr:to>
      <xdr:col>15</xdr:col>
      <xdr:colOff>101600</xdr:colOff>
      <xdr:row>60</xdr:row>
      <xdr:rowOff>69850</xdr:rowOff>
    </xdr:to>
    <xdr:sp macro="" textlink="">
      <xdr:nvSpPr>
        <xdr:cNvPr id="181" name="フローチャート: 判断 180">
          <a:extLst>
            <a:ext uri="{FF2B5EF4-FFF2-40B4-BE49-F238E27FC236}">
              <a16:creationId xmlns:a16="http://schemas.microsoft.com/office/drawing/2014/main" id="{2D45FEAF-36C4-442A-A96B-72A65C9D5154}"/>
            </a:ext>
          </a:extLst>
        </xdr:cNvPr>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2" name="フローチャート: 判断 181">
          <a:extLst>
            <a:ext uri="{FF2B5EF4-FFF2-40B4-BE49-F238E27FC236}">
              <a16:creationId xmlns:a16="http://schemas.microsoft.com/office/drawing/2014/main" id="{07AFACA9-5283-4D37-8411-5DDB93E914E9}"/>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111125</xdr:rowOff>
    </xdr:from>
    <xdr:to>
      <xdr:col>6</xdr:col>
      <xdr:colOff>38100</xdr:colOff>
      <xdr:row>60</xdr:row>
      <xdr:rowOff>41275</xdr:rowOff>
    </xdr:to>
    <xdr:sp macro="" textlink="">
      <xdr:nvSpPr>
        <xdr:cNvPr id="183" name="フローチャート: 判断 182">
          <a:extLst>
            <a:ext uri="{FF2B5EF4-FFF2-40B4-BE49-F238E27FC236}">
              <a16:creationId xmlns:a16="http://schemas.microsoft.com/office/drawing/2014/main" id="{CC179E9C-30B5-42AD-AC03-50D304116375}"/>
            </a:ext>
          </a:extLst>
        </xdr:cNvPr>
        <xdr:cNvSpPr/>
      </xdr:nvSpPr>
      <xdr:spPr>
        <a:xfrm>
          <a:off x="1079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ED6F5BE-4078-4291-8E42-C08E8C762BE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3A853F7-599A-43EE-B1A0-FB20AADC37C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5912D7E-525A-4262-8E91-8E864ADCEBE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B9E0050-34B4-4D17-B72C-A212CE8CDB5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7BAA437-E099-4059-A95A-F4A61C5345F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116840</xdr:rowOff>
    </xdr:from>
    <xdr:to>
      <xdr:col>24</xdr:col>
      <xdr:colOff>114300</xdr:colOff>
      <xdr:row>58</xdr:row>
      <xdr:rowOff>46990</xdr:rowOff>
    </xdr:to>
    <xdr:sp macro="" textlink="">
      <xdr:nvSpPr>
        <xdr:cNvPr id="189" name="楕円 188">
          <a:extLst>
            <a:ext uri="{FF2B5EF4-FFF2-40B4-BE49-F238E27FC236}">
              <a16:creationId xmlns:a16="http://schemas.microsoft.com/office/drawing/2014/main" id="{E436D218-CA13-47EE-BAC0-DF6D64FB33A0}"/>
            </a:ext>
          </a:extLst>
        </xdr:cNvPr>
        <xdr:cNvSpPr/>
      </xdr:nvSpPr>
      <xdr:spPr>
        <a:xfrm>
          <a:off x="45847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139717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DF234528-278A-4247-BC3E-50F13C78D461}"/>
            </a:ext>
          </a:extLst>
        </xdr:cNvPr>
        <xdr:cNvSpPr txBox="1"/>
      </xdr:nvSpPr>
      <xdr:spPr>
        <a:xfrm>
          <a:off x="4673600"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71120</xdr:rowOff>
    </xdr:from>
    <xdr:to>
      <xdr:col>20</xdr:col>
      <xdr:colOff>38100</xdr:colOff>
      <xdr:row>58</xdr:row>
      <xdr:rowOff>1270</xdr:rowOff>
    </xdr:to>
    <xdr:sp macro="" textlink="">
      <xdr:nvSpPr>
        <xdr:cNvPr id="191" name="楕円 190">
          <a:extLst>
            <a:ext uri="{FF2B5EF4-FFF2-40B4-BE49-F238E27FC236}">
              <a16:creationId xmlns:a16="http://schemas.microsoft.com/office/drawing/2014/main" id="{0E8601EE-F620-43F4-BD43-B65413B155C0}"/>
            </a:ext>
          </a:extLst>
        </xdr:cNvPr>
        <xdr:cNvSpPr/>
      </xdr:nvSpPr>
      <xdr:spPr>
        <a:xfrm>
          <a:off x="3746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121920</xdr:rowOff>
    </xdr:from>
    <xdr:to>
      <xdr:col>24</xdr:col>
      <xdr:colOff>63500</xdr:colOff>
      <xdr:row>57</xdr:row>
      <xdr:rowOff>167640</xdr:rowOff>
    </xdr:to>
    <xdr:cxnSp macro="">
      <xdr:nvCxnSpPr>
        <xdr:cNvPr id="192" name="直線コネクタ 191">
          <a:extLst>
            <a:ext uri="{FF2B5EF4-FFF2-40B4-BE49-F238E27FC236}">
              <a16:creationId xmlns:a16="http://schemas.microsoft.com/office/drawing/2014/main" id="{5A16CAEE-D3DC-42DA-8C9F-3EA6CF470589}"/>
            </a:ext>
          </a:extLst>
        </xdr:cNvPr>
        <xdr:cNvCxnSpPr/>
      </xdr:nvCxnSpPr>
      <xdr:spPr>
        <a:xfrm>
          <a:off x="3797300" y="98945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23495</xdr:rowOff>
    </xdr:from>
    <xdr:to>
      <xdr:col>15</xdr:col>
      <xdr:colOff>101600</xdr:colOff>
      <xdr:row>57</xdr:row>
      <xdr:rowOff>125095</xdr:rowOff>
    </xdr:to>
    <xdr:sp macro="" textlink="">
      <xdr:nvSpPr>
        <xdr:cNvPr id="193" name="楕円 192">
          <a:extLst>
            <a:ext uri="{FF2B5EF4-FFF2-40B4-BE49-F238E27FC236}">
              <a16:creationId xmlns:a16="http://schemas.microsoft.com/office/drawing/2014/main" id="{37AF6622-05E2-49A7-88F0-CF3BE0708758}"/>
            </a:ext>
          </a:extLst>
        </xdr:cNvPr>
        <xdr:cNvSpPr/>
      </xdr:nvSpPr>
      <xdr:spPr>
        <a:xfrm>
          <a:off x="2857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74295</xdr:rowOff>
    </xdr:from>
    <xdr:to>
      <xdr:col>19</xdr:col>
      <xdr:colOff>177800</xdr:colOff>
      <xdr:row>57</xdr:row>
      <xdr:rowOff>121920</xdr:rowOff>
    </xdr:to>
    <xdr:cxnSp macro="">
      <xdr:nvCxnSpPr>
        <xdr:cNvPr id="194" name="直線コネクタ 193">
          <a:extLst>
            <a:ext uri="{FF2B5EF4-FFF2-40B4-BE49-F238E27FC236}">
              <a16:creationId xmlns:a16="http://schemas.microsoft.com/office/drawing/2014/main" id="{659D63EF-DE50-496B-8A7B-3D32CF083D3A}"/>
            </a:ext>
          </a:extLst>
        </xdr:cNvPr>
        <xdr:cNvCxnSpPr/>
      </xdr:nvCxnSpPr>
      <xdr:spPr>
        <a:xfrm>
          <a:off x="2908300" y="98469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149225</xdr:rowOff>
    </xdr:from>
    <xdr:to>
      <xdr:col>10</xdr:col>
      <xdr:colOff>165100</xdr:colOff>
      <xdr:row>57</xdr:row>
      <xdr:rowOff>79375</xdr:rowOff>
    </xdr:to>
    <xdr:sp macro="" textlink="">
      <xdr:nvSpPr>
        <xdr:cNvPr id="195" name="楕円 194">
          <a:extLst>
            <a:ext uri="{FF2B5EF4-FFF2-40B4-BE49-F238E27FC236}">
              <a16:creationId xmlns:a16="http://schemas.microsoft.com/office/drawing/2014/main" id="{3F572AB0-2603-45C7-B98C-01B95A967984}"/>
            </a:ext>
          </a:extLst>
        </xdr:cNvPr>
        <xdr:cNvSpPr/>
      </xdr:nvSpPr>
      <xdr:spPr>
        <a:xfrm>
          <a:off x="19685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28575</xdr:rowOff>
    </xdr:from>
    <xdr:to>
      <xdr:col>15</xdr:col>
      <xdr:colOff>50800</xdr:colOff>
      <xdr:row>57</xdr:row>
      <xdr:rowOff>74295</xdr:rowOff>
    </xdr:to>
    <xdr:cxnSp macro="">
      <xdr:nvCxnSpPr>
        <xdr:cNvPr id="196" name="直線コネクタ 195">
          <a:extLst>
            <a:ext uri="{FF2B5EF4-FFF2-40B4-BE49-F238E27FC236}">
              <a16:creationId xmlns:a16="http://schemas.microsoft.com/office/drawing/2014/main" id="{F62FA20B-4649-4210-BDC4-79D8611EE2BD}"/>
            </a:ext>
          </a:extLst>
        </xdr:cNvPr>
        <xdr:cNvCxnSpPr/>
      </xdr:nvCxnSpPr>
      <xdr:spPr>
        <a:xfrm>
          <a:off x="2019300" y="98012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124460</xdr:rowOff>
    </xdr:from>
    <xdr:to>
      <xdr:col>6</xdr:col>
      <xdr:colOff>38100</xdr:colOff>
      <xdr:row>57</xdr:row>
      <xdr:rowOff>54610</xdr:rowOff>
    </xdr:to>
    <xdr:sp macro="" textlink="">
      <xdr:nvSpPr>
        <xdr:cNvPr id="197" name="楕円 196">
          <a:extLst>
            <a:ext uri="{FF2B5EF4-FFF2-40B4-BE49-F238E27FC236}">
              <a16:creationId xmlns:a16="http://schemas.microsoft.com/office/drawing/2014/main" id="{FEF72B94-4C8A-4E8C-B167-45B20C10712C}"/>
            </a:ext>
          </a:extLst>
        </xdr:cNvPr>
        <xdr:cNvSpPr/>
      </xdr:nvSpPr>
      <xdr:spPr>
        <a:xfrm>
          <a:off x="1079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3810</xdr:rowOff>
    </xdr:from>
    <xdr:to>
      <xdr:col>10</xdr:col>
      <xdr:colOff>114300</xdr:colOff>
      <xdr:row>57</xdr:row>
      <xdr:rowOff>28575</xdr:rowOff>
    </xdr:to>
    <xdr:cxnSp macro="">
      <xdr:nvCxnSpPr>
        <xdr:cNvPr id="198" name="直線コネクタ 197">
          <a:extLst>
            <a:ext uri="{FF2B5EF4-FFF2-40B4-BE49-F238E27FC236}">
              <a16:creationId xmlns:a16="http://schemas.microsoft.com/office/drawing/2014/main" id="{59364357-609A-4794-90D5-261E513196C3}"/>
            </a:ext>
          </a:extLst>
        </xdr:cNvPr>
        <xdr:cNvCxnSpPr/>
      </xdr:nvCxnSpPr>
      <xdr:spPr>
        <a:xfrm>
          <a:off x="1130300" y="97764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100982</xdr:rowOff>
    </xdr:from>
    <xdr:ext cx="405111" cy="259045"/>
    <xdr:sp macro="" textlink="">
      <xdr:nvSpPr>
        <xdr:cNvPr id="199" name="n_1aveValue【体育館・プール】&#10;有形固定資産減価償却率">
          <a:extLst>
            <a:ext uri="{FF2B5EF4-FFF2-40B4-BE49-F238E27FC236}">
              <a16:creationId xmlns:a16="http://schemas.microsoft.com/office/drawing/2014/main" id="{5512A9A0-79FF-43AA-B586-6B8EB5B8008F}"/>
            </a:ext>
          </a:extLst>
        </xdr:cNvPr>
        <xdr:cNvSpPr txBox="1"/>
      </xdr:nvSpPr>
      <xdr:spPr>
        <a:xfrm>
          <a:off x="3582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60977</xdr:rowOff>
    </xdr:from>
    <xdr:ext cx="405111" cy="259045"/>
    <xdr:sp macro="" textlink="">
      <xdr:nvSpPr>
        <xdr:cNvPr id="200" name="n_2aveValue【体育館・プール】&#10;有形固定資産減価償却率">
          <a:extLst>
            <a:ext uri="{FF2B5EF4-FFF2-40B4-BE49-F238E27FC236}">
              <a16:creationId xmlns:a16="http://schemas.microsoft.com/office/drawing/2014/main" id="{036B7954-EADE-49BB-90AB-D4B13E17CAE9}"/>
            </a:ext>
          </a:extLst>
        </xdr:cNvPr>
        <xdr:cNvSpPr txBox="1"/>
      </xdr:nvSpPr>
      <xdr:spPr>
        <a:xfrm>
          <a:off x="2705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201" name="n_3aveValue【体育館・プール】&#10;有形固定資産減価償却率">
          <a:extLst>
            <a:ext uri="{FF2B5EF4-FFF2-40B4-BE49-F238E27FC236}">
              <a16:creationId xmlns:a16="http://schemas.microsoft.com/office/drawing/2014/main" id="{16E67056-7CBC-43F6-85FC-55B89CD8A924}"/>
            </a:ext>
          </a:extLst>
        </xdr:cNvPr>
        <xdr:cNvSpPr txBox="1"/>
      </xdr:nvSpPr>
      <xdr:spPr>
        <a:xfrm>
          <a:off x="1816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32402</xdr:rowOff>
    </xdr:from>
    <xdr:ext cx="405111" cy="259045"/>
    <xdr:sp macro="" textlink="">
      <xdr:nvSpPr>
        <xdr:cNvPr id="202" name="n_4aveValue【体育館・プール】&#10;有形固定資産減価償却率">
          <a:extLst>
            <a:ext uri="{FF2B5EF4-FFF2-40B4-BE49-F238E27FC236}">
              <a16:creationId xmlns:a16="http://schemas.microsoft.com/office/drawing/2014/main" id="{41C6D100-3D51-4ABA-B9B3-9C2E297DC19D}"/>
            </a:ext>
          </a:extLst>
        </xdr:cNvPr>
        <xdr:cNvSpPr txBox="1"/>
      </xdr:nvSpPr>
      <xdr:spPr>
        <a:xfrm>
          <a:off x="927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17797</xdr:rowOff>
    </xdr:from>
    <xdr:ext cx="405111" cy="259045"/>
    <xdr:sp macro="" textlink="">
      <xdr:nvSpPr>
        <xdr:cNvPr id="203" name="n_1mainValue【体育館・プール】&#10;有形固定資産減価償却率">
          <a:extLst>
            <a:ext uri="{FF2B5EF4-FFF2-40B4-BE49-F238E27FC236}">
              <a16:creationId xmlns:a16="http://schemas.microsoft.com/office/drawing/2014/main" id="{74491AF0-E6A5-480B-A66F-0F56A562ACD0}"/>
            </a:ext>
          </a:extLst>
        </xdr:cNvPr>
        <xdr:cNvSpPr txBox="1"/>
      </xdr:nvSpPr>
      <xdr:spPr>
        <a:xfrm>
          <a:off x="35820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141622</xdr:rowOff>
    </xdr:from>
    <xdr:ext cx="405111" cy="259045"/>
    <xdr:sp macro="" textlink="">
      <xdr:nvSpPr>
        <xdr:cNvPr id="204" name="n_2mainValue【体育館・プール】&#10;有形固定資産減価償却率">
          <a:extLst>
            <a:ext uri="{FF2B5EF4-FFF2-40B4-BE49-F238E27FC236}">
              <a16:creationId xmlns:a16="http://schemas.microsoft.com/office/drawing/2014/main" id="{B2878369-454D-4B20-B4BA-802E6C671666}"/>
            </a:ext>
          </a:extLst>
        </xdr:cNvPr>
        <xdr:cNvSpPr txBox="1"/>
      </xdr:nvSpPr>
      <xdr:spPr>
        <a:xfrm>
          <a:off x="2705744" y="957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95902</xdr:rowOff>
    </xdr:from>
    <xdr:ext cx="405111" cy="259045"/>
    <xdr:sp macro="" textlink="">
      <xdr:nvSpPr>
        <xdr:cNvPr id="205" name="n_3mainValue【体育館・プール】&#10;有形固定資産減価償却率">
          <a:extLst>
            <a:ext uri="{FF2B5EF4-FFF2-40B4-BE49-F238E27FC236}">
              <a16:creationId xmlns:a16="http://schemas.microsoft.com/office/drawing/2014/main" id="{21C7CF85-DEC2-4242-84A4-8BE69CF17AD6}"/>
            </a:ext>
          </a:extLst>
        </xdr:cNvPr>
        <xdr:cNvSpPr txBox="1"/>
      </xdr:nvSpPr>
      <xdr:spPr>
        <a:xfrm>
          <a:off x="1816744" y="952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71137</xdr:rowOff>
    </xdr:from>
    <xdr:ext cx="405111" cy="259045"/>
    <xdr:sp macro="" textlink="">
      <xdr:nvSpPr>
        <xdr:cNvPr id="206" name="n_4mainValue【体育館・プール】&#10;有形固定資産減価償却率">
          <a:extLst>
            <a:ext uri="{FF2B5EF4-FFF2-40B4-BE49-F238E27FC236}">
              <a16:creationId xmlns:a16="http://schemas.microsoft.com/office/drawing/2014/main" id="{94ED80F0-E18D-4608-86CF-A4DDAE7D95C9}"/>
            </a:ext>
          </a:extLst>
        </xdr:cNvPr>
        <xdr:cNvSpPr txBox="1"/>
      </xdr:nvSpPr>
      <xdr:spPr>
        <a:xfrm>
          <a:off x="927744" y="950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8A89B661-7CBC-4667-8F69-6ED350DB525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55D64EE6-F603-4222-8F72-FCEEA2EDE88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9252A2D4-0EE3-4A82-A3E8-5A3506303D3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94445994-A44C-4C0E-8FE2-B7B0ECED4C3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CA51C6F1-3474-4574-917F-CD82A1F0254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777F1C9B-E052-4E2F-B15E-988C61C84E7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F4DBFD63-EEBE-46D1-B429-F129F340527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5D221928-50E1-438E-874F-85973F8A007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5CA69FE8-7E81-43C7-957F-8F0FB94F62F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23EE7931-DB79-4239-A68E-C16ABD70364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969B8CAB-47CA-4EF8-85C0-1B037E6FE15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761E22EB-17CB-485B-827F-DDEEE465CA46}"/>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EA5B24E1-47A1-41E3-B56C-F9FA857E9EC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24208D54-DD54-48DF-AAC7-D4CD71F8615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DD3D7307-3DB6-4E5D-901B-82A15A1ACEA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B7B9626C-9E7E-4FC9-9EAD-ACC2340B04E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9DDDCA6B-4699-45DD-8EBF-87485529AD5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DE36AA1C-19D4-4471-8483-7D513D5606E1}"/>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5F2B942A-CA5E-428F-98FB-C5D32F317A2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F60D7507-0905-4253-87ED-C1CB231AB58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8A26821F-147F-4A39-87CA-0A9075F0BA7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2EDC3948-DC2D-45FF-B35B-8F394051BB0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DA746463-DD74-4B1B-9D13-CA70E4AFA7D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135255</xdr:rowOff>
    </xdr:from>
    <xdr:to>
      <xdr:col>54</xdr:col>
      <xdr:colOff>189865</xdr:colOff>
      <xdr:row>63</xdr:row>
      <xdr:rowOff>140970</xdr:rowOff>
    </xdr:to>
    <xdr:cxnSp macro="">
      <xdr:nvCxnSpPr>
        <xdr:cNvPr id="230" name="直線コネクタ 229">
          <a:extLst>
            <a:ext uri="{FF2B5EF4-FFF2-40B4-BE49-F238E27FC236}">
              <a16:creationId xmlns:a16="http://schemas.microsoft.com/office/drawing/2014/main" id="{E3B76F2F-9FC3-4D83-9294-70B9AC40CAD5}"/>
            </a:ext>
          </a:extLst>
        </xdr:cNvPr>
        <xdr:cNvCxnSpPr/>
      </xdr:nvCxnSpPr>
      <xdr:spPr>
        <a:xfrm flipV="1">
          <a:off x="10476865" y="973645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144797</xdr:rowOff>
    </xdr:from>
    <xdr:ext cx="469744" cy="259045"/>
    <xdr:sp macro="" textlink="">
      <xdr:nvSpPr>
        <xdr:cNvPr id="231" name="【体育館・プール】&#10;一人当たり面積最小値テキスト">
          <a:extLst>
            <a:ext uri="{FF2B5EF4-FFF2-40B4-BE49-F238E27FC236}">
              <a16:creationId xmlns:a16="http://schemas.microsoft.com/office/drawing/2014/main" id="{ED155D4E-EC28-43CF-9BEC-0465F31AD5C1}"/>
            </a:ext>
          </a:extLst>
        </xdr:cNvPr>
        <xdr:cNvSpPr txBox="1"/>
      </xdr:nvSpPr>
      <xdr:spPr>
        <a:xfrm>
          <a:off x="10515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140970</xdr:rowOff>
    </xdr:from>
    <xdr:to>
      <xdr:col>55</xdr:col>
      <xdr:colOff>88900</xdr:colOff>
      <xdr:row>63</xdr:row>
      <xdr:rowOff>140970</xdr:rowOff>
    </xdr:to>
    <xdr:cxnSp macro="">
      <xdr:nvCxnSpPr>
        <xdr:cNvPr id="232" name="直線コネクタ 231">
          <a:extLst>
            <a:ext uri="{FF2B5EF4-FFF2-40B4-BE49-F238E27FC236}">
              <a16:creationId xmlns:a16="http://schemas.microsoft.com/office/drawing/2014/main" id="{D9472B82-029D-4220-AE02-AD1D15B3098E}"/>
            </a:ext>
          </a:extLst>
        </xdr:cNvPr>
        <xdr:cNvCxnSpPr/>
      </xdr:nvCxnSpPr>
      <xdr:spPr>
        <a:xfrm>
          <a:off x="10388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81932</xdr:rowOff>
    </xdr:from>
    <xdr:ext cx="469744" cy="259045"/>
    <xdr:sp macro="" textlink="">
      <xdr:nvSpPr>
        <xdr:cNvPr id="233" name="【体育館・プール】&#10;一人当たり面積最大値テキスト">
          <a:extLst>
            <a:ext uri="{FF2B5EF4-FFF2-40B4-BE49-F238E27FC236}">
              <a16:creationId xmlns:a16="http://schemas.microsoft.com/office/drawing/2014/main" id="{CDB127ED-FE5C-4336-B805-27CFCCD1A3DE}"/>
            </a:ext>
          </a:extLst>
        </xdr:cNvPr>
        <xdr:cNvSpPr txBox="1"/>
      </xdr:nvSpPr>
      <xdr:spPr>
        <a:xfrm>
          <a:off x="10515600" y="951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135255</xdr:rowOff>
    </xdr:from>
    <xdr:to>
      <xdr:col>55</xdr:col>
      <xdr:colOff>88900</xdr:colOff>
      <xdr:row>56</xdr:row>
      <xdr:rowOff>135255</xdr:rowOff>
    </xdr:to>
    <xdr:cxnSp macro="">
      <xdr:nvCxnSpPr>
        <xdr:cNvPr id="234" name="直線コネクタ 233">
          <a:extLst>
            <a:ext uri="{FF2B5EF4-FFF2-40B4-BE49-F238E27FC236}">
              <a16:creationId xmlns:a16="http://schemas.microsoft.com/office/drawing/2014/main" id="{69C9858F-021D-4023-9FA7-D649F2C706F6}"/>
            </a:ext>
          </a:extLst>
        </xdr:cNvPr>
        <xdr:cNvCxnSpPr/>
      </xdr:nvCxnSpPr>
      <xdr:spPr>
        <a:xfrm>
          <a:off x="10388600" y="973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61612</xdr:rowOff>
    </xdr:from>
    <xdr:ext cx="469744" cy="259045"/>
    <xdr:sp macro="" textlink="">
      <xdr:nvSpPr>
        <xdr:cNvPr id="235" name="【体育館・プール】&#10;一人当たり面積平均値テキスト">
          <a:extLst>
            <a:ext uri="{FF2B5EF4-FFF2-40B4-BE49-F238E27FC236}">
              <a16:creationId xmlns:a16="http://schemas.microsoft.com/office/drawing/2014/main" id="{48E03DA6-3CE4-4C3C-BA4B-533BFA5A555C}"/>
            </a:ext>
          </a:extLst>
        </xdr:cNvPr>
        <xdr:cNvSpPr txBox="1"/>
      </xdr:nvSpPr>
      <xdr:spPr>
        <a:xfrm>
          <a:off x="10515600" y="10520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38735</xdr:rowOff>
    </xdr:from>
    <xdr:to>
      <xdr:col>55</xdr:col>
      <xdr:colOff>50800</xdr:colOff>
      <xdr:row>62</xdr:row>
      <xdr:rowOff>140335</xdr:rowOff>
    </xdr:to>
    <xdr:sp macro="" textlink="">
      <xdr:nvSpPr>
        <xdr:cNvPr id="236" name="フローチャート: 判断 235">
          <a:extLst>
            <a:ext uri="{FF2B5EF4-FFF2-40B4-BE49-F238E27FC236}">
              <a16:creationId xmlns:a16="http://schemas.microsoft.com/office/drawing/2014/main" id="{773854F2-DCB7-48F8-AC75-56ACCA733BB2}"/>
            </a:ext>
          </a:extLst>
        </xdr:cNvPr>
        <xdr:cNvSpPr/>
      </xdr:nvSpPr>
      <xdr:spPr>
        <a:xfrm>
          <a:off x="10426700" y="1066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46355</xdr:rowOff>
    </xdr:from>
    <xdr:to>
      <xdr:col>50</xdr:col>
      <xdr:colOff>165100</xdr:colOff>
      <xdr:row>62</xdr:row>
      <xdr:rowOff>147955</xdr:rowOff>
    </xdr:to>
    <xdr:sp macro="" textlink="">
      <xdr:nvSpPr>
        <xdr:cNvPr id="237" name="フローチャート: 判断 236">
          <a:extLst>
            <a:ext uri="{FF2B5EF4-FFF2-40B4-BE49-F238E27FC236}">
              <a16:creationId xmlns:a16="http://schemas.microsoft.com/office/drawing/2014/main" id="{7A0F7273-A542-4C9E-8652-9EC86C96B81C}"/>
            </a:ext>
          </a:extLst>
        </xdr:cNvPr>
        <xdr:cNvSpPr/>
      </xdr:nvSpPr>
      <xdr:spPr>
        <a:xfrm>
          <a:off x="9588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97790</xdr:rowOff>
    </xdr:from>
    <xdr:to>
      <xdr:col>46</xdr:col>
      <xdr:colOff>38100</xdr:colOff>
      <xdr:row>63</xdr:row>
      <xdr:rowOff>27940</xdr:rowOff>
    </xdr:to>
    <xdr:sp macro="" textlink="">
      <xdr:nvSpPr>
        <xdr:cNvPr id="238" name="フローチャート: 判断 237">
          <a:extLst>
            <a:ext uri="{FF2B5EF4-FFF2-40B4-BE49-F238E27FC236}">
              <a16:creationId xmlns:a16="http://schemas.microsoft.com/office/drawing/2014/main" id="{E76EF8AA-4508-466F-A7F9-8307BEF940A2}"/>
            </a:ext>
          </a:extLst>
        </xdr:cNvPr>
        <xdr:cNvSpPr/>
      </xdr:nvSpPr>
      <xdr:spPr>
        <a:xfrm>
          <a:off x="8699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103505</xdr:rowOff>
    </xdr:from>
    <xdr:to>
      <xdr:col>41</xdr:col>
      <xdr:colOff>101600</xdr:colOff>
      <xdr:row>63</xdr:row>
      <xdr:rowOff>33655</xdr:rowOff>
    </xdr:to>
    <xdr:sp macro="" textlink="">
      <xdr:nvSpPr>
        <xdr:cNvPr id="239" name="フローチャート: 判断 238">
          <a:extLst>
            <a:ext uri="{FF2B5EF4-FFF2-40B4-BE49-F238E27FC236}">
              <a16:creationId xmlns:a16="http://schemas.microsoft.com/office/drawing/2014/main" id="{EA98C1F7-8FE1-459C-B79E-6BDC2AD31758}"/>
            </a:ext>
          </a:extLst>
        </xdr:cNvPr>
        <xdr:cNvSpPr/>
      </xdr:nvSpPr>
      <xdr:spPr>
        <a:xfrm>
          <a:off x="7810500" y="1073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99695</xdr:rowOff>
    </xdr:from>
    <xdr:to>
      <xdr:col>36</xdr:col>
      <xdr:colOff>165100</xdr:colOff>
      <xdr:row>63</xdr:row>
      <xdr:rowOff>29845</xdr:rowOff>
    </xdr:to>
    <xdr:sp macro="" textlink="">
      <xdr:nvSpPr>
        <xdr:cNvPr id="240" name="フローチャート: 判断 239">
          <a:extLst>
            <a:ext uri="{FF2B5EF4-FFF2-40B4-BE49-F238E27FC236}">
              <a16:creationId xmlns:a16="http://schemas.microsoft.com/office/drawing/2014/main" id="{3565781E-DF21-4560-8B8C-78DC1622A500}"/>
            </a:ext>
          </a:extLst>
        </xdr:cNvPr>
        <xdr:cNvSpPr/>
      </xdr:nvSpPr>
      <xdr:spPr>
        <a:xfrm>
          <a:off x="6921500" y="1072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A38F1B2-1E96-4803-B86F-FA2659D9D30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C2A320A-631F-47FB-8F8E-D5791C88B02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09DF4CF-1EB0-4682-9D71-3721389F06C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50F7099-ACD7-4F88-8A1E-FF196176673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70855AA-8854-4822-96DB-E7F2AB86929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93980</xdr:rowOff>
    </xdr:from>
    <xdr:to>
      <xdr:col>55</xdr:col>
      <xdr:colOff>50800</xdr:colOff>
      <xdr:row>63</xdr:row>
      <xdr:rowOff>24130</xdr:rowOff>
    </xdr:to>
    <xdr:sp macro="" textlink="">
      <xdr:nvSpPr>
        <xdr:cNvPr id="246" name="楕円 245">
          <a:extLst>
            <a:ext uri="{FF2B5EF4-FFF2-40B4-BE49-F238E27FC236}">
              <a16:creationId xmlns:a16="http://schemas.microsoft.com/office/drawing/2014/main" id="{3875A86F-16B3-469B-832F-22CD38B6DD0F}"/>
            </a:ext>
          </a:extLst>
        </xdr:cNvPr>
        <xdr:cNvSpPr/>
      </xdr:nvSpPr>
      <xdr:spPr>
        <a:xfrm>
          <a:off x="104267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72407</xdr:rowOff>
    </xdr:from>
    <xdr:ext cx="469744" cy="259045"/>
    <xdr:sp macro="" textlink="">
      <xdr:nvSpPr>
        <xdr:cNvPr id="247" name="【体育館・プール】&#10;一人当たり面積該当値テキスト">
          <a:extLst>
            <a:ext uri="{FF2B5EF4-FFF2-40B4-BE49-F238E27FC236}">
              <a16:creationId xmlns:a16="http://schemas.microsoft.com/office/drawing/2014/main" id="{BFA93FBA-A7FC-4F3C-834E-8EA1C0DC5A0D}"/>
            </a:ext>
          </a:extLst>
        </xdr:cNvPr>
        <xdr:cNvSpPr txBox="1"/>
      </xdr:nvSpPr>
      <xdr:spPr>
        <a:xfrm>
          <a:off x="105156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95885</xdr:rowOff>
    </xdr:from>
    <xdr:to>
      <xdr:col>50</xdr:col>
      <xdr:colOff>165100</xdr:colOff>
      <xdr:row>63</xdr:row>
      <xdr:rowOff>26035</xdr:rowOff>
    </xdr:to>
    <xdr:sp macro="" textlink="">
      <xdr:nvSpPr>
        <xdr:cNvPr id="248" name="楕円 247">
          <a:extLst>
            <a:ext uri="{FF2B5EF4-FFF2-40B4-BE49-F238E27FC236}">
              <a16:creationId xmlns:a16="http://schemas.microsoft.com/office/drawing/2014/main" id="{F3554FB1-EA2F-4462-9540-C467067F131C}"/>
            </a:ext>
          </a:extLst>
        </xdr:cNvPr>
        <xdr:cNvSpPr/>
      </xdr:nvSpPr>
      <xdr:spPr>
        <a:xfrm>
          <a:off x="95885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144780</xdr:rowOff>
    </xdr:from>
    <xdr:to>
      <xdr:col>55</xdr:col>
      <xdr:colOff>0</xdr:colOff>
      <xdr:row>62</xdr:row>
      <xdr:rowOff>146685</xdr:rowOff>
    </xdr:to>
    <xdr:cxnSp macro="">
      <xdr:nvCxnSpPr>
        <xdr:cNvPr id="249" name="直線コネクタ 248">
          <a:extLst>
            <a:ext uri="{FF2B5EF4-FFF2-40B4-BE49-F238E27FC236}">
              <a16:creationId xmlns:a16="http://schemas.microsoft.com/office/drawing/2014/main" id="{0F6E7D62-77F4-4DDD-BA02-FE9E57503DB2}"/>
            </a:ext>
          </a:extLst>
        </xdr:cNvPr>
        <xdr:cNvCxnSpPr/>
      </xdr:nvCxnSpPr>
      <xdr:spPr>
        <a:xfrm flipV="1">
          <a:off x="9639300" y="1077468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95885</xdr:rowOff>
    </xdr:from>
    <xdr:to>
      <xdr:col>46</xdr:col>
      <xdr:colOff>38100</xdr:colOff>
      <xdr:row>63</xdr:row>
      <xdr:rowOff>26035</xdr:rowOff>
    </xdr:to>
    <xdr:sp macro="" textlink="">
      <xdr:nvSpPr>
        <xdr:cNvPr id="250" name="楕円 249">
          <a:extLst>
            <a:ext uri="{FF2B5EF4-FFF2-40B4-BE49-F238E27FC236}">
              <a16:creationId xmlns:a16="http://schemas.microsoft.com/office/drawing/2014/main" id="{CCCDEDA0-4E09-4368-AD83-DAB52128BE74}"/>
            </a:ext>
          </a:extLst>
        </xdr:cNvPr>
        <xdr:cNvSpPr/>
      </xdr:nvSpPr>
      <xdr:spPr>
        <a:xfrm>
          <a:off x="86995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146685</xdr:rowOff>
    </xdr:from>
    <xdr:to>
      <xdr:col>50</xdr:col>
      <xdr:colOff>114300</xdr:colOff>
      <xdr:row>62</xdr:row>
      <xdr:rowOff>146685</xdr:rowOff>
    </xdr:to>
    <xdr:cxnSp macro="">
      <xdr:nvCxnSpPr>
        <xdr:cNvPr id="251" name="直線コネクタ 250">
          <a:extLst>
            <a:ext uri="{FF2B5EF4-FFF2-40B4-BE49-F238E27FC236}">
              <a16:creationId xmlns:a16="http://schemas.microsoft.com/office/drawing/2014/main" id="{72177921-B9A9-42CD-877D-6B7CCBFB066F}"/>
            </a:ext>
          </a:extLst>
        </xdr:cNvPr>
        <xdr:cNvCxnSpPr/>
      </xdr:nvCxnSpPr>
      <xdr:spPr>
        <a:xfrm>
          <a:off x="8750300" y="10776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97790</xdr:rowOff>
    </xdr:from>
    <xdr:to>
      <xdr:col>41</xdr:col>
      <xdr:colOff>101600</xdr:colOff>
      <xdr:row>63</xdr:row>
      <xdr:rowOff>27940</xdr:rowOff>
    </xdr:to>
    <xdr:sp macro="" textlink="">
      <xdr:nvSpPr>
        <xdr:cNvPr id="252" name="楕円 251">
          <a:extLst>
            <a:ext uri="{FF2B5EF4-FFF2-40B4-BE49-F238E27FC236}">
              <a16:creationId xmlns:a16="http://schemas.microsoft.com/office/drawing/2014/main" id="{D93F3066-B08F-4C14-9749-52507224BA9B}"/>
            </a:ext>
          </a:extLst>
        </xdr:cNvPr>
        <xdr:cNvSpPr/>
      </xdr:nvSpPr>
      <xdr:spPr>
        <a:xfrm>
          <a:off x="7810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146685</xdr:rowOff>
    </xdr:from>
    <xdr:to>
      <xdr:col>45</xdr:col>
      <xdr:colOff>177800</xdr:colOff>
      <xdr:row>62</xdr:row>
      <xdr:rowOff>148590</xdr:rowOff>
    </xdr:to>
    <xdr:cxnSp macro="">
      <xdr:nvCxnSpPr>
        <xdr:cNvPr id="253" name="直線コネクタ 252">
          <a:extLst>
            <a:ext uri="{FF2B5EF4-FFF2-40B4-BE49-F238E27FC236}">
              <a16:creationId xmlns:a16="http://schemas.microsoft.com/office/drawing/2014/main" id="{36C05EA6-1DEC-471A-933C-2CFAA51149C2}"/>
            </a:ext>
          </a:extLst>
        </xdr:cNvPr>
        <xdr:cNvCxnSpPr/>
      </xdr:nvCxnSpPr>
      <xdr:spPr>
        <a:xfrm flipV="1">
          <a:off x="7861300" y="107765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93980</xdr:rowOff>
    </xdr:from>
    <xdr:to>
      <xdr:col>36</xdr:col>
      <xdr:colOff>165100</xdr:colOff>
      <xdr:row>63</xdr:row>
      <xdr:rowOff>24130</xdr:rowOff>
    </xdr:to>
    <xdr:sp macro="" textlink="">
      <xdr:nvSpPr>
        <xdr:cNvPr id="254" name="楕円 253">
          <a:extLst>
            <a:ext uri="{FF2B5EF4-FFF2-40B4-BE49-F238E27FC236}">
              <a16:creationId xmlns:a16="http://schemas.microsoft.com/office/drawing/2014/main" id="{77211600-81C7-40CE-A56E-40063CD6972E}"/>
            </a:ext>
          </a:extLst>
        </xdr:cNvPr>
        <xdr:cNvSpPr/>
      </xdr:nvSpPr>
      <xdr:spPr>
        <a:xfrm>
          <a:off x="6921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144780</xdr:rowOff>
    </xdr:from>
    <xdr:to>
      <xdr:col>41</xdr:col>
      <xdr:colOff>50800</xdr:colOff>
      <xdr:row>62</xdr:row>
      <xdr:rowOff>148590</xdr:rowOff>
    </xdr:to>
    <xdr:cxnSp macro="">
      <xdr:nvCxnSpPr>
        <xdr:cNvPr id="255" name="直線コネクタ 254">
          <a:extLst>
            <a:ext uri="{FF2B5EF4-FFF2-40B4-BE49-F238E27FC236}">
              <a16:creationId xmlns:a16="http://schemas.microsoft.com/office/drawing/2014/main" id="{C872F036-9D89-4AB0-9068-E057239CF9AC}"/>
            </a:ext>
          </a:extLst>
        </xdr:cNvPr>
        <xdr:cNvCxnSpPr/>
      </xdr:nvCxnSpPr>
      <xdr:spPr>
        <a:xfrm>
          <a:off x="6972300" y="107746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164482</xdr:rowOff>
    </xdr:from>
    <xdr:ext cx="469744" cy="259045"/>
    <xdr:sp macro="" textlink="">
      <xdr:nvSpPr>
        <xdr:cNvPr id="256" name="n_1aveValue【体育館・プール】&#10;一人当たり面積">
          <a:extLst>
            <a:ext uri="{FF2B5EF4-FFF2-40B4-BE49-F238E27FC236}">
              <a16:creationId xmlns:a16="http://schemas.microsoft.com/office/drawing/2014/main" id="{1D6AA70F-3FB0-4916-B58F-75009C133345}"/>
            </a:ext>
          </a:extLst>
        </xdr:cNvPr>
        <xdr:cNvSpPr txBox="1"/>
      </xdr:nvSpPr>
      <xdr:spPr>
        <a:xfrm>
          <a:off x="93917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19067</xdr:rowOff>
    </xdr:from>
    <xdr:ext cx="469744" cy="259045"/>
    <xdr:sp macro="" textlink="">
      <xdr:nvSpPr>
        <xdr:cNvPr id="257" name="n_2aveValue【体育館・プール】&#10;一人当たり面積">
          <a:extLst>
            <a:ext uri="{FF2B5EF4-FFF2-40B4-BE49-F238E27FC236}">
              <a16:creationId xmlns:a16="http://schemas.microsoft.com/office/drawing/2014/main" id="{93EE92A3-FAA2-47AB-A40F-23613ADA0EC8}"/>
            </a:ext>
          </a:extLst>
        </xdr:cNvPr>
        <xdr:cNvSpPr txBox="1"/>
      </xdr:nvSpPr>
      <xdr:spPr>
        <a:xfrm>
          <a:off x="8515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24782</xdr:rowOff>
    </xdr:from>
    <xdr:ext cx="469744" cy="259045"/>
    <xdr:sp macro="" textlink="">
      <xdr:nvSpPr>
        <xdr:cNvPr id="258" name="n_3aveValue【体育館・プール】&#10;一人当たり面積">
          <a:extLst>
            <a:ext uri="{FF2B5EF4-FFF2-40B4-BE49-F238E27FC236}">
              <a16:creationId xmlns:a16="http://schemas.microsoft.com/office/drawing/2014/main" id="{31246291-7757-472A-B262-89AD0A580271}"/>
            </a:ext>
          </a:extLst>
        </xdr:cNvPr>
        <xdr:cNvSpPr txBox="1"/>
      </xdr:nvSpPr>
      <xdr:spPr>
        <a:xfrm>
          <a:off x="7626427" y="108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20972</xdr:rowOff>
    </xdr:from>
    <xdr:ext cx="469744" cy="259045"/>
    <xdr:sp macro="" textlink="">
      <xdr:nvSpPr>
        <xdr:cNvPr id="259" name="n_4aveValue【体育館・プール】&#10;一人当たり面積">
          <a:extLst>
            <a:ext uri="{FF2B5EF4-FFF2-40B4-BE49-F238E27FC236}">
              <a16:creationId xmlns:a16="http://schemas.microsoft.com/office/drawing/2014/main" id="{575025AF-E6B3-4985-9D14-654B24356C66}"/>
            </a:ext>
          </a:extLst>
        </xdr:cNvPr>
        <xdr:cNvSpPr txBox="1"/>
      </xdr:nvSpPr>
      <xdr:spPr>
        <a:xfrm>
          <a:off x="6737427"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17162</xdr:rowOff>
    </xdr:from>
    <xdr:ext cx="469744" cy="259045"/>
    <xdr:sp macro="" textlink="">
      <xdr:nvSpPr>
        <xdr:cNvPr id="260" name="n_1mainValue【体育館・プール】&#10;一人当たり面積">
          <a:extLst>
            <a:ext uri="{FF2B5EF4-FFF2-40B4-BE49-F238E27FC236}">
              <a16:creationId xmlns:a16="http://schemas.microsoft.com/office/drawing/2014/main" id="{2218279A-5433-4330-8536-54AA98980292}"/>
            </a:ext>
          </a:extLst>
        </xdr:cNvPr>
        <xdr:cNvSpPr txBox="1"/>
      </xdr:nvSpPr>
      <xdr:spPr>
        <a:xfrm>
          <a:off x="9391727" y="1081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42562</xdr:rowOff>
    </xdr:from>
    <xdr:ext cx="469744" cy="259045"/>
    <xdr:sp macro="" textlink="">
      <xdr:nvSpPr>
        <xdr:cNvPr id="261" name="n_2mainValue【体育館・プール】&#10;一人当たり面積">
          <a:extLst>
            <a:ext uri="{FF2B5EF4-FFF2-40B4-BE49-F238E27FC236}">
              <a16:creationId xmlns:a16="http://schemas.microsoft.com/office/drawing/2014/main" id="{58D5701B-026E-44A0-A93D-22BDC49AF684}"/>
            </a:ext>
          </a:extLst>
        </xdr:cNvPr>
        <xdr:cNvSpPr txBox="1"/>
      </xdr:nvSpPr>
      <xdr:spPr>
        <a:xfrm>
          <a:off x="8515427" y="1050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44467</xdr:rowOff>
    </xdr:from>
    <xdr:ext cx="469744" cy="259045"/>
    <xdr:sp macro="" textlink="">
      <xdr:nvSpPr>
        <xdr:cNvPr id="262" name="n_3mainValue【体育館・プール】&#10;一人当たり面積">
          <a:extLst>
            <a:ext uri="{FF2B5EF4-FFF2-40B4-BE49-F238E27FC236}">
              <a16:creationId xmlns:a16="http://schemas.microsoft.com/office/drawing/2014/main" id="{0B3857B2-4C71-4B76-AEAE-523B3CCFE378}"/>
            </a:ext>
          </a:extLst>
        </xdr:cNvPr>
        <xdr:cNvSpPr txBox="1"/>
      </xdr:nvSpPr>
      <xdr:spPr>
        <a:xfrm>
          <a:off x="7626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40657</xdr:rowOff>
    </xdr:from>
    <xdr:ext cx="469744" cy="259045"/>
    <xdr:sp macro="" textlink="">
      <xdr:nvSpPr>
        <xdr:cNvPr id="263" name="n_4mainValue【体育館・プール】&#10;一人当たり面積">
          <a:extLst>
            <a:ext uri="{FF2B5EF4-FFF2-40B4-BE49-F238E27FC236}">
              <a16:creationId xmlns:a16="http://schemas.microsoft.com/office/drawing/2014/main" id="{F69B544E-695C-4373-96EB-73A688CFF78C}"/>
            </a:ext>
          </a:extLst>
        </xdr:cNvPr>
        <xdr:cNvSpPr txBox="1"/>
      </xdr:nvSpPr>
      <xdr:spPr>
        <a:xfrm>
          <a:off x="6737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B5B5F276-5275-46EE-9380-80D0024AB3F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CA637F57-606E-4038-9E48-FCF8B1CD4A4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E6DE4D59-1BB6-4624-B218-25BFC9C66B0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D2358142-D243-4F89-BC30-AA67CD80117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5142640F-4A1C-447C-8E15-5BAA72DB2D7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DCE4C782-656C-4752-AD0D-63825F9A0F3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441A5CF3-D981-4A73-954B-5160CE972B8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E2C95324-7D22-45CA-8E19-D7FDDD07EFE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7CA7C46E-54E5-43B7-AD6C-FE54BD0EB8D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EC3A6F1F-87AD-41B8-925B-BD6E590DC58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9D6E0430-96F5-4D21-B9E6-BF2CF7D6FDF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A895C241-423A-4DC1-BBDE-05A9B4A1A18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4F58BA8C-4105-4571-AC98-A20AADC9A0F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7B7711F5-DDE7-42E4-95D5-EB85C58CE4D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FA2D3767-1942-443F-A874-9621B94CA5E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D26E80FA-D626-4E8A-AF0C-64D11A2FED8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52355707-1BBE-496E-8B88-E9BC3CAC2D4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8C1F6ECB-E978-4F5E-B55A-398D03E2E79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4B981135-55A1-407F-883C-3B00783A042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25B51880-A0DA-483B-BA46-E066229D24F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1E9CDD0F-D7DC-4028-8814-6D5FE4E1969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E2E9927B-F0DC-4228-BBAA-5F45C52E34E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690740ED-5761-41E1-902B-AB2A08BC630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40546A6F-7BCB-4CA5-BB6C-71A2769B680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34289</xdr:rowOff>
    </xdr:from>
    <xdr:to>
      <xdr:col>24</xdr:col>
      <xdr:colOff>62865</xdr:colOff>
      <xdr:row>85</xdr:row>
      <xdr:rowOff>38100</xdr:rowOff>
    </xdr:to>
    <xdr:cxnSp macro="">
      <xdr:nvCxnSpPr>
        <xdr:cNvPr id="288" name="直線コネクタ 287">
          <a:extLst>
            <a:ext uri="{FF2B5EF4-FFF2-40B4-BE49-F238E27FC236}">
              <a16:creationId xmlns:a16="http://schemas.microsoft.com/office/drawing/2014/main" id="{DEE0BCE3-DC45-4262-AB4F-4035C76F92B5}"/>
            </a:ext>
          </a:extLst>
        </xdr:cNvPr>
        <xdr:cNvCxnSpPr/>
      </xdr:nvCxnSpPr>
      <xdr:spPr>
        <a:xfrm flipV="1">
          <a:off x="4634865" y="13578839"/>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E8B563BE-BDCC-4096-B859-FE17B26D97F4}"/>
            </a:ext>
          </a:extLst>
        </xdr:cNvPr>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90" name="直線コネクタ 289">
          <a:extLst>
            <a:ext uri="{FF2B5EF4-FFF2-40B4-BE49-F238E27FC236}">
              <a16:creationId xmlns:a16="http://schemas.microsoft.com/office/drawing/2014/main" id="{84790BD5-A15C-49E6-AFB6-A29652E475C5}"/>
            </a:ext>
          </a:extLst>
        </xdr:cNvPr>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152416</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F61087CC-E7B0-48EA-8C5B-2FE6A7EA651B}"/>
            </a:ext>
          </a:extLst>
        </xdr:cNvPr>
        <xdr:cNvSpPr txBox="1"/>
      </xdr:nvSpPr>
      <xdr:spPr>
        <a:xfrm>
          <a:off x="4673600" y="1335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34289</xdr:rowOff>
    </xdr:from>
    <xdr:to>
      <xdr:col>24</xdr:col>
      <xdr:colOff>152400</xdr:colOff>
      <xdr:row>79</xdr:row>
      <xdr:rowOff>34289</xdr:rowOff>
    </xdr:to>
    <xdr:cxnSp macro="">
      <xdr:nvCxnSpPr>
        <xdr:cNvPr id="292" name="直線コネクタ 291">
          <a:extLst>
            <a:ext uri="{FF2B5EF4-FFF2-40B4-BE49-F238E27FC236}">
              <a16:creationId xmlns:a16="http://schemas.microsoft.com/office/drawing/2014/main" id="{84E16D1E-7C87-4E8D-9F67-A707EC9D916D}"/>
            </a:ext>
          </a:extLst>
        </xdr:cNvPr>
        <xdr:cNvCxnSpPr/>
      </xdr:nvCxnSpPr>
      <xdr:spPr>
        <a:xfrm>
          <a:off x="4546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166388</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9909F573-4B11-4F6F-83FE-52FCD1E941DC}"/>
            </a:ext>
          </a:extLst>
        </xdr:cNvPr>
        <xdr:cNvSpPr txBox="1"/>
      </xdr:nvSpPr>
      <xdr:spPr>
        <a:xfrm>
          <a:off x="4673600" y="1388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143511</xdr:rowOff>
    </xdr:from>
    <xdr:to>
      <xdr:col>24</xdr:col>
      <xdr:colOff>114300</xdr:colOff>
      <xdr:row>82</xdr:row>
      <xdr:rowOff>73661</xdr:rowOff>
    </xdr:to>
    <xdr:sp macro="" textlink="">
      <xdr:nvSpPr>
        <xdr:cNvPr id="294" name="フローチャート: 判断 293">
          <a:extLst>
            <a:ext uri="{FF2B5EF4-FFF2-40B4-BE49-F238E27FC236}">
              <a16:creationId xmlns:a16="http://schemas.microsoft.com/office/drawing/2014/main" id="{461EED9E-454E-419F-AB08-F72843EA5A23}"/>
            </a:ext>
          </a:extLst>
        </xdr:cNvPr>
        <xdr:cNvSpPr/>
      </xdr:nvSpPr>
      <xdr:spPr>
        <a:xfrm>
          <a:off x="45847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95" name="フローチャート: 判断 294">
          <a:extLst>
            <a:ext uri="{FF2B5EF4-FFF2-40B4-BE49-F238E27FC236}">
              <a16:creationId xmlns:a16="http://schemas.microsoft.com/office/drawing/2014/main" id="{5DBC7F6C-BCD2-4948-8515-4BCCB6B26FE6}"/>
            </a:ext>
          </a:extLst>
        </xdr:cNvPr>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96" name="フローチャート: 判断 295">
          <a:extLst>
            <a:ext uri="{FF2B5EF4-FFF2-40B4-BE49-F238E27FC236}">
              <a16:creationId xmlns:a16="http://schemas.microsoft.com/office/drawing/2014/main" id="{4BDDD5D2-8C18-4508-AFC6-34E949E62384}"/>
            </a:ext>
          </a:extLst>
        </xdr:cNvPr>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73025</xdr:rowOff>
    </xdr:from>
    <xdr:to>
      <xdr:col>10</xdr:col>
      <xdr:colOff>165100</xdr:colOff>
      <xdr:row>82</xdr:row>
      <xdr:rowOff>3175</xdr:rowOff>
    </xdr:to>
    <xdr:sp macro="" textlink="">
      <xdr:nvSpPr>
        <xdr:cNvPr id="297" name="フローチャート: 判断 296">
          <a:extLst>
            <a:ext uri="{FF2B5EF4-FFF2-40B4-BE49-F238E27FC236}">
              <a16:creationId xmlns:a16="http://schemas.microsoft.com/office/drawing/2014/main" id="{7E8F4D12-7CEB-422F-ACF3-CF550C88B47E}"/>
            </a:ext>
          </a:extLst>
        </xdr:cNvPr>
        <xdr:cNvSpPr/>
      </xdr:nvSpPr>
      <xdr:spPr>
        <a:xfrm>
          <a:off x="1968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42545</xdr:rowOff>
    </xdr:from>
    <xdr:to>
      <xdr:col>6</xdr:col>
      <xdr:colOff>38100</xdr:colOff>
      <xdr:row>81</xdr:row>
      <xdr:rowOff>144145</xdr:rowOff>
    </xdr:to>
    <xdr:sp macro="" textlink="">
      <xdr:nvSpPr>
        <xdr:cNvPr id="298" name="フローチャート: 判断 297">
          <a:extLst>
            <a:ext uri="{FF2B5EF4-FFF2-40B4-BE49-F238E27FC236}">
              <a16:creationId xmlns:a16="http://schemas.microsoft.com/office/drawing/2014/main" id="{235C6556-DEA7-46FD-B1DE-A9B348637074}"/>
            </a:ext>
          </a:extLst>
        </xdr:cNvPr>
        <xdr:cNvSpPr/>
      </xdr:nvSpPr>
      <xdr:spPr>
        <a:xfrm>
          <a:off x="1079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F217682-9720-4156-829F-247CCAA3586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9BD9113-E90E-4363-8ABA-CF80D7BAA4E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71CF9BF-B592-41EB-A3A0-DC44EA1D656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9D37B3B-A575-49B4-B85F-FCF8F313272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41DC328-F521-40E9-8CDC-7F1E0A8A396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130175</xdr:rowOff>
    </xdr:from>
    <xdr:to>
      <xdr:col>24</xdr:col>
      <xdr:colOff>114300</xdr:colOff>
      <xdr:row>84</xdr:row>
      <xdr:rowOff>60325</xdr:rowOff>
    </xdr:to>
    <xdr:sp macro="" textlink="">
      <xdr:nvSpPr>
        <xdr:cNvPr id="304" name="楕円 303">
          <a:extLst>
            <a:ext uri="{FF2B5EF4-FFF2-40B4-BE49-F238E27FC236}">
              <a16:creationId xmlns:a16="http://schemas.microsoft.com/office/drawing/2014/main" id="{150BDFA1-B083-40A9-9658-18DE40223532}"/>
            </a:ext>
          </a:extLst>
        </xdr:cNvPr>
        <xdr:cNvSpPr/>
      </xdr:nvSpPr>
      <xdr:spPr>
        <a:xfrm>
          <a:off x="45847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108602</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5755CC96-C7CC-4078-85BE-B937C3547007}"/>
            </a:ext>
          </a:extLst>
        </xdr:cNvPr>
        <xdr:cNvSpPr txBox="1"/>
      </xdr:nvSpPr>
      <xdr:spPr>
        <a:xfrm>
          <a:off x="4673600"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103505</xdr:rowOff>
    </xdr:from>
    <xdr:to>
      <xdr:col>20</xdr:col>
      <xdr:colOff>38100</xdr:colOff>
      <xdr:row>84</xdr:row>
      <xdr:rowOff>33655</xdr:rowOff>
    </xdr:to>
    <xdr:sp macro="" textlink="">
      <xdr:nvSpPr>
        <xdr:cNvPr id="306" name="楕円 305">
          <a:extLst>
            <a:ext uri="{FF2B5EF4-FFF2-40B4-BE49-F238E27FC236}">
              <a16:creationId xmlns:a16="http://schemas.microsoft.com/office/drawing/2014/main" id="{9B972F74-EDE6-4F2C-887A-7B74FD5CE6FF}"/>
            </a:ext>
          </a:extLst>
        </xdr:cNvPr>
        <xdr:cNvSpPr/>
      </xdr:nvSpPr>
      <xdr:spPr>
        <a:xfrm>
          <a:off x="37465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154305</xdr:rowOff>
    </xdr:from>
    <xdr:to>
      <xdr:col>24</xdr:col>
      <xdr:colOff>63500</xdr:colOff>
      <xdr:row>84</xdr:row>
      <xdr:rowOff>9525</xdr:rowOff>
    </xdr:to>
    <xdr:cxnSp macro="">
      <xdr:nvCxnSpPr>
        <xdr:cNvPr id="307" name="直線コネクタ 306">
          <a:extLst>
            <a:ext uri="{FF2B5EF4-FFF2-40B4-BE49-F238E27FC236}">
              <a16:creationId xmlns:a16="http://schemas.microsoft.com/office/drawing/2014/main" id="{811DBC0E-CF59-40AA-A35E-46527B491E68}"/>
            </a:ext>
          </a:extLst>
        </xdr:cNvPr>
        <xdr:cNvCxnSpPr/>
      </xdr:nvCxnSpPr>
      <xdr:spPr>
        <a:xfrm>
          <a:off x="3797300" y="1438465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73025</xdr:rowOff>
    </xdr:from>
    <xdr:to>
      <xdr:col>15</xdr:col>
      <xdr:colOff>101600</xdr:colOff>
      <xdr:row>84</xdr:row>
      <xdr:rowOff>3175</xdr:rowOff>
    </xdr:to>
    <xdr:sp macro="" textlink="">
      <xdr:nvSpPr>
        <xdr:cNvPr id="308" name="楕円 307">
          <a:extLst>
            <a:ext uri="{FF2B5EF4-FFF2-40B4-BE49-F238E27FC236}">
              <a16:creationId xmlns:a16="http://schemas.microsoft.com/office/drawing/2014/main" id="{39334C27-0DD4-45C6-9D80-9D09B73A98D4}"/>
            </a:ext>
          </a:extLst>
        </xdr:cNvPr>
        <xdr:cNvSpPr/>
      </xdr:nvSpPr>
      <xdr:spPr>
        <a:xfrm>
          <a:off x="2857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123825</xdr:rowOff>
    </xdr:from>
    <xdr:to>
      <xdr:col>19</xdr:col>
      <xdr:colOff>177800</xdr:colOff>
      <xdr:row>83</xdr:row>
      <xdr:rowOff>154305</xdr:rowOff>
    </xdr:to>
    <xdr:cxnSp macro="">
      <xdr:nvCxnSpPr>
        <xdr:cNvPr id="309" name="直線コネクタ 308">
          <a:extLst>
            <a:ext uri="{FF2B5EF4-FFF2-40B4-BE49-F238E27FC236}">
              <a16:creationId xmlns:a16="http://schemas.microsoft.com/office/drawing/2014/main" id="{C56A0BE0-0CE0-42FE-9AF0-3ED7F36DDA41}"/>
            </a:ext>
          </a:extLst>
        </xdr:cNvPr>
        <xdr:cNvCxnSpPr/>
      </xdr:nvCxnSpPr>
      <xdr:spPr>
        <a:xfrm>
          <a:off x="2908300" y="143541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63500</xdr:rowOff>
    </xdr:from>
    <xdr:to>
      <xdr:col>10</xdr:col>
      <xdr:colOff>165100</xdr:colOff>
      <xdr:row>83</xdr:row>
      <xdr:rowOff>165100</xdr:rowOff>
    </xdr:to>
    <xdr:sp macro="" textlink="">
      <xdr:nvSpPr>
        <xdr:cNvPr id="310" name="楕円 309">
          <a:extLst>
            <a:ext uri="{FF2B5EF4-FFF2-40B4-BE49-F238E27FC236}">
              <a16:creationId xmlns:a16="http://schemas.microsoft.com/office/drawing/2014/main" id="{0796697D-72C4-4BF9-8380-D9A2F504961A}"/>
            </a:ext>
          </a:extLst>
        </xdr:cNvPr>
        <xdr:cNvSpPr/>
      </xdr:nvSpPr>
      <xdr:spPr>
        <a:xfrm>
          <a:off x="1968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114300</xdr:rowOff>
    </xdr:from>
    <xdr:to>
      <xdr:col>15</xdr:col>
      <xdr:colOff>50800</xdr:colOff>
      <xdr:row>83</xdr:row>
      <xdr:rowOff>123825</xdr:rowOff>
    </xdr:to>
    <xdr:cxnSp macro="">
      <xdr:nvCxnSpPr>
        <xdr:cNvPr id="311" name="直線コネクタ 310">
          <a:extLst>
            <a:ext uri="{FF2B5EF4-FFF2-40B4-BE49-F238E27FC236}">
              <a16:creationId xmlns:a16="http://schemas.microsoft.com/office/drawing/2014/main" id="{A550CD31-F2EB-4D4B-BA94-84B89AA00EB0}"/>
            </a:ext>
          </a:extLst>
        </xdr:cNvPr>
        <xdr:cNvCxnSpPr/>
      </xdr:nvCxnSpPr>
      <xdr:spPr>
        <a:xfrm>
          <a:off x="2019300" y="143446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48261</xdr:rowOff>
    </xdr:from>
    <xdr:to>
      <xdr:col>6</xdr:col>
      <xdr:colOff>38100</xdr:colOff>
      <xdr:row>83</xdr:row>
      <xdr:rowOff>149861</xdr:rowOff>
    </xdr:to>
    <xdr:sp macro="" textlink="">
      <xdr:nvSpPr>
        <xdr:cNvPr id="312" name="楕円 311">
          <a:extLst>
            <a:ext uri="{FF2B5EF4-FFF2-40B4-BE49-F238E27FC236}">
              <a16:creationId xmlns:a16="http://schemas.microsoft.com/office/drawing/2014/main" id="{732CE59E-B18C-4D4D-BA2B-9DF2EFC2E800}"/>
            </a:ext>
          </a:extLst>
        </xdr:cNvPr>
        <xdr:cNvSpPr/>
      </xdr:nvSpPr>
      <xdr:spPr>
        <a:xfrm>
          <a:off x="1079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99061</xdr:rowOff>
    </xdr:from>
    <xdr:to>
      <xdr:col>10</xdr:col>
      <xdr:colOff>114300</xdr:colOff>
      <xdr:row>83</xdr:row>
      <xdr:rowOff>114300</xdr:rowOff>
    </xdr:to>
    <xdr:cxnSp macro="">
      <xdr:nvCxnSpPr>
        <xdr:cNvPr id="313" name="直線コネクタ 312">
          <a:extLst>
            <a:ext uri="{FF2B5EF4-FFF2-40B4-BE49-F238E27FC236}">
              <a16:creationId xmlns:a16="http://schemas.microsoft.com/office/drawing/2014/main" id="{4FE84565-0776-4856-B416-F3C8F60E3EF2}"/>
            </a:ext>
          </a:extLst>
        </xdr:cNvPr>
        <xdr:cNvCxnSpPr/>
      </xdr:nvCxnSpPr>
      <xdr:spPr>
        <a:xfrm>
          <a:off x="1130300" y="143294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80663</xdr:rowOff>
    </xdr:from>
    <xdr:ext cx="405111" cy="259045"/>
    <xdr:sp macro="" textlink="">
      <xdr:nvSpPr>
        <xdr:cNvPr id="314" name="n_1aveValue【福祉施設】&#10;有形固定資産減価償却率">
          <a:extLst>
            <a:ext uri="{FF2B5EF4-FFF2-40B4-BE49-F238E27FC236}">
              <a16:creationId xmlns:a16="http://schemas.microsoft.com/office/drawing/2014/main" id="{D84C231D-9EAF-407C-8654-5EB59865B54F}"/>
            </a:ext>
          </a:extLst>
        </xdr:cNvPr>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315" name="n_2aveValue【福祉施設】&#10;有形固定資産減価償却率">
          <a:extLst>
            <a:ext uri="{FF2B5EF4-FFF2-40B4-BE49-F238E27FC236}">
              <a16:creationId xmlns:a16="http://schemas.microsoft.com/office/drawing/2014/main" id="{BFE694FE-4E2E-43D1-8C33-D12DBC25B3B1}"/>
            </a:ext>
          </a:extLst>
        </xdr:cNvPr>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19702</xdr:rowOff>
    </xdr:from>
    <xdr:ext cx="405111" cy="259045"/>
    <xdr:sp macro="" textlink="">
      <xdr:nvSpPr>
        <xdr:cNvPr id="316" name="n_3aveValue【福祉施設】&#10;有形固定資産減価償却率">
          <a:extLst>
            <a:ext uri="{FF2B5EF4-FFF2-40B4-BE49-F238E27FC236}">
              <a16:creationId xmlns:a16="http://schemas.microsoft.com/office/drawing/2014/main" id="{D2EBAD79-65F9-4CAE-A4E2-DB3F360F119D}"/>
            </a:ext>
          </a:extLst>
        </xdr:cNvPr>
        <xdr:cNvSpPr txBox="1"/>
      </xdr:nvSpPr>
      <xdr:spPr>
        <a:xfrm>
          <a:off x="1816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160672</xdr:rowOff>
    </xdr:from>
    <xdr:ext cx="405111" cy="259045"/>
    <xdr:sp macro="" textlink="">
      <xdr:nvSpPr>
        <xdr:cNvPr id="317" name="n_4aveValue【福祉施設】&#10;有形固定資産減価償却率">
          <a:extLst>
            <a:ext uri="{FF2B5EF4-FFF2-40B4-BE49-F238E27FC236}">
              <a16:creationId xmlns:a16="http://schemas.microsoft.com/office/drawing/2014/main" id="{14FBCA15-D01C-4EAB-A0E6-F7CC4A2D918B}"/>
            </a:ext>
          </a:extLst>
        </xdr:cNvPr>
        <xdr:cNvSpPr txBox="1"/>
      </xdr:nvSpPr>
      <xdr:spPr>
        <a:xfrm>
          <a:off x="9277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24782</xdr:rowOff>
    </xdr:from>
    <xdr:ext cx="405111" cy="259045"/>
    <xdr:sp macro="" textlink="">
      <xdr:nvSpPr>
        <xdr:cNvPr id="318" name="n_1mainValue【福祉施設】&#10;有形固定資産減価償却率">
          <a:extLst>
            <a:ext uri="{FF2B5EF4-FFF2-40B4-BE49-F238E27FC236}">
              <a16:creationId xmlns:a16="http://schemas.microsoft.com/office/drawing/2014/main" id="{1D846DCC-93C6-4063-B367-B31159AB169D}"/>
            </a:ext>
          </a:extLst>
        </xdr:cNvPr>
        <xdr:cNvSpPr txBox="1"/>
      </xdr:nvSpPr>
      <xdr:spPr>
        <a:xfrm>
          <a:off x="3582044"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165752</xdr:rowOff>
    </xdr:from>
    <xdr:ext cx="405111" cy="259045"/>
    <xdr:sp macro="" textlink="">
      <xdr:nvSpPr>
        <xdr:cNvPr id="319" name="n_2mainValue【福祉施設】&#10;有形固定資産減価償却率">
          <a:extLst>
            <a:ext uri="{FF2B5EF4-FFF2-40B4-BE49-F238E27FC236}">
              <a16:creationId xmlns:a16="http://schemas.microsoft.com/office/drawing/2014/main" id="{83BEB185-6B32-45F7-A70D-CE1791ED192E}"/>
            </a:ext>
          </a:extLst>
        </xdr:cNvPr>
        <xdr:cNvSpPr txBox="1"/>
      </xdr:nvSpPr>
      <xdr:spPr>
        <a:xfrm>
          <a:off x="27057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156227</xdr:rowOff>
    </xdr:from>
    <xdr:ext cx="405111" cy="259045"/>
    <xdr:sp macro="" textlink="">
      <xdr:nvSpPr>
        <xdr:cNvPr id="320" name="n_3mainValue【福祉施設】&#10;有形固定資産減価償却率">
          <a:extLst>
            <a:ext uri="{FF2B5EF4-FFF2-40B4-BE49-F238E27FC236}">
              <a16:creationId xmlns:a16="http://schemas.microsoft.com/office/drawing/2014/main" id="{9C34B578-0819-4854-9056-6004E0703404}"/>
            </a:ext>
          </a:extLst>
        </xdr:cNvPr>
        <xdr:cNvSpPr txBox="1"/>
      </xdr:nvSpPr>
      <xdr:spPr>
        <a:xfrm>
          <a:off x="1816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140988</xdr:rowOff>
    </xdr:from>
    <xdr:ext cx="405111" cy="259045"/>
    <xdr:sp macro="" textlink="">
      <xdr:nvSpPr>
        <xdr:cNvPr id="321" name="n_4mainValue【福祉施設】&#10;有形固定資産減価償却率">
          <a:extLst>
            <a:ext uri="{FF2B5EF4-FFF2-40B4-BE49-F238E27FC236}">
              <a16:creationId xmlns:a16="http://schemas.microsoft.com/office/drawing/2014/main" id="{79A69A13-67BC-4F25-92EF-CB68D21EC1B2}"/>
            </a:ext>
          </a:extLst>
        </xdr:cNvPr>
        <xdr:cNvSpPr txBox="1"/>
      </xdr:nvSpPr>
      <xdr:spPr>
        <a:xfrm>
          <a:off x="927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36ABB07B-52B0-446A-9D4B-0ADB08F1FC3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F1773021-F3B5-4C8F-B261-56E8B7D96E8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F78F8B4A-1E02-4E1F-8523-B4B8EEF10AC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D88CC153-4E2A-4439-9277-1B529C525E4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9EC2340E-65BA-4F16-B099-EB7109520A8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5202BB1C-DE2B-4FE5-93BA-ED892CD4988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FE6DC303-A78C-4DD0-B7FA-85E2BE3F582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61BDC133-36CF-4C87-BCEB-5AC6DED6899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1C17D157-CE41-4473-AE1D-1F6E1C14058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5D0E105E-02A1-415A-A67E-6B5B88E4190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34849BE8-6620-4BC6-B02F-F28DE207255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740E0587-E67E-46DE-A861-E8D1CEF349D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6AFDB849-739B-4EB7-A54D-39F64C11DFB9}"/>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6296ED27-5845-4004-BD52-5DC1A9D676C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16AF963A-97F7-4D08-90F7-BE46FF2CFCC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95AB803A-E5DB-42E0-968C-312EA1AF956F}"/>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5671A39A-C304-49D9-918E-4651594C33C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4F633F72-A55A-4998-B56D-B83EA884E88C}"/>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72D5326B-E299-4D3C-859B-9D767850259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403DE4D5-893A-424B-8713-43C1C71D02F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25E4ACB0-227E-4442-99AF-2FCFE07DB0E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90678</xdr:rowOff>
    </xdr:from>
    <xdr:to>
      <xdr:col>54</xdr:col>
      <xdr:colOff>189865</xdr:colOff>
      <xdr:row>85</xdr:row>
      <xdr:rowOff>145542</xdr:rowOff>
    </xdr:to>
    <xdr:cxnSp macro="">
      <xdr:nvCxnSpPr>
        <xdr:cNvPr id="343" name="直線コネクタ 342">
          <a:extLst>
            <a:ext uri="{FF2B5EF4-FFF2-40B4-BE49-F238E27FC236}">
              <a16:creationId xmlns:a16="http://schemas.microsoft.com/office/drawing/2014/main" id="{D4317B56-0903-4D1E-8240-A7125209620E}"/>
            </a:ext>
          </a:extLst>
        </xdr:cNvPr>
        <xdr:cNvCxnSpPr/>
      </xdr:nvCxnSpPr>
      <xdr:spPr>
        <a:xfrm flipV="1">
          <a:off x="10476865" y="13292328"/>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149369</xdr:rowOff>
    </xdr:from>
    <xdr:ext cx="469744" cy="259045"/>
    <xdr:sp macro="" textlink="">
      <xdr:nvSpPr>
        <xdr:cNvPr id="344" name="【福祉施設】&#10;一人当たり面積最小値テキスト">
          <a:extLst>
            <a:ext uri="{FF2B5EF4-FFF2-40B4-BE49-F238E27FC236}">
              <a16:creationId xmlns:a16="http://schemas.microsoft.com/office/drawing/2014/main" id="{1E3C67C0-D9CF-4F9E-9804-5915B0EB104D}"/>
            </a:ext>
          </a:extLst>
        </xdr:cNvPr>
        <xdr:cNvSpPr txBox="1"/>
      </xdr:nvSpPr>
      <xdr:spPr>
        <a:xfrm>
          <a:off x="10515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145542</xdr:rowOff>
    </xdr:from>
    <xdr:to>
      <xdr:col>55</xdr:col>
      <xdr:colOff>88900</xdr:colOff>
      <xdr:row>85</xdr:row>
      <xdr:rowOff>145542</xdr:rowOff>
    </xdr:to>
    <xdr:cxnSp macro="">
      <xdr:nvCxnSpPr>
        <xdr:cNvPr id="345" name="直線コネクタ 344">
          <a:extLst>
            <a:ext uri="{FF2B5EF4-FFF2-40B4-BE49-F238E27FC236}">
              <a16:creationId xmlns:a16="http://schemas.microsoft.com/office/drawing/2014/main" id="{C40D7E3B-972E-4428-816D-FB60C5604893}"/>
            </a:ext>
          </a:extLst>
        </xdr:cNvPr>
        <xdr:cNvCxnSpPr/>
      </xdr:nvCxnSpPr>
      <xdr:spPr>
        <a:xfrm>
          <a:off x="10388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37355</xdr:rowOff>
    </xdr:from>
    <xdr:ext cx="469744" cy="259045"/>
    <xdr:sp macro="" textlink="">
      <xdr:nvSpPr>
        <xdr:cNvPr id="346" name="【福祉施設】&#10;一人当たり面積最大値テキスト">
          <a:extLst>
            <a:ext uri="{FF2B5EF4-FFF2-40B4-BE49-F238E27FC236}">
              <a16:creationId xmlns:a16="http://schemas.microsoft.com/office/drawing/2014/main" id="{5C45F866-F704-4B01-973C-414D0C255293}"/>
            </a:ext>
          </a:extLst>
        </xdr:cNvPr>
        <xdr:cNvSpPr txBox="1"/>
      </xdr:nvSpPr>
      <xdr:spPr>
        <a:xfrm>
          <a:off x="10515600" y="130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90678</xdr:rowOff>
    </xdr:from>
    <xdr:to>
      <xdr:col>55</xdr:col>
      <xdr:colOff>88900</xdr:colOff>
      <xdr:row>77</xdr:row>
      <xdr:rowOff>90678</xdr:rowOff>
    </xdr:to>
    <xdr:cxnSp macro="">
      <xdr:nvCxnSpPr>
        <xdr:cNvPr id="347" name="直線コネクタ 346">
          <a:extLst>
            <a:ext uri="{FF2B5EF4-FFF2-40B4-BE49-F238E27FC236}">
              <a16:creationId xmlns:a16="http://schemas.microsoft.com/office/drawing/2014/main" id="{6A6CF6DE-1A2D-4E85-9212-4C306407E2A9}"/>
            </a:ext>
          </a:extLst>
        </xdr:cNvPr>
        <xdr:cNvCxnSpPr/>
      </xdr:nvCxnSpPr>
      <xdr:spPr>
        <a:xfrm>
          <a:off x="10388600" y="1329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10177</xdr:rowOff>
    </xdr:from>
    <xdr:ext cx="469744" cy="259045"/>
    <xdr:sp macro="" textlink="">
      <xdr:nvSpPr>
        <xdr:cNvPr id="348" name="【福祉施設】&#10;一人当たり面積平均値テキスト">
          <a:extLst>
            <a:ext uri="{FF2B5EF4-FFF2-40B4-BE49-F238E27FC236}">
              <a16:creationId xmlns:a16="http://schemas.microsoft.com/office/drawing/2014/main" id="{E236C4BE-3643-4773-9215-60E8674007B1}"/>
            </a:ext>
          </a:extLst>
        </xdr:cNvPr>
        <xdr:cNvSpPr txBox="1"/>
      </xdr:nvSpPr>
      <xdr:spPr>
        <a:xfrm>
          <a:off x="105156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49" name="フローチャート: 判断 348">
          <a:extLst>
            <a:ext uri="{FF2B5EF4-FFF2-40B4-BE49-F238E27FC236}">
              <a16:creationId xmlns:a16="http://schemas.microsoft.com/office/drawing/2014/main" id="{3AE41E2E-EEC6-4E93-96E1-68A1AE7F254B}"/>
            </a:ext>
          </a:extLst>
        </xdr:cNvPr>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158750</xdr:rowOff>
    </xdr:from>
    <xdr:to>
      <xdr:col>50</xdr:col>
      <xdr:colOff>165100</xdr:colOff>
      <xdr:row>82</xdr:row>
      <xdr:rowOff>88900</xdr:rowOff>
    </xdr:to>
    <xdr:sp macro="" textlink="">
      <xdr:nvSpPr>
        <xdr:cNvPr id="350" name="フローチャート: 判断 349">
          <a:extLst>
            <a:ext uri="{FF2B5EF4-FFF2-40B4-BE49-F238E27FC236}">
              <a16:creationId xmlns:a16="http://schemas.microsoft.com/office/drawing/2014/main" id="{3FBDEDE9-83C2-4A33-BB38-633D94D63A0E}"/>
            </a:ext>
          </a:extLst>
        </xdr:cNvPr>
        <xdr:cNvSpPr/>
      </xdr:nvSpPr>
      <xdr:spPr>
        <a:xfrm>
          <a:off x="9588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103887</xdr:rowOff>
    </xdr:from>
    <xdr:to>
      <xdr:col>46</xdr:col>
      <xdr:colOff>38100</xdr:colOff>
      <xdr:row>82</xdr:row>
      <xdr:rowOff>34037</xdr:rowOff>
    </xdr:to>
    <xdr:sp macro="" textlink="">
      <xdr:nvSpPr>
        <xdr:cNvPr id="351" name="フローチャート: 判断 350">
          <a:extLst>
            <a:ext uri="{FF2B5EF4-FFF2-40B4-BE49-F238E27FC236}">
              <a16:creationId xmlns:a16="http://schemas.microsoft.com/office/drawing/2014/main" id="{6A7D907E-9ADC-4B86-A25F-CBC8A5D126C4}"/>
            </a:ext>
          </a:extLst>
        </xdr:cNvPr>
        <xdr:cNvSpPr/>
      </xdr:nvSpPr>
      <xdr:spPr>
        <a:xfrm>
          <a:off x="8699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5587</xdr:rowOff>
    </xdr:from>
    <xdr:to>
      <xdr:col>41</xdr:col>
      <xdr:colOff>101600</xdr:colOff>
      <xdr:row>82</xdr:row>
      <xdr:rowOff>107187</xdr:rowOff>
    </xdr:to>
    <xdr:sp macro="" textlink="">
      <xdr:nvSpPr>
        <xdr:cNvPr id="352" name="フローチャート: 判断 351">
          <a:extLst>
            <a:ext uri="{FF2B5EF4-FFF2-40B4-BE49-F238E27FC236}">
              <a16:creationId xmlns:a16="http://schemas.microsoft.com/office/drawing/2014/main" id="{E2D9FF03-4D15-4F7E-8D1E-98A2732AA08A}"/>
            </a:ext>
          </a:extLst>
        </xdr:cNvPr>
        <xdr:cNvSpPr/>
      </xdr:nvSpPr>
      <xdr:spPr>
        <a:xfrm>
          <a:off x="7810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131318</xdr:rowOff>
    </xdr:from>
    <xdr:to>
      <xdr:col>36</xdr:col>
      <xdr:colOff>165100</xdr:colOff>
      <xdr:row>82</xdr:row>
      <xdr:rowOff>61468</xdr:rowOff>
    </xdr:to>
    <xdr:sp macro="" textlink="">
      <xdr:nvSpPr>
        <xdr:cNvPr id="353" name="フローチャート: 判断 352">
          <a:extLst>
            <a:ext uri="{FF2B5EF4-FFF2-40B4-BE49-F238E27FC236}">
              <a16:creationId xmlns:a16="http://schemas.microsoft.com/office/drawing/2014/main" id="{13E22987-6F41-4C6E-ACB4-1F2BA2255277}"/>
            </a:ext>
          </a:extLst>
        </xdr:cNvPr>
        <xdr:cNvSpPr/>
      </xdr:nvSpPr>
      <xdr:spPr>
        <a:xfrm>
          <a:off x="6921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834A76A-8A85-4E9D-BF64-BD75D108871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6B44777-89F7-44CF-8653-8FDD7F8E079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8910E8-B5D7-4B02-8212-F73011AF379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B79A60B-C6C9-452B-9CF2-FA4127310E6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9C7270A-A04B-4C9F-B604-7263F6BCF97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167894</xdr:rowOff>
    </xdr:from>
    <xdr:to>
      <xdr:col>55</xdr:col>
      <xdr:colOff>50800</xdr:colOff>
      <xdr:row>82</xdr:row>
      <xdr:rowOff>98044</xdr:rowOff>
    </xdr:to>
    <xdr:sp macro="" textlink="">
      <xdr:nvSpPr>
        <xdr:cNvPr id="359" name="楕円 358">
          <a:extLst>
            <a:ext uri="{FF2B5EF4-FFF2-40B4-BE49-F238E27FC236}">
              <a16:creationId xmlns:a16="http://schemas.microsoft.com/office/drawing/2014/main" id="{66CFE375-0AF6-47E5-A952-24C40A3F1820}"/>
            </a:ext>
          </a:extLst>
        </xdr:cNvPr>
        <xdr:cNvSpPr/>
      </xdr:nvSpPr>
      <xdr:spPr>
        <a:xfrm>
          <a:off x="104267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146321</xdr:rowOff>
    </xdr:from>
    <xdr:ext cx="469744" cy="259045"/>
    <xdr:sp macro="" textlink="">
      <xdr:nvSpPr>
        <xdr:cNvPr id="360" name="【福祉施設】&#10;一人当たり面積該当値テキスト">
          <a:extLst>
            <a:ext uri="{FF2B5EF4-FFF2-40B4-BE49-F238E27FC236}">
              <a16:creationId xmlns:a16="http://schemas.microsoft.com/office/drawing/2014/main" id="{A86F4C0D-5818-4293-BE33-F19C7EFCA1D8}"/>
            </a:ext>
          </a:extLst>
        </xdr:cNvPr>
        <xdr:cNvSpPr txBox="1"/>
      </xdr:nvSpPr>
      <xdr:spPr>
        <a:xfrm>
          <a:off x="10515600" y="1403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5587</xdr:rowOff>
    </xdr:from>
    <xdr:to>
      <xdr:col>50</xdr:col>
      <xdr:colOff>165100</xdr:colOff>
      <xdr:row>82</xdr:row>
      <xdr:rowOff>107187</xdr:rowOff>
    </xdr:to>
    <xdr:sp macro="" textlink="">
      <xdr:nvSpPr>
        <xdr:cNvPr id="361" name="楕円 360">
          <a:extLst>
            <a:ext uri="{FF2B5EF4-FFF2-40B4-BE49-F238E27FC236}">
              <a16:creationId xmlns:a16="http://schemas.microsoft.com/office/drawing/2014/main" id="{22CBF392-D58E-4F41-A138-5589B8A5C238}"/>
            </a:ext>
          </a:extLst>
        </xdr:cNvPr>
        <xdr:cNvSpPr/>
      </xdr:nvSpPr>
      <xdr:spPr>
        <a:xfrm>
          <a:off x="9588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47244</xdr:rowOff>
    </xdr:from>
    <xdr:to>
      <xdr:col>55</xdr:col>
      <xdr:colOff>0</xdr:colOff>
      <xdr:row>82</xdr:row>
      <xdr:rowOff>56387</xdr:rowOff>
    </xdr:to>
    <xdr:cxnSp macro="">
      <xdr:nvCxnSpPr>
        <xdr:cNvPr id="362" name="直線コネクタ 361">
          <a:extLst>
            <a:ext uri="{FF2B5EF4-FFF2-40B4-BE49-F238E27FC236}">
              <a16:creationId xmlns:a16="http://schemas.microsoft.com/office/drawing/2014/main" id="{7224D7AA-7A89-45BD-990B-936CA9315A19}"/>
            </a:ext>
          </a:extLst>
        </xdr:cNvPr>
        <xdr:cNvCxnSpPr/>
      </xdr:nvCxnSpPr>
      <xdr:spPr>
        <a:xfrm flipV="1">
          <a:off x="9639300" y="1410614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5587</xdr:rowOff>
    </xdr:from>
    <xdr:to>
      <xdr:col>46</xdr:col>
      <xdr:colOff>38100</xdr:colOff>
      <xdr:row>82</xdr:row>
      <xdr:rowOff>107187</xdr:rowOff>
    </xdr:to>
    <xdr:sp macro="" textlink="">
      <xdr:nvSpPr>
        <xdr:cNvPr id="363" name="楕円 362">
          <a:extLst>
            <a:ext uri="{FF2B5EF4-FFF2-40B4-BE49-F238E27FC236}">
              <a16:creationId xmlns:a16="http://schemas.microsoft.com/office/drawing/2014/main" id="{05ED73BE-9786-4458-A4AB-5D79C5E75178}"/>
            </a:ext>
          </a:extLst>
        </xdr:cNvPr>
        <xdr:cNvSpPr/>
      </xdr:nvSpPr>
      <xdr:spPr>
        <a:xfrm>
          <a:off x="8699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56387</xdr:rowOff>
    </xdr:from>
    <xdr:to>
      <xdr:col>50</xdr:col>
      <xdr:colOff>114300</xdr:colOff>
      <xdr:row>82</xdr:row>
      <xdr:rowOff>56387</xdr:rowOff>
    </xdr:to>
    <xdr:cxnSp macro="">
      <xdr:nvCxnSpPr>
        <xdr:cNvPr id="364" name="直線コネクタ 363">
          <a:extLst>
            <a:ext uri="{FF2B5EF4-FFF2-40B4-BE49-F238E27FC236}">
              <a16:creationId xmlns:a16="http://schemas.microsoft.com/office/drawing/2014/main" id="{96AA6FB9-E6B1-4CE5-8445-0C944FB14FC2}"/>
            </a:ext>
          </a:extLst>
        </xdr:cNvPr>
        <xdr:cNvCxnSpPr/>
      </xdr:nvCxnSpPr>
      <xdr:spPr>
        <a:xfrm>
          <a:off x="8750300" y="141152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5587</xdr:rowOff>
    </xdr:from>
    <xdr:to>
      <xdr:col>41</xdr:col>
      <xdr:colOff>101600</xdr:colOff>
      <xdr:row>82</xdr:row>
      <xdr:rowOff>107187</xdr:rowOff>
    </xdr:to>
    <xdr:sp macro="" textlink="">
      <xdr:nvSpPr>
        <xdr:cNvPr id="365" name="楕円 364">
          <a:extLst>
            <a:ext uri="{FF2B5EF4-FFF2-40B4-BE49-F238E27FC236}">
              <a16:creationId xmlns:a16="http://schemas.microsoft.com/office/drawing/2014/main" id="{2995BCAE-9043-4E5F-91FE-FCA16FE3C627}"/>
            </a:ext>
          </a:extLst>
        </xdr:cNvPr>
        <xdr:cNvSpPr/>
      </xdr:nvSpPr>
      <xdr:spPr>
        <a:xfrm>
          <a:off x="7810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56387</xdr:rowOff>
    </xdr:from>
    <xdr:to>
      <xdr:col>45</xdr:col>
      <xdr:colOff>177800</xdr:colOff>
      <xdr:row>82</xdr:row>
      <xdr:rowOff>56387</xdr:rowOff>
    </xdr:to>
    <xdr:cxnSp macro="">
      <xdr:nvCxnSpPr>
        <xdr:cNvPr id="366" name="直線コネクタ 365">
          <a:extLst>
            <a:ext uri="{FF2B5EF4-FFF2-40B4-BE49-F238E27FC236}">
              <a16:creationId xmlns:a16="http://schemas.microsoft.com/office/drawing/2014/main" id="{BB392007-4035-4202-9C6B-088669AB8458}"/>
            </a:ext>
          </a:extLst>
        </xdr:cNvPr>
        <xdr:cNvCxnSpPr/>
      </xdr:nvCxnSpPr>
      <xdr:spPr>
        <a:xfrm>
          <a:off x="7861300" y="141152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14732</xdr:rowOff>
    </xdr:from>
    <xdr:to>
      <xdr:col>36</xdr:col>
      <xdr:colOff>165100</xdr:colOff>
      <xdr:row>82</xdr:row>
      <xdr:rowOff>116332</xdr:rowOff>
    </xdr:to>
    <xdr:sp macro="" textlink="">
      <xdr:nvSpPr>
        <xdr:cNvPr id="367" name="楕円 366">
          <a:extLst>
            <a:ext uri="{FF2B5EF4-FFF2-40B4-BE49-F238E27FC236}">
              <a16:creationId xmlns:a16="http://schemas.microsoft.com/office/drawing/2014/main" id="{8B2293CF-05B7-4B88-8764-44E6D7196E18}"/>
            </a:ext>
          </a:extLst>
        </xdr:cNvPr>
        <xdr:cNvSpPr/>
      </xdr:nvSpPr>
      <xdr:spPr>
        <a:xfrm>
          <a:off x="6921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56387</xdr:rowOff>
    </xdr:from>
    <xdr:to>
      <xdr:col>41</xdr:col>
      <xdr:colOff>50800</xdr:colOff>
      <xdr:row>82</xdr:row>
      <xdr:rowOff>65532</xdr:rowOff>
    </xdr:to>
    <xdr:cxnSp macro="">
      <xdr:nvCxnSpPr>
        <xdr:cNvPr id="368" name="直線コネクタ 367">
          <a:extLst>
            <a:ext uri="{FF2B5EF4-FFF2-40B4-BE49-F238E27FC236}">
              <a16:creationId xmlns:a16="http://schemas.microsoft.com/office/drawing/2014/main" id="{7B544ACC-0CB2-4F14-8C9B-B62BD146E3E9}"/>
            </a:ext>
          </a:extLst>
        </xdr:cNvPr>
        <xdr:cNvCxnSpPr/>
      </xdr:nvCxnSpPr>
      <xdr:spPr>
        <a:xfrm flipV="1">
          <a:off x="6972300" y="141152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105427</xdr:rowOff>
    </xdr:from>
    <xdr:ext cx="469744" cy="259045"/>
    <xdr:sp macro="" textlink="">
      <xdr:nvSpPr>
        <xdr:cNvPr id="369" name="n_1aveValue【福祉施設】&#10;一人当たり面積">
          <a:extLst>
            <a:ext uri="{FF2B5EF4-FFF2-40B4-BE49-F238E27FC236}">
              <a16:creationId xmlns:a16="http://schemas.microsoft.com/office/drawing/2014/main" id="{E4F4D09B-0238-4A59-B03F-37D4CEA45CCF}"/>
            </a:ext>
          </a:extLst>
        </xdr:cNvPr>
        <xdr:cNvSpPr txBox="1"/>
      </xdr:nvSpPr>
      <xdr:spPr>
        <a:xfrm>
          <a:off x="9391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50564</xdr:rowOff>
    </xdr:from>
    <xdr:ext cx="469744" cy="259045"/>
    <xdr:sp macro="" textlink="">
      <xdr:nvSpPr>
        <xdr:cNvPr id="370" name="n_2aveValue【福祉施設】&#10;一人当たり面積">
          <a:extLst>
            <a:ext uri="{FF2B5EF4-FFF2-40B4-BE49-F238E27FC236}">
              <a16:creationId xmlns:a16="http://schemas.microsoft.com/office/drawing/2014/main" id="{BCDFA006-7ACC-4E67-8B28-1DA880701289}"/>
            </a:ext>
          </a:extLst>
        </xdr:cNvPr>
        <xdr:cNvSpPr txBox="1"/>
      </xdr:nvSpPr>
      <xdr:spPr>
        <a:xfrm>
          <a:off x="8515427" y="1376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98314</xdr:rowOff>
    </xdr:from>
    <xdr:ext cx="469744" cy="259045"/>
    <xdr:sp macro="" textlink="">
      <xdr:nvSpPr>
        <xdr:cNvPr id="371" name="n_3aveValue【福祉施設】&#10;一人当たり面積">
          <a:extLst>
            <a:ext uri="{FF2B5EF4-FFF2-40B4-BE49-F238E27FC236}">
              <a16:creationId xmlns:a16="http://schemas.microsoft.com/office/drawing/2014/main" id="{D014D719-9D77-493F-8B91-04330CE9DCF6}"/>
            </a:ext>
          </a:extLst>
        </xdr:cNvPr>
        <xdr:cNvSpPr txBox="1"/>
      </xdr:nvSpPr>
      <xdr:spPr>
        <a:xfrm>
          <a:off x="7626427" y="1415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77995</xdr:rowOff>
    </xdr:from>
    <xdr:ext cx="469744" cy="259045"/>
    <xdr:sp macro="" textlink="">
      <xdr:nvSpPr>
        <xdr:cNvPr id="372" name="n_4aveValue【福祉施設】&#10;一人当たり面積">
          <a:extLst>
            <a:ext uri="{FF2B5EF4-FFF2-40B4-BE49-F238E27FC236}">
              <a16:creationId xmlns:a16="http://schemas.microsoft.com/office/drawing/2014/main" id="{14BC2F48-7CBC-40F8-9BC1-05512F686352}"/>
            </a:ext>
          </a:extLst>
        </xdr:cNvPr>
        <xdr:cNvSpPr txBox="1"/>
      </xdr:nvSpPr>
      <xdr:spPr>
        <a:xfrm>
          <a:off x="6737427" y="137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98314</xdr:rowOff>
    </xdr:from>
    <xdr:ext cx="469744" cy="259045"/>
    <xdr:sp macro="" textlink="">
      <xdr:nvSpPr>
        <xdr:cNvPr id="373" name="n_1mainValue【福祉施設】&#10;一人当たり面積">
          <a:extLst>
            <a:ext uri="{FF2B5EF4-FFF2-40B4-BE49-F238E27FC236}">
              <a16:creationId xmlns:a16="http://schemas.microsoft.com/office/drawing/2014/main" id="{7EEAA614-D9FB-4F4B-9B1F-08B2FD859530}"/>
            </a:ext>
          </a:extLst>
        </xdr:cNvPr>
        <xdr:cNvSpPr txBox="1"/>
      </xdr:nvSpPr>
      <xdr:spPr>
        <a:xfrm>
          <a:off x="9391727" y="1415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98314</xdr:rowOff>
    </xdr:from>
    <xdr:ext cx="469744" cy="259045"/>
    <xdr:sp macro="" textlink="">
      <xdr:nvSpPr>
        <xdr:cNvPr id="374" name="n_2mainValue【福祉施設】&#10;一人当たり面積">
          <a:extLst>
            <a:ext uri="{FF2B5EF4-FFF2-40B4-BE49-F238E27FC236}">
              <a16:creationId xmlns:a16="http://schemas.microsoft.com/office/drawing/2014/main" id="{5ACA12D8-48CC-4697-80CB-878AAE54D024}"/>
            </a:ext>
          </a:extLst>
        </xdr:cNvPr>
        <xdr:cNvSpPr txBox="1"/>
      </xdr:nvSpPr>
      <xdr:spPr>
        <a:xfrm>
          <a:off x="8515427" y="1415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123714</xdr:rowOff>
    </xdr:from>
    <xdr:ext cx="469744" cy="259045"/>
    <xdr:sp macro="" textlink="">
      <xdr:nvSpPr>
        <xdr:cNvPr id="375" name="n_3mainValue【福祉施設】&#10;一人当たり面積">
          <a:extLst>
            <a:ext uri="{FF2B5EF4-FFF2-40B4-BE49-F238E27FC236}">
              <a16:creationId xmlns:a16="http://schemas.microsoft.com/office/drawing/2014/main" id="{36D7607B-CD28-4F62-87C2-47450EE8C6F3}"/>
            </a:ext>
          </a:extLst>
        </xdr:cNvPr>
        <xdr:cNvSpPr txBox="1"/>
      </xdr:nvSpPr>
      <xdr:spPr>
        <a:xfrm>
          <a:off x="76264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107459</xdr:rowOff>
    </xdr:from>
    <xdr:ext cx="469744" cy="259045"/>
    <xdr:sp macro="" textlink="">
      <xdr:nvSpPr>
        <xdr:cNvPr id="376" name="n_4mainValue【福祉施設】&#10;一人当たり面積">
          <a:extLst>
            <a:ext uri="{FF2B5EF4-FFF2-40B4-BE49-F238E27FC236}">
              <a16:creationId xmlns:a16="http://schemas.microsoft.com/office/drawing/2014/main" id="{69808993-D442-4708-AFD5-BFC9F160D853}"/>
            </a:ext>
          </a:extLst>
        </xdr:cNvPr>
        <xdr:cNvSpPr txBox="1"/>
      </xdr:nvSpPr>
      <xdr:spPr>
        <a:xfrm>
          <a:off x="6737427" y="1416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80DEE4B9-A81F-47B5-B40F-59D793CB9ED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29068EDC-D786-452C-88F5-C5A4F4B8C9F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1E2BEDDE-A2FE-4588-9CB3-DDF9EB297A9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5F67F9EA-FDE3-4EEE-A04B-12399C6A127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AEF2EC9E-9F18-49FB-9C49-666CE203E0E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50630624-1A05-4787-A8F3-191C62624EF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984D6EC0-7FF9-4C44-89A6-4882607F47F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434C11C4-E5D0-4DF6-9303-F0EBAE0CAF7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E1B39AB-5709-452C-81AC-0FA9B236C4F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3DC2B8B5-A804-46E7-9671-22AC568B929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AEA1D919-0FA0-4A78-A619-3D2A6DDB5D3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C033EBE5-496A-4067-B2C3-5D5674634F5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CE1D2774-C17C-4567-9AFC-1360E2DFFF22}"/>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7AAB7FAD-6103-4454-853B-2F3359A73BE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932EA17B-24D6-4E9D-AA76-0E8F36CB5387}"/>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A1985AA2-B396-465D-B41F-EB72ECFD387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B1B2ABF6-37C1-4C76-B235-6FB17E1B9F6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784A8C5E-DCFD-4020-A6F9-A05D2692DF68}"/>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DBCC2BA5-3CD8-4699-A124-329935F257BE}"/>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A79BBA7F-F297-49D6-83DC-6B49BC8B982E}"/>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D1B2939B-F604-46A0-A74D-7FFA5280DDBC}"/>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6E0AA42A-8FAE-471B-8065-5B675DBD369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B34923AC-7A0F-4292-B2B6-22EC978EF0AC}"/>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6C9021E9-D4BA-4639-AC7D-779F59A5C9D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31A79FE4-A461-412D-825F-ECF28FF1ECA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108857</xdr:rowOff>
    </xdr:from>
    <xdr:to>
      <xdr:col>24</xdr:col>
      <xdr:colOff>62865</xdr:colOff>
      <xdr:row>108</xdr:row>
      <xdr:rowOff>166007</xdr:rowOff>
    </xdr:to>
    <xdr:cxnSp macro="">
      <xdr:nvCxnSpPr>
        <xdr:cNvPr id="402" name="直線コネクタ 401">
          <a:extLst>
            <a:ext uri="{FF2B5EF4-FFF2-40B4-BE49-F238E27FC236}">
              <a16:creationId xmlns:a16="http://schemas.microsoft.com/office/drawing/2014/main" id="{288AE357-92D3-48CD-8E7D-AE71EBE8921C}"/>
            </a:ext>
          </a:extLst>
        </xdr:cNvPr>
        <xdr:cNvCxnSpPr/>
      </xdr:nvCxnSpPr>
      <xdr:spPr>
        <a:xfrm flipV="1">
          <a:off x="4634865" y="17253857"/>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8F891717-4166-49FC-971D-39A4325D7883}"/>
            </a:ext>
          </a:extLst>
        </xdr:cNvPr>
        <xdr:cNvSpPr txBox="1"/>
      </xdr:nvSpPr>
      <xdr:spPr>
        <a:xfrm>
          <a:off x="4673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404" name="直線コネクタ 403">
          <a:extLst>
            <a:ext uri="{FF2B5EF4-FFF2-40B4-BE49-F238E27FC236}">
              <a16:creationId xmlns:a16="http://schemas.microsoft.com/office/drawing/2014/main" id="{323677EB-8EE8-459D-B6D0-A39CCCA1B601}"/>
            </a:ext>
          </a:extLst>
        </xdr:cNvPr>
        <xdr:cNvCxnSpPr/>
      </xdr:nvCxnSpPr>
      <xdr:spPr>
        <a:xfrm>
          <a:off x="4546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55534</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CF50BBCE-9EC2-44B6-855B-01B98C1AABF4}"/>
            </a:ext>
          </a:extLst>
        </xdr:cNvPr>
        <xdr:cNvSpPr txBox="1"/>
      </xdr:nvSpPr>
      <xdr:spPr>
        <a:xfrm>
          <a:off x="4673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108857</xdr:rowOff>
    </xdr:from>
    <xdr:to>
      <xdr:col>24</xdr:col>
      <xdr:colOff>152400</xdr:colOff>
      <xdr:row>100</xdr:row>
      <xdr:rowOff>108857</xdr:rowOff>
    </xdr:to>
    <xdr:cxnSp macro="">
      <xdr:nvCxnSpPr>
        <xdr:cNvPr id="406" name="直線コネクタ 405">
          <a:extLst>
            <a:ext uri="{FF2B5EF4-FFF2-40B4-BE49-F238E27FC236}">
              <a16:creationId xmlns:a16="http://schemas.microsoft.com/office/drawing/2014/main" id="{D58E6D7F-CAB4-4F88-953D-81A25CB51AAF}"/>
            </a:ext>
          </a:extLst>
        </xdr:cNvPr>
        <xdr:cNvCxnSpPr/>
      </xdr:nvCxnSpPr>
      <xdr:spPr>
        <a:xfrm>
          <a:off x="4546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136451</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C16835AF-B78C-470F-81F9-4D8715D30D2C}"/>
            </a:ext>
          </a:extLst>
        </xdr:cNvPr>
        <xdr:cNvSpPr txBox="1"/>
      </xdr:nvSpPr>
      <xdr:spPr>
        <a:xfrm>
          <a:off x="4673600" y="17795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113574</xdr:rowOff>
    </xdr:from>
    <xdr:to>
      <xdr:col>24</xdr:col>
      <xdr:colOff>114300</xdr:colOff>
      <xdr:row>105</xdr:row>
      <xdr:rowOff>43724</xdr:rowOff>
    </xdr:to>
    <xdr:sp macro="" textlink="">
      <xdr:nvSpPr>
        <xdr:cNvPr id="408" name="フローチャート: 判断 407">
          <a:extLst>
            <a:ext uri="{FF2B5EF4-FFF2-40B4-BE49-F238E27FC236}">
              <a16:creationId xmlns:a16="http://schemas.microsoft.com/office/drawing/2014/main" id="{5AC401DC-BAC6-42D3-9D60-4A5A134D02D8}"/>
            </a:ext>
          </a:extLst>
        </xdr:cNvPr>
        <xdr:cNvSpPr/>
      </xdr:nvSpPr>
      <xdr:spPr>
        <a:xfrm>
          <a:off x="45847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409" name="フローチャート: 判断 408">
          <a:extLst>
            <a:ext uri="{FF2B5EF4-FFF2-40B4-BE49-F238E27FC236}">
              <a16:creationId xmlns:a16="http://schemas.microsoft.com/office/drawing/2014/main" id="{84AFF586-6F2E-44B8-AC3D-3F9C418A8A1E}"/>
            </a:ext>
          </a:extLst>
        </xdr:cNvPr>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10" name="フローチャート: 判断 409">
          <a:extLst>
            <a:ext uri="{FF2B5EF4-FFF2-40B4-BE49-F238E27FC236}">
              <a16:creationId xmlns:a16="http://schemas.microsoft.com/office/drawing/2014/main" id="{1B9F16FD-5C6E-4CCE-8D4C-2ABCFB11CB45}"/>
            </a:ext>
          </a:extLst>
        </xdr:cNvPr>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7438</xdr:rowOff>
    </xdr:from>
    <xdr:to>
      <xdr:col>10</xdr:col>
      <xdr:colOff>165100</xdr:colOff>
      <xdr:row>104</xdr:row>
      <xdr:rowOff>109038</xdr:rowOff>
    </xdr:to>
    <xdr:sp macro="" textlink="">
      <xdr:nvSpPr>
        <xdr:cNvPr id="411" name="フローチャート: 判断 410">
          <a:extLst>
            <a:ext uri="{FF2B5EF4-FFF2-40B4-BE49-F238E27FC236}">
              <a16:creationId xmlns:a16="http://schemas.microsoft.com/office/drawing/2014/main" id="{AE13F1D2-8CD3-40F7-821E-3599B449F283}"/>
            </a:ext>
          </a:extLst>
        </xdr:cNvPr>
        <xdr:cNvSpPr/>
      </xdr:nvSpPr>
      <xdr:spPr>
        <a:xfrm>
          <a:off x="1968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165826</xdr:rowOff>
    </xdr:from>
    <xdr:to>
      <xdr:col>6</xdr:col>
      <xdr:colOff>38100</xdr:colOff>
      <xdr:row>104</xdr:row>
      <xdr:rowOff>95976</xdr:rowOff>
    </xdr:to>
    <xdr:sp macro="" textlink="">
      <xdr:nvSpPr>
        <xdr:cNvPr id="412" name="フローチャート: 判断 411">
          <a:extLst>
            <a:ext uri="{FF2B5EF4-FFF2-40B4-BE49-F238E27FC236}">
              <a16:creationId xmlns:a16="http://schemas.microsoft.com/office/drawing/2014/main" id="{B49927D6-DD37-4F3C-BF00-A708EAE39646}"/>
            </a:ext>
          </a:extLst>
        </xdr:cNvPr>
        <xdr:cNvSpPr/>
      </xdr:nvSpPr>
      <xdr:spPr>
        <a:xfrm>
          <a:off x="1079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F44A8924-B854-403D-8A7C-1B3356BFF4D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A60C3D97-8131-4BA8-A965-3B3CD4E3B12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E436A713-F344-419C-9BF1-BBE05F654EF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EC8BCC4C-92E8-4FB0-AA27-5D1D5FB2394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EAD5E7FE-BF10-41A0-9826-4089C4CBA9B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22134</xdr:rowOff>
    </xdr:from>
    <xdr:to>
      <xdr:col>24</xdr:col>
      <xdr:colOff>114300</xdr:colOff>
      <xdr:row>106</xdr:row>
      <xdr:rowOff>123734</xdr:rowOff>
    </xdr:to>
    <xdr:sp macro="" textlink="">
      <xdr:nvSpPr>
        <xdr:cNvPr id="418" name="楕円 417">
          <a:extLst>
            <a:ext uri="{FF2B5EF4-FFF2-40B4-BE49-F238E27FC236}">
              <a16:creationId xmlns:a16="http://schemas.microsoft.com/office/drawing/2014/main" id="{E67A0E02-F217-4857-9D20-27D4287A825A}"/>
            </a:ext>
          </a:extLst>
        </xdr:cNvPr>
        <xdr:cNvSpPr/>
      </xdr:nvSpPr>
      <xdr:spPr>
        <a:xfrm>
          <a:off x="45847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561</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5EFA7F00-F01A-4665-A0AF-5D4420953A94}"/>
            </a:ext>
          </a:extLst>
        </xdr:cNvPr>
        <xdr:cNvSpPr txBox="1"/>
      </xdr:nvSpPr>
      <xdr:spPr>
        <a:xfrm>
          <a:off x="4673600"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165826</xdr:rowOff>
    </xdr:from>
    <xdr:to>
      <xdr:col>20</xdr:col>
      <xdr:colOff>38100</xdr:colOff>
      <xdr:row>106</xdr:row>
      <xdr:rowOff>95976</xdr:rowOff>
    </xdr:to>
    <xdr:sp macro="" textlink="">
      <xdr:nvSpPr>
        <xdr:cNvPr id="420" name="楕円 419">
          <a:extLst>
            <a:ext uri="{FF2B5EF4-FFF2-40B4-BE49-F238E27FC236}">
              <a16:creationId xmlns:a16="http://schemas.microsoft.com/office/drawing/2014/main" id="{06B55247-0EA9-49C9-8925-58790C64AB52}"/>
            </a:ext>
          </a:extLst>
        </xdr:cNvPr>
        <xdr:cNvSpPr/>
      </xdr:nvSpPr>
      <xdr:spPr>
        <a:xfrm>
          <a:off x="3746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45176</xdr:rowOff>
    </xdr:from>
    <xdr:to>
      <xdr:col>24</xdr:col>
      <xdr:colOff>63500</xdr:colOff>
      <xdr:row>106</xdr:row>
      <xdr:rowOff>72934</xdr:rowOff>
    </xdr:to>
    <xdr:cxnSp macro="">
      <xdr:nvCxnSpPr>
        <xdr:cNvPr id="421" name="直線コネクタ 420">
          <a:extLst>
            <a:ext uri="{FF2B5EF4-FFF2-40B4-BE49-F238E27FC236}">
              <a16:creationId xmlns:a16="http://schemas.microsoft.com/office/drawing/2014/main" id="{7F9E53CA-79FF-41BE-9C51-D93CB9BC6BB4}"/>
            </a:ext>
          </a:extLst>
        </xdr:cNvPr>
        <xdr:cNvCxnSpPr/>
      </xdr:nvCxnSpPr>
      <xdr:spPr>
        <a:xfrm>
          <a:off x="3797300" y="1821887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142966</xdr:rowOff>
    </xdr:from>
    <xdr:to>
      <xdr:col>15</xdr:col>
      <xdr:colOff>101600</xdr:colOff>
      <xdr:row>106</xdr:row>
      <xdr:rowOff>73116</xdr:rowOff>
    </xdr:to>
    <xdr:sp macro="" textlink="">
      <xdr:nvSpPr>
        <xdr:cNvPr id="422" name="楕円 421">
          <a:extLst>
            <a:ext uri="{FF2B5EF4-FFF2-40B4-BE49-F238E27FC236}">
              <a16:creationId xmlns:a16="http://schemas.microsoft.com/office/drawing/2014/main" id="{CC45792C-8B88-4C54-B32B-6552D3FB18FC}"/>
            </a:ext>
          </a:extLst>
        </xdr:cNvPr>
        <xdr:cNvSpPr/>
      </xdr:nvSpPr>
      <xdr:spPr>
        <a:xfrm>
          <a:off x="28575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22316</xdr:rowOff>
    </xdr:from>
    <xdr:to>
      <xdr:col>19</xdr:col>
      <xdr:colOff>177800</xdr:colOff>
      <xdr:row>106</xdr:row>
      <xdr:rowOff>45176</xdr:rowOff>
    </xdr:to>
    <xdr:cxnSp macro="">
      <xdr:nvCxnSpPr>
        <xdr:cNvPr id="423" name="直線コネクタ 422">
          <a:extLst>
            <a:ext uri="{FF2B5EF4-FFF2-40B4-BE49-F238E27FC236}">
              <a16:creationId xmlns:a16="http://schemas.microsoft.com/office/drawing/2014/main" id="{171187FA-8E87-4375-9289-7DE10216148A}"/>
            </a:ext>
          </a:extLst>
        </xdr:cNvPr>
        <xdr:cNvCxnSpPr/>
      </xdr:nvCxnSpPr>
      <xdr:spPr>
        <a:xfrm>
          <a:off x="2908300" y="181960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110308</xdr:rowOff>
    </xdr:from>
    <xdr:to>
      <xdr:col>10</xdr:col>
      <xdr:colOff>165100</xdr:colOff>
      <xdr:row>106</xdr:row>
      <xdr:rowOff>40458</xdr:rowOff>
    </xdr:to>
    <xdr:sp macro="" textlink="">
      <xdr:nvSpPr>
        <xdr:cNvPr id="424" name="楕円 423">
          <a:extLst>
            <a:ext uri="{FF2B5EF4-FFF2-40B4-BE49-F238E27FC236}">
              <a16:creationId xmlns:a16="http://schemas.microsoft.com/office/drawing/2014/main" id="{032C6A01-5955-49F5-A172-00FB214FFEC6}"/>
            </a:ext>
          </a:extLst>
        </xdr:cNvPr>
        <xdr:cNvSpPr/>
      </xdr:nvSpPr>
      <xdr:spPr>
        <a:xfrm>
          <a:off x="19685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161108</xdr:rowOff>
    </xdr:from>
    <xdr:to>
      <xdr:col>15</xdr:col>
      <xdr:colOff>50800</xdr:colOff>
      <xdr:row>106</xdr:row>
      <xdr:rowOff>22316</xdr:rowOff>
    </xdr:to>
    <xdr:cxnSp macro="">
      <xdr:nvCxnSpPr>
        <xdr:cNvPr id="425" name="直線コネクタ 424">
          <a:extLst>
            <a:ext uri="{FF2B5EF4-FFF2-40B4-BE49-F238E27FC236}">
              <a16:creationId xmlns:a16="http://schemas.microsoft.com/office/drawing/2014/main" id="{A0E682D6-4F1D-494C-9270-591DE347B3CB}"/>
            </a:ext>
          </a:extLst>
        </xdr:cNvPr>
        <xdr:cNvCxnSpPr/>
      </xdr:nvCxnSpPr>
      <xdr:spPr>
        <a:xfrm>
          <a:off x="2019300" y="1816335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84182</xdr:rowOff>
    </xdr:from>
    <xdr:to>
      <xdr:col>6</xdr:col>
      <xdr:colOff>38100</xdr:colOff>
      <xdr:row>106</xdr:row>
      <xdr:rowOff>14332</xdr:rowOff>
    </xdr:to>
    <xdr:sp macro="" textlink="">
      <xdr:nvSpPr>
        <xdr:cNvPr id="426" name="楕円 425">
          <a:extLst>
            <a:ext uri="{FF2B5EF4-FFF2-40B4-BE49-F238E27FC236}">
              <a16:creationId xmlns:a16="http://schemas.microsoft.com/office/drawing/2014/main" id="{3370A270-42F1-4449-9FD8-3A911DD6ABF2}"/>
            </a:ext>
          </a:extLst>
        </xdr:cNvPr>
        <xdr:cNvSpPr/>
      </xdr:nvSpPr>
      <xdr:spPr>
        <a:xfrm>
          <a:off x="1079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134982</xdr:rowOff>
    </xdr:from>
    <xdr:to>
      <xdr:col>10</xdr:col>
      <xdr:colOff>114300</xdr:colOff>
      <xdr:row>105</xdr:row>
      <xdr:rowOff>161108</xdr:rowOff>
    </xdr:to>
    <xdr:cxnSp macro="">
      <xdr:nvCxnSpPr>
        <xdr:cNvPr id="427" name="直線コネクタ 426">
          <a:extLst>
            <a:ext uri="{FF2B5EF4-FFF2-40B4-BE49-F238E27FC236}">
              <a16:creationId xmlns:a16="http://schemas.microsoft.com/office/drawing/2014/main" id="{E046AFAC-BB9D-4B32-BB2F-88F5BECC80ED}"/>
            </a:ext>
          </a:extLst>
        </xdr:cNvPr>
        <xdr:cNvCxnSpPr/>
      </xdr:nvCxnSpPr>
      <xdr:spPr>
        <a:xfrm>
          <a:off x="1130300" y="1813723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27595</xdr:rowOff>
    </xdr:from>
    <xdr:ext cx="405111" cy="259045"/>
    <xdr:sp macro="" textlink="">
      <xdr:nvSpPr>
        <xdr:cNvPr id="428" name="n_1aveValue【市民会館】&#10;有形固定資産減価償却率">
          <a:extLst>
            <a:ext uri="{FF2B5EF4-FFF2-40B4-BE49-F238E27FC236}">
              <a16:creationId xmlns:a16="http://schemas.microsoft.com/office/drawing/2014/main" id="{0584DE36-EDF8-45D5-99BB-D667BC514BC1}"/>
            </a:ext>
          </a:extLst>
        </xdr:cNvPr>
        <xdr:cNvSpPr txBox="1"/>
      </xdr:nvSpPr>
      <xdr:spPr>
        <a:xfrm>
          <a:off x="35820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429" name="n_2aveValue【市民会館】&#10;有形固定資産減価償却率">
          <a:extLst>
            <a:ext uri="{FF2B5EF4-FFF2-40B4-BE49-F238E27FC236}">
              <a16:creationId xmlns:a16="http://schemas.microsoft.com/office/drawing/2014/main" id="{7EEFDD88-5FC0-4276-9568-2BFCEABD5B79}"/>
            </a:ext>
          </a:extLst>
        </xdr:cNvPr>
        <xdr:cNvSpPr txBox="1"/>
      </xdr:nvSpPr>
      <xdr:spPr>
        <a:xfrm>
          <a:off x="2705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125565</xdr:rowOff>
    </xdr:from>
    <xdr:ext cx="405111" cy="259045"/>
    <xdr:sp macro="" textlink="">
      <xdr:nvSpPr>
        <xdr:cNvPr id="430" name="n_3aveValue【市民会館】&#10;有形固定資産減価償却率">
          <a:extLst>
            <a:ext uri="{FF2B5EF4-FFF2-40B4-BE49-F238E27FC236}">
              <a16:creationId xmlns:a16="http://schemas.microsoft.com/office/drawing/2014/main" id="{0433F871-352E-4094-A970-95AEE1890C70}"/>
            </a:ext>
          </a:extLst>
        </xdr:cNvPr>
        <xdr:cNvSpPr txBox="1"/>
      </xdr:nvSpPr>
      <xdr:spPr>
        <a:xfrm>
          <a:off x="1816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112503</xdr:rowOff>
    </xdr:from>
    <xdr:ext cx="405111" cy="259045"/>
    <xdr:sp macro="" textlink="">
      <xdr:nvSpPr>
        <xdr:cNvPr id="431" name="n_4aveValue【市民会館】&#10;有形固定資産減価償却率">
          <a:extLst>
            <a:ext uri="{FF2B5EF4-FFF2-40B4-BE49-F238E27FC236}">
              <a16:creationId xmlns:a16="http://schemas.microsoft.com/office/drawing/2014/main" id="{E0941DE0-91D8-488E-BCC3-5E930CAC6ADC}"/>
            </a:ext>
          </a:extLst>
        </xdr:cNvPr>
        <xdr:cNvSpPr txBox="1"/>
      </xdr:nvSpPr>
      <xdr:spPr>
        <a:xfrm>
          <a:off x="927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87103</xdr:rowOff>
    </xdr:from>
    <xdr:ext cx="405111" cy="259045"/>
    <xdr:sp macro="" textlink="">
      <xdr:nvSpPr>
        <xdr:cNvPr id="432" name="n_1mainValue【市民会館】&#10;有形固定資産減価償却率">
          <a:extLst>
            <a:ext uri="{FF2B5EF4-FFF2-40B4-BE49-F238E27FC236}">
              <a16:creationId xmlns:a16="http://schemas.microsoft.com/office/drawing/2014/main" id="{0167F8A4-B680-495A-83BD-8DA182266020}"/>
            </a:ext>
          </a:extLst>
        </xdr:cNvPr>
        <xdr:cNvSpPr txBox="1"/>
      </xdr:nvSpPr>
      <xdr:spPr>
        <a:xfrm>
          <a:off x="3582044"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64243</xdr:rowOff>
    </xdr:from>
    <xdr:ext cx="405111" cy="259045"/>
    <xdr:sp macro="" textlink="">
      <xdr:nvSpPr>
        <xdr:cNvPr id="433" name="n_2mainValue【市民会館】&#10;有形固定資産減価償却率">
          <a:extLst>
            <a:ext uri="{FF2B5EF4-FFF2-40B4-BE49-F238E27FC236}">
              <a16:creationId xmlns:a16="http://schemas.microsoft.com/office/drawing/2014/main" id="{AE6E0CFC-A425-4965-A90C-90F7B056E272}"/>
            </a:ext>
          </a:extLst>
        </xdr:cNvPr>
        <xdr:cNvSpPr txBox="1"/>
      </xdr:nvSpPr>
      <xdr:spPr>
        <a:xfrm>
          <a:off x="27057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31585</xdr:rowOff>
    </xdr:from>
    <xdr:ext cx="405111" cy="259045"/>
    <xdr:sp macro="" textlink="">
      <xdr:nvSpPr>
        <xdr:cNvPr id="434" name="n_3mainValue【市民会館】&#10;有形固定資産減価償却率">
          <a:extLst>
            <a:ext uri="{FF2B5EF4-FFF2-40B4-BE49-F238E27FC236}">
              <a16:creationId xmlns:a16="http://schemas.microsoft.com/office/drawing/2014/main" id="{7E485D9C-F462-4972-A47C-EDB0B5A9B254}"/>
            </a:ext>
          </a:extLst>
        </xdr:cNvPr>
        <xdr:cNvSpPr txBox="1"/>
      </xdr:nvSpPr>
      <xdr:spPr>
        <a:xfrm>
          <a:off x="1816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5459</xdr:rowOff>
    </xdr:from>
    <xdr:ext cx="405111" cy="259045"/>
    <xdr:sp macro="" textlink="">
      <xdr:nvSpPr>
        <xdr:cNvPr id="435" name="n_4mainValue【市民会館】&#10;有形固定資産減価償却率">
          <a:extLst>
            <a:ext uri="{FF2B5EF4-FFF2-40B4-BE49-F238E27FC236}">
              <a16:creationId xmlns:a16="http://schemas.microsoft.com/office/drawing/2014/main" id="{EEE6130A-9191-4B65-9389-5F23DC7EF284}"/>
            </a:ext>
          </a:extLst>
        </xdr:cNvPr>
        <xdr:cNvSpPr txBox="1"/>
      </xdr:nvSpPr>
      <xdr:spPr>
        <a:xfrm>
          <a:off x="9277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5C9A0E3E-E26D-407F-B522-3CB157A46F9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24281630-DC18-4A16-BF82-73D3032C640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22BA6081-193B-42DF-95F6-B2CE6933F9E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EAB1E494-0C9B-40A9-AD4A-6617D6E8C47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F9877AD2-1DE3-41ED-9EDF-47A8A2D2C1C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865159B3-9842-4209-9EEB-8594DC9DEAE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A7C3E87E-50B7-4942-A069-5BA79C8A0B4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ACA07FD9-8DBC-4861-881B-EA6313D8E0C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15047157-A0D7-407C-8146-B5F1A6893BF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AD5B2A82-EDF7-4A38-87D3-F71D1CCBB1F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1F162DE9-16CC-4629-BEAA-B503A10CAD28}"/>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31383222-E238-408B-8BA0-08AA1F89A7D7}"/>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9D492F51-B562-4E29-B9AD-AF063D86E50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3D7BE98F-C8B9-4E88-85F3-31CE29AE2C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A1512899-1FE9-49A0-8722-F345E93E989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FC2DAA3D-DD4D-485C-9C25-18D3C76657F8}"/>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411C2813-DA81-414C-B26C-C3F0CA37580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22299430-9680-4D2B-9A36-5E26D6903CFF}"/>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92918E53-71BC-44DD-BCF6-85FCB3878DA8}"/>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25E7BFC8-C6E2-413B-A651-AC70E659C241}"/>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6EF90E3B-6DD2-48AD-B1AE-069FA1F2B43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C98C5A42-D9AA-41BE-B873-1FE2041385A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7106356E-DCCC-4425-BFD8-4811CA88428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99061</xdr:rowOff>
    </xdr:to>
    <xdr:cxnSp macro="">
      <xdr:nvCxnSpPr>
        <xdr:cNvPr id="459" name="直線コネクタ 458">
          <a:extLst>
            <a:ext uri="{FF2B5EF4-FFF2-40B4-BE49-F238E27FC236}">
              <a16:creationId xmlns:a16="http://schemas.microsoft.com/office/drawing/2014/main" id="{3DA0AFBB-9786-44E7-9F07-C85660FBB400}"/>
            </a:ext>
          </a:extLst>
        </xdr:cNvPr>
        <xdr:cNvCxnSpPr/>
      </xdr:nvCxnSpPr>
      <xdr:spPr>
        <a:xfrm flipV="1">
          <a:off x="10476865" y="17087850"/>
          <a:ext cx="0" cy="152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60" name="【市民会館】&#10;一人当たり面積最小値テキスト">
          <a:extLst>
            <a:ext uri="{FF2B5EF4-FFF2-40B4-BE49-F238E27FC236}">
              <a16:creationId xmlns:a16="http://schemas.microsoft.com/office/drawing/2014/main" id="{8EBF09B3-1AA3-42A0-AC0D-A572CEC36D10}"/>
            </a:ext>
          </a:extLst>
        </xdr:cNvPr>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61" name="直線コネクタ 460">
          <a:extLst>
            <a:ext uri="{FF2B5EF4-FFF2-40B4-BE49-F238E27FC236}">
              <a16:creationId xmlns:a16="http://schemas.microsoft.com/office/drawing/2014/main" id="{E873303D-545C-4838-BB57-D8C78438F6AD}"/>
            </a:ext>
          </a:extLst>
        </xdr:cNvPr>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2" name="【市民会館】&#10;一人当たり面積最大値テキスト">
          <a:extLst>
            <a:ext uri="{FF2B5EF4-FFF2-40B4-BE49-F238E27FC236}">
              <a16:creationId xmlns:a16="http://schemas.microsoft.com/office/drawing/2014/main" id="{F36F174A-4A4B-49C7-85DD-DEAA6AB47351}"/>
            </a:ext>
          </a:extLst>
        </xdr:cNvPr>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3" name="直線コネクタ 462">
          <a:extLst>
            <a:ext uri="{FF2B5EF4-FFF2-40B4-BE49-F238E27FC236}">
              <a16:creationId xmlns:a16="http://schemas.microsoft.com/office/drawing/2014/main" id="{4BE5F6AC-60FE-4476-B8E6-A2DB8C9FB1C8}"/>
            </a:ext>
          </a:extLst>
        </xdr:cNvPr>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13988</xdr:rowOff>
    </xdr:from>
    <xdr:ext cx="469744" cy="259045"/>
    <xdr:sp macro="" textlink="">
      <xdr:nvSpPr>
        <xdr:cNvPr id="464" name="【市民会館】&#10;一人当たり面積平均値テキスト">
          <a:extLst>
            <a:ext uri="{FF2B5EF4-FFF2-40B4-BE49-F238E27FC236}">
              <a16:creationId xmlns:a16="http://schemas.microsoft.com/office/drawing/2014/main" id="{B42669DD-09B2-41B4-B061-4DB0CFF51620}"/>
            </a:ext>
          </a:extLst>
        </xdr:cNvPr>
        <xdr:cNvSpPr txBox="1"/>
      </xdr:nvSpPr>
      <xdr:spPr>
        <a:xfrm>
          <a:off x="10515600" y="1801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65" name="フローチャート: 判断 464">
          <a:extLst>
            <a:ext uri="{FF2B5EF4-FFF2-40B4-BE49-F238E27FC236}">
              <a16:creationId xmlns:a16="http://schemas.microsoft.com/office/drawing/2014/main" id="{E4DA8AB0-2828-4B7C-8938-387F16A724B1}"/>
            </a:ext>
          </a:extLst>
        </xdr:cNvPr>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166370</xdr:rowOff>
    </xdr:from>
    <xdr:to>
      <xdr:col>50</xdr:col>
      <xdr:colOff>165100</xdr:colOff>
      <xdr:row>106</xdr:row>
      <xdr:rowOff>96520</xdr:rowOff>
    </xdr:to>
    <xdr:sp macro="" textlink="">
      <xdr:nvSpPr>
        <xdr:cNvPr id="466" name="フローチャート: 判断 465">
          <a:extLst>
            <a:ext uri="{FF2B5EF4-FFF2-40B4-BE49-F238E27FC236}">
              <a16:creationId xmlns:a16="http://schemas.microsoft.com/office/drawing/2014/main" id="{7E2B8B78-AC8A-46D7-BDED-852704DD006D}"/>
            </a:ext>
          </a:extLst>
        </xdr:cNvPr>
        <xdr:cNvSpPr/>
      </xdr:nvSpPr>
      <xdr:spPr>
        <a:xfrm>
          <a:off x="9588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7" name="フローチャート: 判断 466">
          <a:extLst>
            <a:ext uri="{FF2B5EF4-FFF2-40B4-BE49-F238E27FC236}">
              <a16:creationId xmlns:a16="http://schemas.microsoft.com/office/drawing/2014/main" id="{57A528C5-F6EF-4828-9FEE-65C7B936E242}"/>
            </a:ext>
          </a:extLst>
        </xdr:cNvPr>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468" name="フローチャート: 判断 467">
          <a:extLst>
            <a:ext uri="{FF2B5EF4-FFF2-40B4-BE49-F238E27FC236}">
              <a16:creationId xmlns:a16="http://schemas.microsoft.com/office/drawing/2014/main" id="{9B62F818-A379-4619-B8C1-CC7D512705F3}"/>
            </a:ext>
          </a:extLst>
        </xdr:cNvPr>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128270</xdr:rowOff>
    </xdr:from>
    <xdr:to>
      <xdr:col>36</xdr:col>
      <xdr:colOff>165100</xdr:colOff>
      <xdr:row>106</xdr:row>
      <xdr:rowOff>58420</xdr:rowOff>
    </xdr:to>
    <xdr:sp macro="" textlink="">
      <xdr:nvSpPr>
        <xdr:cNvPr id="469" name="フローチャート: 判断 468">
          <a:extLst>
            <a:ext uri="{FF2B5EF4-FFF2-40B4-BE49-F238E27FC236}">
              <a16:creationId xmlns:a16="http://schemas.microsoft.com/office/drawing/2014/main" id="{7317F3B3-EEED-48ED-ADE6-CBC131A4F012}"/>
            </a:ext>
          </a:extLst>
        </xdr:cNvPr>
        <xdr:cNvSpPr/>
      </xdr:nvSpPr>
      <xdr:spPr>
        <a:xfrm>
          <a:off x="6921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AFFA7E11-0F05-466E-91E8-74FC52E4962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8F8295BE-9E7C-41F8-92D2-B012D55F625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F86B24A0-62FB-4BFB-B5F0-3D4A4212035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6FEBB0A2-FCEC-47FB-83C3-58D4EA7A313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1D7335DC-F469-499D-B6C9-C88B50E4BBD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21589</xdr:rowOff>
    </xdr:from>
    <xdr:to>
      <xdr:col>55</xdr:col>
      <xdr:colOff>50800</xdr:colOff>
      <xdr:row>106</xdr:row>
      <xdr:rowOff>123189</xdr:rowOff>
    </xdr:to>
    <xdr:sp macro="" textlink="">
      <xdr:nvSpPr>
        <xdr:cNvPr id="475" name="楕円 474">
          <a:extLst>
            <a:ext uri="{FF2B5EF4-FFF2-40B4-BE49-F238E27FC236}">
              <a16:creationId xmlns:a16="http://schemas.microsoft.com/office/drawing/2014/main" id="{808383BD-97B0-4623-B845-BEE651DD7728}"/>
            </a:ext>
          </a:extLst>
        </xdr:cNvPr>
        <xdr:cNvSpPr/>
      </xdr:nvSpPr>
      <xdr:spPr>
        <a:xfrm>
          <a:off x="104267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xdr:rowOff>
    </xdr:from>
    <xdr:ext cx="469744" cy="259045"/>
    <xdr:sp macro="" textlink="">
      <xdr:nvSpPr>
        <xdr:cNvPr id="476" name="【市民会館】&#10;一人当たり面積該当値テキスト">
          <a:extLst>
            <a:ext uri="{FF2B5EF4-FFF2-40B4-BE49-F238E27FC236}">
              <a16:creationId xmlns:a16="http://schemas.microsoft.com/office/drawing/2014/main" id="{71E0164E-AD9A-4325-A27C-38B91DB413B0}"/>
            </a:ext>
          </a:extLst>
        </xdr:cNvPr>
        <xdr:cNvSpPr txBox="1"/>
      </xdr:nvSpPr>
      <xdr:spPr>
        <a:xfrm>
          <a:off x="10515600"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21589</xdr:rowOff>
    </xdr:from>
    <xdr:to>
      <xdr:col>50</xdr:col>
      <xdr:colOff>165100</xdr:colOff>
      <xdr:row>106</xdr:row>
      <xdr:rowOff>123189</xdr:rowOff>
    </xdr:to>
    <xdr:sp macro="" textlink="">
      <xdr:nvSpPr>
        <xdr:cNvPr id="477" name="楕円 476">
          <a:extLst>
            <a:ext uri="{FF2B5EF4-FFF2-40B4-BE49-F238E27FC236}">
              <a16:creationId xmlns:a16="http://schemas.microsoft.com/office/drawing/2014/main" id="{CD319240-E902-4C4E-A877-7339A619D9A7}"/>
            </a:ext>
          </a:extLst>
        </xdr:cNvPr>
        <xdr:cNvSpPr/>
      </xdr:nvSpPr>
      <xdr:spPr>
        <a:xfrm>
          <a:off x="9588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72389</xdr:rowOff>
    </xdr:from>
    <xdr:to>
      <xdr:col>55</xdr:col>
      <xdr:colOff>0</xdr:colOff>
      <xdr:row>106</xdr:row>
      <xdr:rowOff>72389</xdr:rowOff>
    </xdr:to>
    <xdr:cxnSp macro="">
      <xdr:nvCxnSpPr>
        <xdr:cNvPr id="478" name="直線コネクタ 477">
          <a:extLst>
            <a:ext uri="{FF2B5EF4-FFF2-40B4-BE49-F238E27FC236}">
              <a16:creationId xmlns:a16="http://schemas.microsoft.com/office/drawing/2014/main" id="{F435FE27-2692-48E7-B21F-5FF299801947}"/>
            </a:ext>
          </a:extLst>
        </xdr:cNvPr>
        <xdr:cNvCxnSpPr/>
      </xdr:nvCxnSpPr>
      <xdr:spPr>
        <a:xfrm>
          <a:off x="9639300" y="182460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479" name="楕円 478">
          <a:extLst>
            <a:ext uri="{FF2B5EF4-FFF2-40B4-BE49-F238E27FC236}">
              <a16:creationId xmlns:a16="http://schemas.microsoft.com/office/drawing/2014/main" id="{63FB32DA-AF2F-4BB9-9897-880BC1D7209E}"/>
            </a:ext>
          </a:extLst>
        </xdr:cNvPr>
        <xdr:cNvSpPr/>
      </xdr:nvSpPr>
      <xdr:spPr>
        <a:xfrm>
          <a:off x="8699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72389</xdr:rowOff>
    </xdr:from>
    <xdr:to>
      <xdr:col>50</xdr:col>
      <xdr:colOff>114300</xdr:colOff>
      <xdr:row>106</xdr:row>
      <xdr:rowOff>76200</xdr:rowOff>
    </xdr:to>
    <xdr:cxnSp macro="">
      <xdr:nvCxnSpPr>
        <xdr:cNvPr id="480" name="直線コネクタ 479">
          <a:extLst>
            <a:ext uri="{FF2B5EF4-FFF2-40B4-BE49-F238E27FC236}">
              <a16:creationId xmlns:a16="http://schemas.microsoft.com/office/drawing/2014/main" id="{7BCA5FB8-3BC1-4CEA-B253-14351CF3E16A}"/>
            </a:ext>
          </a:extLst>
        </xdr:cNvPr>
        <xdr:cNvCxnSpPr/>
      </xdr:nvCxnSpPr>
      <xdr:spPr>
        <a:xfrm flipV="1">
          <a:off x="8750300" y="182460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25400</xdr:rowOff>
    </xdr:from>
    <xdr:to>
      <xdr:col>41</xdr:col>
      <xdr:colOff>101600</xdr:colOff>
      <xdr:row>106</xdr:row>
      <xdr:rowOff>127000</xdr:rowOff>
    </xdr:to>
    <xdr:sp macro="" textlink="">
      <xdr:nvSpPr>
        <xdr:cNvPr id="481" name="楕円 480">
          <a:extLst>
            <a:ext uri="{FF2B5EF4-FFF2-40B4-BE49-F238E27FC236}">
              <a16:creationId xmlns:a16="http://schemas.microsoft.com/office/drawing/2014/main" id="{BD303E62-E0F9-430E-BE1C-6C510CBFD449}"/>
            </a:ext>
          </a:extLst>
        </xdr:cNvPr>
        <xdr:cNvSpPr/>
      </xdr:nvSpPr>
      <xdr:spPr>
        <a:xfrm>
          <a:off x="7810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76200</xdr:rowOff>
    </xdr:from>
    <xdr:to>
      <xdr:col>45</xdr:col>
      <xdr:colOff>177800</xdr:colOff>
      <xdr:row>106</xdr:row>
      <xdr:rowOff>76200</xdr:rowOff>
    </xdr:to>
    <xdr:cxnSp macro="">
      <xdr:nvCxnSpPr>
        <xdr:cNvPr id="482" name="直線コネクタ 481">
          <a:extLst>
            <a:ext uri="{FF2B5EF4-FFF2-40B4-BE49-F238E27FC236}">
              <a16:creationId xmlns:a16="http://schemas.microsoft.com/office/drawing/2014/main" id="{09B3BFAF-0796-43F3-B390-B47D991126BC}"/>
            </a:ext>
          </a:extLst>
        </xdr:cNvPr>
        <xdr:cNvCxnSpPr/>
      </xdr:nvCxnSpPr>
      <xdr:spPr>
        <a:xfrm>
          <a:off x="7861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83" name="楕円 482">
          <a:extLst>
            <a:ext uri="{FF2B5EF4-FFF2-40B4-BE49-F238E27FC236}">
              <a16:creationId xmlns:a16="http://schemas.microsoft.com/office/drawing/2014/main" id="{7F955E81-9068-47C3-84EE-3B145944F9F8}"/>
            </a:ext>
          </a:extLst>
        </xdr:cNvPr>
        <xdr:cNvSpPr/>
      </xdr:nvSpPr>
      <xdr:spPr>
        <a:xfrm>
          <a:off x="6921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76200</xdr:rowOff>
    </xdr:from>
    <xdr:to>
      <xdr:col>41</xdr:col>
      <xdr:colOff>50800</xdr:colOff>
      <xdr:row>106</xdr:row>
      <xdr:rowOff>76200</xdr:rowOff>
    </xdr:to>
    <xdr:cxnSp macro="">
      <xdr:nvCxnSpPr>
        <xdr:cNvPr id="484" name="直線コネクタ 483">
          <a:extLst>
            <a:ext uri="{FF2B5EF4-FFF2-40B4-BE49-F238E27FC236}">
              <a16:creationId xmlns:a16="http://schemas.microsoft.com/office/drawing/2014/main" id="{5E2C7FFB-3AFF-45E9-9F3C-A1A9636C7463}"/>
            </a:ext>
          </a:extLst>
        </xdr:cNvPr>
        <xdr:cNvCxnSpPr/>
      </xdr:nvCxnSpPr>
      <xdr:spPr>
        <a:xfrm>
          <a:off x="6972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113047</xdr:rowOff>
    </xdr:from>
    <xdr:ext cx="469744" cy="259045"/>
    <xdr:sp macro="" textlink="">
      <xdr:nvSpPr>
        <xdr:cNvPr id="485" name="n_1aveValue【市民会館】&#10;一人当たり面積">
          <a:extLst>
            <a:ext uri="{FF2B5EF4-FFF2-40B4-BE49-F238E27FC236}">
              <a16:creationId xmlns:a16="http://schemas.microsoft.com/office/drawing/2014/main" id="{29A369E5-CA87-43F5-B0A5-A3F2C41809A7}"/>
            </a:ext>
          </a:extLst>
        </xdr:cNvPr>
        <xdr:cNvSpPr txBox="1"/>
      </xdr:nvSpPr>
      <xdr:spPr>
        <a:xfrm>
          <a:off x="93917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86" name="n_2aveValue【市民会館】&#10;一人当たり面積">
          <a:extLst>
            <a:ext uri="{FF2B5EF4-FFF2-40B4-BE49-F238E27FC236}">
              <a16:creationId xmlns:a16="http://schemas.microsoft.com/office/drawing/2014/main" id="{F58F84F8-4FC2-4AF3-8CDB-219E8D96A0A8}"/>
            </a:ext>
          </a:extLst>
        </xdr:cNvPr>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82566</xdr:rowOff>
    </xdr:from>
    <xdr:ext cx="469744" cy="259045"/>
    <xdr:sp macro="" textlink="">
      <xdr:nvSpPr>
        <xdr:cNvPr id="487" name="n_3aveValue【市民会館】&#10;一人当たり面積">
          <a:extLst>
            <a:ext uri="{FF2B5EF4-FFF2-40B4-BE49-F238E27FC236}">
              <a16:creationId xmlns:a16="http://schemas.microsoft.com/office/drawing/2014/main" id="{18AE96FE-3561-4355-AC66-87BF029B0261}"/>
            </a:ext>
          </a:extLst>
        </xdr:cNvPr>
        <xdr:cNvSpPr txBox="1"/>
      </xdr:nvSpPr>
      <xdr:spPr>
        <a:xfrm>
          <a:off x="7626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74947</xdr:rowOff>
    </xdr:from>
    <xdr:ext cx="469744" cy="259045"/>
    <xdr:sp macro="" textlink="">
      <xdr:nvSpPr>
        <xdr:cNvPr id="488" name="n_4aveValue【市民会館】&#10;一人当たり面積">
          <a:extLst>
            <a:ext uri="{FF2B5EF4-FFF2-40B4-BE49-F238E27FC236}">
              <a16:creationId xmlns:a16="http://schemas.microsoft.com/office/drawing/2014/main" id="{476EED7E-C005-4558-9DE8-719FAE5D6947}"/>
            </a:ext>
          </a:extLst>
        </xdr:cNvPr>
        <xdr:cNvSpPr txBox="1"/>
      </xdr:nvSpPr>
      <xdr:spPr>
        <a:xfrm>
          <a:off x="6737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114316</xdr:rowOff>
    </xdr:from>
    <xdr:ext cx="469744" cy="259045"/>
    <xdr:sp macro="" textlink="">
      <xdr:nvSpPr>
        <xdr:cNvPr id="489" name="n_1mainValue【市民会館】&#10;一人当たり面積">
          <a:extLst>
            <a:ext uri="{FF2B5EF4-FFF2-40B4-BE49-F238E27FC236}">
              <a16:creationId xmlns:a16="http://schemas.microsoft.com/office/drawing/2014/main" id="{87FD2BE1-1065-43DD-AFF3-1502250C55C6}"/>
            </a:ext>
          </a:extLst>
        </xdr:cNvPr>
        <xdr:cNvSpPr txBox="1"/>
      </xdr:nvSpPr>
      <xdr:spPr>
        <a:xfrm>
          <a:off x="9391727"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118127</xdr:rowOff>
    </xdr:from>
    <xdr:ext cx="469744" cy="259045"/>
    <xdr:sp macro="" textlink="">
      <xdr:nvSpPr>
        <xdr:cNvPr id="490" name="n_2mainValue【市民会館】&#10;一人当たり面積">
          <a:extLst>
            <a:ext uri="{FF2B5EF4-FFF2-40B4-BE49-F238E27FC236}">
              <a16:creationId xmlns:a16="http://schemas.microsoft.com/office/drawing/2014/main" id="{96248416-C45B-408A-AD1B-3F3714E4A17B}"/>
            </a:ext>
          </a:extLst>
        </xdr:cNvPr>
        <xdr:cNvSpPr txBox="1"/>
      </xdr:nvSpPr>
      <xdr:spPr>
        <a:xfrm>
          <a:off x="8515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118127</xdr:rowOff>
    </xdr:from>
    <xdr:ext cx="469744" cy="259045"/>
    <xdr:sp macro="" textlink="">
      <xdr:nvSpPr>
        <xdr:cNvPr id="491" name="n_3mainValue【市民会館】&#10;一人当たり面積">
          <a:extLst>
            <a:ext uri="{FF2B5EF4-FFF2-40B4-BE49-F238E27FC236}">
              <a16:creationId xmlns:a16="http://schemas.microsoft.com/office/drawing/2014/main" id="{3AE8DF6D-1B55-4CCA-86A4-0FDF8F631C8D}"/>
            </a:ext>
          </a:extLst>
        </xdr:cNvPr>
        <xdr:cNvSpPr txBox="1"/>
      </xdr:nvSpPr>
      <xdr:spPr>
        <a:xfrm>
          <a:off x="7626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118127</xdr:rowOff>
    </xdr:from>
    <xdr:ext cx="469744" cy="259045"/>
    <xdr:sp macro="" textlink="">
      <xdr:nvSpPr>
        <xdr:cNvPr id="492" name="n_4mainValue【市民会館】&#10;一人当たり面積">
          <a:extLst>
            <a:ext uri="{FF2B5EF4-FFF2-40B4-BE49-F238E27FC236}">
              <a16:creationId xmlns:a16="http://schemas.microsoft.com/office/drawing/2014/main" id="{92E680E3-51D0-4740-8DAC-8ADA15EFAB41}"/>
            </a:ext>
          </a:extLst>
        </xdr:cNvPr>
        <xdr:cNvSpPr txBox="1"/>
      </xdr:nvSpPr>
      <xdr:spPr>
        <a:xfrm>
          <a:off x="6737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F8BCF818-4EEB-4A8B-AF32-15CCC37A906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91192F14-1012-4460-955A-72B80F5A81E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32A54367-2577-4491-9A80-14AA8E17E4D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247F85CB-35D6-41C2-BF93-F0CCAABCE4A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277BFE0C-9AAD-44B3-85B5-F575BA66297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ABF7F9E6-7C6C-4C56-9668-F924D9F2A3E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409415DE-C291-4127-8A87-9BD2837079D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E02A3BB9-E400-4BA4-B776-E16C263BD55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B4CDB42D-9CD6-4CEA-9E06-2E968EA19EC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6DF0A398-D20F-47B6-A0BC-CDC50034E31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86960FCB-0A70-49E7-8315-DF8E4B41183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1F1CECAC-BB7E-488F-BCE9-A145C8937F6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5" name="テキスト ボックス 504">
          <a:extLst>
            <a:ext uri="{FF2B5EF4-FFF2-40B4-BE49-F238E27FC236}">
              <a16:creationId xmlns:a16="http://schemas.microsoft.com/office/drawing/2014/main" id="{7318C038-5ED9-4946-8DA1-BA19634BF3E6}"/>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3117F472-EF95-44A0-8E3F-87FA3302AA1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9CF11020-2839-40EB-8A1C-5F35468EECF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0CADD698-420A-4622-86B6-3C8ADD44DE1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B94E79A8-08FE-4D1C-AA5D-9B3E6CB1F3C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9F009918-1575-477B-BC55-0594A9DB722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7EEF0C61-BAB6-43DB-ACD9-0B13D4B964A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DA3F9CCD-2340-4D8D-A826-BAFD87720CA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3" name="テキスト ボックス 512">
          <a:extLst>
            <a:ext uri="{FF2B5EF4-FFF2-40B4-BE49-F238E27FC236}">
              <a16:creationId xmlns:a16="http://schemas.microsoft.com/office/drawing/2014/main" id="{1EFEF463-D31C-4DA0-BDDE-5E4C5C2C5B56}"/>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2F009C51-7283-48B5-B70E-E177D98C8C2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E192C9B6-9B05-48BF-BD95-AA2945A1D59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45720</xdr:rowOff>
    </xdr:to>
    <xdr:cxnSp macro="">
      <xdr:nvCxnSpPr>
        <xdr:cNvPr id="516" name="直線コネクタ 515">
          <a:extLst>
            <a:ext uri="{FF2B5EF4-FFF2-40B4-BE49-F238E27FC236}">
              <a16:creationId xmlns:a16="http://schemas.microsoft.com/office/drawing/2014/main" id="{887EC2EA-87A4-4144-B35C-70C00DE3CF98}"/>
            </a:ext>
          </a:extLst>
        </xdr:cNvPr>
        <xdr:cNvCxnSpPr/>
      </xdr:nvCxnSpPr>
      <xdr:spPr>
        <a:xfrm flipV="1">
          <a:off x="16318864" y="58254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49547</xdr:rowOff>
    </xdr:from>
    <xdr:ext cx="405111" cy="259045"/>
    <xdr:sp macro="" textlink="">
      <xdr:nvSpPr>
        <xdr:cNvPr id="517" name="【一般廃棄物処理施設】&#10;有形固定資産減価償却率最小値テキスト">
          <a:extLst>
            <a:ext uri="{FF2B5EF4-FFF2-40B4-BE49-F238E27FC236}">
              <a16:creationId xmlns:a16="http://schemas.microsoft.com/office/drawing/2014/main" id="{8FBB1737-A637-43B8-A5A8-B6D710103008}"/>
            </a:ext>
          </a:extLst>
        </xdr:cNvPr>
        <xdr:cNvSpPr txBox="1"/>
      </xdr:nvSpPr>
      <xdr:spPr>
        <a:xfrm>
          <a:off x="16357600"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45720</xdr:rowOff>
    </xdr:from>
    <xdr:to>
      <xdr:col>86</xdr:col>
      <xdr:colOff>25400</xdr:colOff>
      <xdr:row>42</xdr:row>
      <xdr:rowOff>45720</xdr:rowOff>
    </xdr:to>
    <xdr:cxnSp macro="">
      <xdr:nvCxnSpPr>
        <xdr:cNvPr id="518" name="直線コネクタ 517">
          <a:extLst>
            <a:ext uri="{FF2B5EF4-FFF2-40B4-BE49-F238E27FC236}">
              <a16:creationId xmlns:a16="http://schemas.microsoft.com/office/drawing/2014/main" id="{447F1560-C648-450A-9B26-1F2B9BF2DD58}"/>
            </a:ext>
          </a:extLst>
        </xdr:cNvPr>
        <xdr:cNvCxnSpPr/>
      </xdr:nvCxnSpPr>
      <xdr:spPr>
        <a:xfrm>
          <a:off x="16230600" y="724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340478" cy="259045"/>
    <xdr:sp macro="" textlink="">
      <xdr:nvSpPr>
        <xdr:cNvPr id="519" name="【一般廃棄物処理施設】&#10;有形固定資産減価償却率最大値テキスト">
          <a:extLst>
            <a:ext uri="{FF2B5EF4-FFF2-40B4-BE49-F238E27FC236}">
              <a16:creationId xmlns:a16="http://schemas.microsoft.com/office/drawing/2014/main" id="{8F858AEB-ABC9-4560-869A-16C509B7D10D}"/>
            </a:ext>
          </a:extLst>
        </xdr:cNvPr>
        <xdr:cNvSpPr txBox="1"/>
      </xdr:nvSpPr>
      <xdr:spPr>
        <a:xfrm>
          <a:off x="16357600" y="56007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520" name="直線コネクタ 519">
          <a:extLst>
            <a:ext uri="{FF2B5EF4-FFF2-40B4-BE49-F238E27FC236}">
              <a16:creationId xmlns:a16="http://schemas.microsoft.com/office/drawing/2014/main" id="{83EC3742-69CE-4A9F-94BF-5BA51E44D608}"/>
            </a:ext>
          </a:extLst>
        </xdr:cNvPr>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164482</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5CC573FC-45A3-4647-86E3-AED00B4CC8F4}"/>
            </a:ext>
          </a:extLst>
        </xdr:cNvPr>
        <xdr:cNvSpPr txBox="1"/>
      </xdr:nvSpPr>
      <xdr:spPr>
        <a:xfrm>
          <a:off x="16357600" y="6679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141605</xdr:rowOff>
    </xdr:from>
    <xdr:to>
      <xdr:col>85</xdr:col>
      <xdr:colOff>177800</xdr:colOff>
      <xdr:row>40</xdr:row>
      <xdr:rowOff>71755</xdr:rowOff>
    </xdr:to>
    <xdr:sp macro="" textlink="">
      <xdr:nvSpPr>
        <xdr:cNvPr id="522" name="フローチャート: 判断 521">
          <a:extLst>
            <a:ext uri="{FF2B5EF4-FFF2-40B4-BE49-F238E27FC236}">
              <a16:creationId xmlns:a16="http://schemas.microsoft.com/office/drawing/2014/main" id="{334C99B8-BABB-4EDC-A95F-28DC7069C42C}"/>
            </a:ext>
          </a:extLst>
        </xdr:cNvPr>
        <xdr:cNvSpPr/>
      </xdr:nvSpPr>
      <xdr:spPr>
        <a:xfrm>
          <a:off x="16268700" y="682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82550</xdr:rowOff>
    </xdr:from>
    <xdr:to>
      <xdr:col>81</xdr:col>
      <xdr:colOff>101600</xdr:colOff>
      <xdr:row>40</xdr:row>
      <xdr:rowOff>12700</xdr:rowOff>
    </xdr:to>
    <xdr:sp macro="" textlink="">
      <xdr:nvSpPr>
        <xdr:cNvPr id="523" name="フローチャート: 判断 522">
          <a:extLst>
            <a:ext uri="{FF2B5EF4-FFF2-40B4-BE49-F238E27FC236}">
              <a16:creationId xmlns:a16="http://schemas.microsoft.com/office/drawing/2014/main" id="{E9963707-0C12-4121-AC54-5A30E5597026}"/>
            </a:ext>
          </a:extLst>
        </xdr:cNvPr>
        <xdr:cNvSpPr/>
      </xdr:nvSpPr>
      <xdr:spPr>
        <a:xfrm>
          <a:off x="15430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168275</xdr:rowOff>
    </xdr:from>
    <xdr:to>
      <xdr:col>76</xdr:col>
      <xdr:colOff>165100</xdr:colOff>
      <xdr:row>39</xdr:row>
      <xdr:rowOff>98425</xdr:rowOff>
    </xdr:to>
    <xdr:sp macro="" textlink="">
      <xdr:nvSpPr>
        <xdr:cNvPr id="524" name="フローチャート: 判断 523">
          <a:extLst>
            <a:ext uri="{FF2B5EF4-FFF2-40B4-BE49-F238E27FC236}">
              <a16:creationId xmlns:a16="http://schemas.microsoft.com/office/drawing/2014/main" id="{B65B441A-2638-40AF-9146-92DD306A0838}"/>
            </a:ext>
          </a:extLst>
        </xdr:cNvPr>
        <xdr:cNvSpPr/>
      </xdr:nvSpPr>
      <xdr:spPr>
        <a:xfrm>
          <a:off x="14541500" y="668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105410</xdr:rowOff>
    </xdr:from>
    <xdr:to>
      <xdr:col>72</xdr:col>
      <xdr:colOff>38100</xdr:colOff>
      <xdr:row>39</xdr:row>
      <xdr:rowOff>35560</xdr:rowOff>
    </xdr:to>
    <xdr:sp macro="" textlink="">
      <xdr:nvSpPr>
        <xdr:cNvPr id="525" name="フローチャート: 判断 524">
          <a:extLst>
            <a:ext uri="{FF2B5EF4-FFF2-40B4-BE49-F238E27FC236}">
              <a16:creationId xmlns:a16="http://schemas.microsoft.com/office/drawing/2014/main" id="{FBA4B584-226F-4DCE-9249-4B37758E89B3}"/>
            </a:ext>
          </a:extLst>
        </xdr:cNvPr>
        <xdr:cNvSpPr/>
      </xdr:nvSpPr>
      <xdr:spPr>
        <a:xfrm>
          <a:off x="13652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57785</xdr:rowOff>
    </xdr:from>
    <xdr:to>
      <xdr:col>67</xdr:col>
      <xdr:colOff>101600</xdr:colOff>
      <xdr:row>38</xdr:row>
      <xdr:rowOff>159385</xdr:rowOff>
    </xdr:to>
    <xdr:sp macro="" textlink="">
      <xdr:nvSpPr>
        <xdr:cNvPr id="526" name="フローチャート: 判断 525">
          <a:extLst>
            <a:ext uri="{FF2B5EF4-FFF2-40B4-BE49-F238E27FC236}">
              <a16:creationId xmlns:a16="http://schemas.microsoft.com/office/drawing/2014/main" id="{409CD144-23D8-4CD6-AAE0-1CCC5635A5A4}"/>
            </a:ext>
          </a:extLst>
        </xdr:cNvPr>
        <xdr:cNvSpPr/>
      </xdr:nvSpPr>
      <xdr:spPr>
        <a:xfrm>
          <a:off x="12763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5B4E6EE2-8E2B-44CF-8473-8F6730749C4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73C4734B-08A2-4B9D-9377-E5440F04FF1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F3896A46-0F45-4948-8292-AD4232AEFAA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295DDE5D-FAB2-40B4-8344-A2DCEAAB1DE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8FDA5F7A-0147-4706-8868-BA9CACE3664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137795</xdr:rowOff>
    </xdr:from>
    <xdr:to>
      <xdr:col>85</xdr:col>
      <xdr:colOff>177800</xdr:colOff>
      <xdr:row>41</xdr:row>
      <xdr:rowOff>67945</xdr:rowOff>
    </xdr:to>
    <xdr:sp macro="" textlink="">
      <xdr:nvSpPr>
        <xdr:cNvPr id="532" name="楕円 531">
          <a:extLst>
            <a:ext uri="{FF2B5EF4-FFF2-40B4-BE49-F238E27FC236}">
              <a16:creationId xmlns:a16="http://schemas.microsoft.com/office/drawing/2014/main" id="{F0A46E34-3D0C-44F8-87D5-9A51C4B3C73B}"/>
            </a:ext>
          </a:extLst>
        </xdr:cNvPr>
        <xdr:cNvSpPr/>
      </xdr:nvSpPr>
      <xdr:spPr>
        <a:xfrm>
          <a:off x="16268700" y="69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116222</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96C06BEF-DD6D-4D04-AF82-6E67DD33726B}"/>
            </a:ext>
          </a:extLst>
        </xdr:cNvPr>
        <xdr:cNvSpPr txBox="1"/>
      </xdr:nvSpPr>
      <xdr:spPr>
        <a:xfrm>
          <a:off x="16357600"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90170</xdr:rowOff>
    </xdr:from>
    <xdr:to>
      <xdr:col>81</xdr:col>
      <xdr:colOff>101600</xdr:colOff>
      <xdr:row>41</xdr:row>
      <xdr:rowOff>20320</xdr:rowOff>
    </xdr:to>
    <xdr:sp macro="" textlink="">
      <xdr:nvSpPr>
        <xdr:cNvPr id="534" name="楕円 533">
          <a:extLst>
            <a:ext uri="{FF2B5EF4-FFF2-40B4-BE49-F238E27FC236}">
              <a16:creationId xmlns:a16="http://schemas.microsoft.com/office/drawing/2014/main" id="{7B2B6832-C619-4AC3-8F29-1F94C76D4CDA}"/>
            </a:ext>
          </a:extLst>
        </xdr:cNvPr>
        <xdr:cNvSpPr/>
      </xdr:nvSpPr>
      <xdr:spPr>
        <a:xfrm>
          <a:off x="15430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140970</xdr:rowOff>
    </xdr:from>
    <xdr:to>
      <xdr:col>85</xdr:col>
      <xdr:colOff>127000</xdr:colOff>
      <xdr:row>41</xdr:row>
      <xdr:rowOff>17145</xdr:rowOff>
    </xdr:to>
    <xdr:cxnSp macro="">
      <xdr:nvCxnSpPr>
        <xdr:cNvPr id="535" name="直線コネクタ 534">
          <a:extLst>
            <a:ext uri="{FF2B5EF4-FFF2-40B4-BE49-F238E27FC236}">
              <a16:creationId xmlns:a16="http://schemas.microsoft.com/office/drawing/2014/main" id="{716F0969-A5ED-4C72-9405-927A678E851C}"/>
            </a:ext>
          </a:extLst>
        </xdr:cNvPr>
        <xdr:cNvCxnSpPr/>
      </xdr:nvCxnSpPr>
      <xdr:spPr>
        <a:xfrm>
          <a:off x="15481300" y="699897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63500</xdr:rowOff>
    </xdr:from>
    <xdr:to>
      <xdr:col>76</xdr:col>
      <xdr:colOff>165100</xdr:colOff>
      <xdr:row>40</xdr:row>
      <xdr:rowOff>165100</xdr:rowOff>
    </xdr:to>
    <xdr:sp macro="" textlink="">
      <xdr:nvSpPr>
        <xdr:cNvPr id="536" name="楕円 535">
          <a:extLst>
            <a:ext uri="{FF2B5EF4-FFF2-40B4-BE49-F238E27FC236}">
              <a16:creationId xmlns:a16="http://schemas.microsoft.com/office/drawing/2014/main" id="{664DD43A-4C3E-44F7-A92C-A50C936DE822}"/>
            </a:ext>
          </a:extLst>
        </xdr:cNvPr>
        <xdr:cNvSpPr/>
      </xdr:nvSpPr>
      <xdr:spPr>
        <a:xfrm>
          <a:off x="14541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114300</xdr:rowOff>
    </xdr:from>
    <xdr:to>
      <xdr:col>81</xdr:col>
      <xdr:colOff>50800</xdr:colOff>
      <xdr:row>40</xdr:row>
      <xdr:rowOff>140970</xdr:rowOff>
    </xdr:to>
    <xdr:cxnSp macro="">
      <xdr:nvCxnSpPr>
        <xdr:cNvPr id="537" name="直線コネクタ 536">
          <a:extLst>
            <a:ext uri="{FF2B5EF4-FFF2-40B4-BE49-F238E27FC236}">
              <a16:creationId xmlns:a16="http://schemas.microsoft.com/office/drawing/2014/main" id="{05C52956-4F37-47EE-84B5-90B60CC46A60}"/>
            </a:ext>
          </a:extLst>
        </xdr:cNvPr>
        <xdr:cNvCxnSpPr/>
      </xdr:nvCxnSpPr>
      <xdr:spPr>
        <a:xfrm>
          <a:off x="14592300" y="69723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55880</xdr:rowOff>
    </xdr:from>
    <xdr:to>
      <xdr:col>72</xdr:col>
      <xdr:colOff>38100</xdr:colOff>
      <xdr:row>39</xdr:row>
      <xdr:rowOff>157480</xdr:rowOff>
    </xdr:to>
    <xdr:sp macro="" textlink="">
      <xdr:nvSpPr>
        <xdr:cNvPr id="538" name="楕円 537">
          <a:extLst>
            <a:ext uri="{FF2B5EF4-FFF2-40B4-BE49-F238E27FC236}">
              <a16:creationId xmlns:a16="http://schemas.microsoft.com/office/drawing/2014/main" id="{B1BF9F5D-FB83-48F8-95A2-66ACDE58432E}"/>
            </a:ext>
          </a:extLst>
        </xdr:cNvPr>
        <xdr:cNvSpPr/>
      </xdr:nvSpPr>
      <xdr:spPr>
        <a:xfrm>
          <a:off x="13652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106680</xdr:rowOff>
    </xdr:from>
    <xdr:to>
      <xdr:col>76</xdr:col>
      <xdr:colOff>114300</xdr:colOff>
      <xdr:row>40</xdr:row>
      <xdr:rowOff>114300</xdr:rowOff>
    </xdr:to>
    <xdr:cxnSp macro="">
      <xdr:nvCxnSpPr>
        <xdr:cNvPr id="539" name="直線コネクタ 538">
          <a:extLst>
            <a:ext uri="{FF2B5EF4-FFF2-40B4-BE49-F238E27FC236}">
              <a16:creationId xmlns:a16="http://schemas.microsoft.com/office/drawing/2014/main" id="{7857E3CF-7AB2-4D99-AA73-D9609C52ADE3}"/>
            </a:ext>
          </a:extLst>
        </xdr:cNvPr>
        <xdr:cNvCxnSpPr/>
      </xdr:nvCxnSpPr>
      <xdr:spPr>
        <a:xfrm>
          <a:off x="13703300" y="679323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154940</xdr:rowOff>
    </xdr:from>
    <xdr:to>
      <xdr:col>67</xdr:col>
      <xdr:colOff>101600</xdr:colOff>
      <xdr:row>39</xdr:row>
      <xdr:rowOff>85090</xdr:rowOff>
    </xdr:to>
    <xdr:sp macro="" textlink="">
      <xdr:nvSpPr>
        <xdr:cNvPr id="540" name="楕円 539">
          <a:extLst>
            <a:ext uri="{FF2B5EF4-FFF2-40B4-BE49-F238E27FC236}">
              <a16:creationId xmlns:a16="http://schemas.microsoft.com/office/drawing/2014/main" id="{D8286FBF-1F3B-4A62-B6BD-249BD74178FC}"/>
            </a:ext>
          </a:extLst>
        </xdr:cNvPr>
        <xdr:cNvSpPr/>
      </xdr:nvSpPr>
      <xdr:spPr>
        <a:xfrm>
          <a:off x="12763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34290</xdr:rowOff>
    </xdr:from>
    <xdr:to>
      <xdr:col>71</xdr:col>
      <xdr:colOff>177800</xdr:colOff>
      <xdr:row>39</xdr:row>
      <xdr:rowOff>106680</xdr:rowOff>
    </xdr:to>
    <xdr:cxnSp macro="">
      <xdr:nvCxnSpPr>
        <xdr:cNvPr id="541" name="直線コネクタ 540">
          <a:extLst>
            <a:ext uri="{FF2B5EF4-FFF2-40B4-BE49-F238E27FC236}">
              <a16:creationId xmlns:a16="http://schemas.microsoft.com/office/drawing/2014/main" id="{FDB1BDAC-DC0F-4371-B16A-D77EED26EF93}"/>
            </a:ext>
          </a:extLst>
        </xdr:cNvPr>
        <xdr:cNvCxnSpPr/>
      </xdr:nvCxnSpPr>
      <xdr:spPr>
        <a:xfrm>
          <a:off x="12814300" y="67208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29227</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C927D497-CB16-4C51-8FAC-0A9A2B992297}"/>
            </a:ext>
          </a:extLst>
        </xdr:cNvPr>
        <xdr:cNvSpPr txBox="1"/>
      </xdr:nvSpPr>
      <xdr:spPr>
        <a:xfrm>
          <a:off x="15266044" y="654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114952</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8F341078-F32E-4B5E-BA99-879E09A40B43}"/>
            </a:ext>
          </a:extLst>
        </xdr:cNvPr>
        <xdr:cNvSpPr txBox="1"/>
      </xdr:nvSpPr>
      <xdr:spPr>
        <a:xfrm>
          <a:off x="14389744" y="645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52087</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2AE224BB-9FB8-4367-8DDC-594A940E83DB}"/>
            </a:ext>
          </a:extLst>
        </xdr:cNvPr>
        <xdr:cNvSpPr txBox="1"/>
      </xdr:nvSpPr>
      <xdr:spPr>
        <a:xfrm>
          <a:off x="13500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4462</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88CEF868-FC95-4074-AFFD-4C0D03ED36C7}"/>
            </a:ext>
          </a:extLst>
        </xdr:cNvPr>
        <xdr:cNvSpPr txBox="1"/>
      </xdr:nvSpPr>
      <xdr:spPr>
        <a:xfrm>
          <a:off x="12611744" y="634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11447</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CFB92E66-D5B1-4039-8A0E-0519CB7ADE49}"/>
            </a:ext>
          </a:extLst>
        </xdr:cNvPr>
        <xdr:cNvSpPr txBox="1"/>
      </xdr:nvSpPr>
      <xdr:spPr>
        <a:xfrm>
          <a:off x="15266044"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156227</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5E3899DD-A15F-4DFD-91A5-09A6AD968ED8}"/>
            </a:ext>
          </a:extLst>
        </xdr:cNvPr>
        <xdr:cNvSpPr txBox="1"/>
      </xdr:nvSpPr>
      <xdr:spPr>
        <a:xfrm>
          <a:off x="14389744"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148607</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FCC7B56E-1D78-4595-953A-DC3BD5B358E2}"/>
            </a:ext>
          </a:extLst>
        </xdr:cNvPr>
        <xdr:cNvSpPr txBox="1"/>
      </xdr:nvSpPr>
      <xdr:spPr>
        <a:xfrm>
          <a:off x="135007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76217</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C58F6D75-A4CD-466F-ACD7-526368919303}"/>
            </a:ext>
          </a:extLst>
        </xdr:cNvPr>
        <xdr:cNvSpPr txBox="1"/>
      </xdr:nvSpPr>
      <xdr:spPr>
        <a:xfrm>
          <a:off x="126117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C2831AD7-436C-4515-A424-CF9E8269F22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32F7EF06-A4FC-45C8-9C3B-576AFB3AF23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16661D8A-E54D-44A6-BE42-D73562C0B6B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436A150E-83BD-4AFE-80B0-558DDF40A0E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3BF859EC-C18D-46AF-A257-C9571668341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46C276A6-AF32-4D8E-8BAD-260ECE0B17D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3B93C2B3-DA00-4F35-A6BB-3D763E3D23A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58303EE3-C854-411A-8315-0D7CEC3707B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2E941161-D0C8-444A-9B5F-480E691D147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4F793CA6-08DB-4119-BADE-8832204B784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a:extLst>
            <a:ext uri="{FF2B5EF4-FFF2-40B4-BE49-F238E27FC236}">
              <a16:creationId xmlns:a16="http://schemas.microsoft.com/office/drawing/2014/main" id="{CEFFBC40-64C8-4831-9D98-5AB23915C35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1" name="テキスト ボックス 560">
          <a:extLst>
            <a:ext uri="{FF2B5EF4-FFF2-40B4-BE49-F238E27FC236}">
              <a16:creationId xmlns:a16="http://schemas.microsoft.com/office/drawing/2014/main" id="{5E635819-7BA5-4263-8CB5-8F02C9163271}"/>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a:extLst>
            <a:ext uri="{FF2B5EF4-FFF2-40B4-BE49-F238E27FC236}">
              <a16:creationId xmlns:a16="http://schemas.microsoft.com/office/drawing/2014/main" id="{C8545575-0D5E-4BF6-BFB9-924B6DB7A9D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3" name="テキスト ボックス 562">
          <a:extLst>
            <a:ext uri="{FF2B5EF4-FFF2-40B4-BE49-F238E27FC236}">
              <a16:creationId xmlns:a16="http://schemas.microsoft.com/office/drawing/2014/main" id="{03A8A036-99FB-4694-95C9-66BB985B314B}"/>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a:extLst>
            <a:ext uri="{FF2B5EF4-FFF2-40B4-BE49-F238E27FC236}">
              <a16:creationId xmlns:a16="http://schemas.microsoft.com/office/drawing/2014/main" id="{A5483129-8922-45AD-95D7-16B8FA24B7C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a:extLst>
            <a:ext uri="{FF2B5EF4-FFF2-40B4-BE49-F238E27FC236}">
              <a16:creationId xmlns:a16="http://schemas.microsoft.com/office/drawing/2014/main" id="{1299A257-A02E-4793-AA40-629F8FA75F7E}"/>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a:extLst>
            <a:ext uri="{FF2B5EF4-FFF2-40B4-BE49-F238E27FC236}">
              <a16:creationId xmlns:a16="http://schemas.microsoft.com/office/drawing/2014/main" id="{7C689F4D-48CD-4C79-821F-C06A058B483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7" name="テキスト ボックス 566">
          <a:extLst>
            <a:ext uri="{FF2B5EF4-FFF2-40B4-BE49-F238E27FC236}">
              <a16:creationId xmlns:a16="http://schemas.microsoft.com/office/drawing/2014/main" id="{9878FD18-CF60-468B-9371-F38FB60AA4A9}"/>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a:extLst>
            <a:ext uri="{FF2B5EF4-FFF2-40B4-BE49-F238E27FC236}">
              <a16:creationId xmlns:a16="http://schemas.microsoft.com/office/drawing/2014/main" id="{E3A641F5-E6C3-45B5-AB68-6FCA133B989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9" name="テキスト ボックス 568">
          <a:extLst>
            <a:ext uri="{FF2B5EF4-FFF2-40B4-BE49-F238E27FC236}">
              <a16:creationId xmlns:a16="http://schemas.microsoft.com/office/drawing/2014/main" id="{5B10A145-993D-46A7-B472-8C5AC7D5FABE}"/>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EDCC7F66-55D9-4BE9-A7F1-699D131E3EA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4038B06C-693B-4A14-B82B-7451D702B37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4DEA84B5-D63C-419A-A4B0-3149E1682D2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18951</xdr:rowOff>
    </xdr:from>
    <xdr:to>
      <xdr:col>116</xdr:col>
      <xdr:colOff>62864</xdr:colOff>
      <xdr:row>42</xdr:row>
      <xdr:rowOff>36683</xdr:rowOff>
    </xdr:to>
    <xdr:cxnSp macro="">
      <xdr:nvCxnSpPr>
        <xdr:cNvPr id="573" name="直線コネクタ 572">
          <a:extLst>
            <a:ext uri="{FF2B5EF4-FFF2-40B4-BE49-F238E27FC236}">
              <a16:creationId xmlns:a16="http://schemas.microsoft.com/office/drawing/2014/main" id="{3C7CBA5B-D0B6-4BB7-87EB-BD35AA2A10EB}"/>
            </a:ext>
          </a:extLst>
        </xdr:cNvPr>
        <xdr:cNvCxnSpPr/>
      </xdr:nvCxnSpPr>
      <xdr:spPr>
        <a:xfrm flipV="1">
          <a:off x="22160864" y="5848251"/>
          <a:ext cx="0" cy="1389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40510</xdr:rowOff>
    </xdr:from>
    <xdr:ext cx="378565" cy="259045"/>
    <xdr:sp macro="" textlink="">
      <xdr:nvSpPr>
        <xdr:cNvPr id="574" name="【一般廃棄物処理施設】&#10;一人当たり有形固定資産（償却資産）額最小値テキスト">
          <a:extLst>
            <a:ext uri="{FF2B5EF4-FFF2-40B4-BE49-F238E27FC236}">
              <a16:creationId xmlns:a16="http://schemas.microsoft.com/office/drawing/2014/main" id="{74ED69EF-9ED3-41A8-A8DF-9DE019098E51}"/>
            </a:ext>
          </a:extLst>
        </xdr:cNvPr>
        <xdr:cNvSpPr txBox="1"/>
      </xdr:nvSpPr>
      <xdr:spPr>
        <a:xfrm>
          <a:off x="22199600" y="7241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36683</xdr:rowOff>
    </xdr:from>
    <xdr:to>
      <xdr:col>116</xdr:col>
      <xdr:colOff>152400</xdr:colOff>
      <xdr:row>42</xdr:row>
      <xdr:rowOff>36683</xdr:rowOff>
    </xdr:to>
    <xdr:cxnSp macro="">
      <xdr:nvCxnSpPr>
        <xdr:cNvPr id="575" name="直線コネクタ 574">
          <a:extLst>
            <a:ext uri="{FF2B5EF4-FFF2-40B4-BE49-F238E27FC236}">
              <a16:creationId xmlns:a16="http://schemas.microsoft.com/office/drawing/2014/main" id="{26893E32-B1FB-4E15-AC95-90BB5F10EAF1}"/>
            </a:ext>
          </a:extLst>
        </xdr:cNvPr>
        <xdr:cNvCxnSpPr/>
      </xdr:nvCxnSpPr>
      <xdr:spPr>
        <a:xfrm>
          <a:off x="22072600" y="723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137078</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CAA3967E-97C6-4D7F-B055-2F9201FE18BE}"/>
            </a:ext>
          </a:extLst>
        </xdr:cNvPr>
        <xdr:cNvSpPr txBox="1"/>
      </xdr:nvSpPr>
      <xdr:spPr>
        <a:xfrm>
          <a:off x="22199600" y="5623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18951</xdr:rowOff>
    </xdr:from>
    <xdr:to>
      <xdr:col>116</xdr:col>
      <xdr:colOff>152400</xdr:colOff>
      <xdr:row>34</xdr:row>
      <xdr:rowOff>18951</xdr:rowOff>
    </xdr:to>
    <xdr:cxnSp macro="">
      <xdr:nvCxnSpPr>
        <xdr:cNvPr id="577" name="直線コネクタ 576">
          <a:extLst>
            <a:ext uri="{FF2B5EF4-FFF2-40B4-BE49-F238E27FC236}">
              <a16:creationId xmlns:a16="http://schemas.microsoft.com/office/drawing/2014/main" id="{D6B588DF-A9A9-4200-9F9B-33C36842794D}"/>
            </a:ext>
          </a:extLst>
        </xdr:cNvPr>
        <xdr:cNvCxnSpPr/>
      </xdr:nvCxnSpPr>
      <xdr:spPr>
        <a:xfrm>
          <a:off x="22072600" y="584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87467</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2F20288C-C43D-47C5-A7E7-2F889BEFAF38}"/>
            </a:ext>
          </a:extLst>
        </xdr:cNvPr>
        <xdr:cNvSpPr txBox="1"/>
      </xdr:nvSpPr>
      <xdr:spPr>
        <a:xfrm>
          <a:off x="22199600" y="6774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64590</xdr:rowOff>
    </xdr:from>
    <xdr:to>
      <xdr:col>116</xdr:col>
      <xdr:colOff>114300</xdr:colOff>
      <xdr:row>40</xdr:row>
      <xdr:rowOff>166190</xdr:rowOff>
    </xdr:to>
    <xdr:sp macro="" textlink="">
      <xdr:nvSpPr>
        <xdr:cNvPr id="579" name="フローチャート: 判断 578">
          <a:extLst>
            <a:ext uri="{FF2B5EF4-FFF2-40B4-BE49-F238E27FC236}">
              <a16:creationId xmlns:a16="http://schemas.microsoft.com/office/drawing/2014/main" id="{F31EC1C4-78B5-42B3-9559-A79A00F68195}"/>
            </a:ext>
          </a:extLst>
        </xdr:cNvPr>
        <xdr:cNvSpPr/>
      </xdr:nvSpPr>
      <xdr:spPr>
        <a:xfrm>
          <a:off x="22110700" y="692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65428</xdr:rowOff>
    </xdr:from>
    <xdr:to>
      <xdr:col>112</xdr:col>
      <xdr:colOff>38100</xdr:colOff>
      <xdr:row>40</xdr:row>
      <xdr:rowOff>167028</xdr:rowOff>
    </xdr:to>
    <xdr:sp macro="" textlink="">
      <xdr:nvSpPr>
        <xdr:cNvPr id="580" name="フローチャート: 判断 579">
          <a:extLst>
            <a:ext uri="{FF2B5EF4-FFF2-40B4-BE49-F238E27FC236}">
              <a16:creationId xmlns:a16="http://schemas.microsoft.com/office/drawing/2014/main" id="{9E8F550B-632C-45C6-B509-BCE2BB108C2A}"/>
            </a:ext>
          </a:extLst>
        </xdr:cNvPr>
        <xdr:cNvSpPr/>
      </xdr:nvSpPr>
      <xdr:spPr>
        <a:xfrm>
          <a:off x="21272500" y="692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65664</xdr:rowOff>
    </xdr:from>
    <xdr:to>
      <xdr:col>107</xdr:col>
      <xdr:colOff>101600</xdr:colOff>
      <xdr:row>40</xdr:row>
      <xdr:rowOff>167264</xdr:rowOff>
    </xdr:to>
    <xdr:sp macro="" textlink="">
      <xdr:nvSpPr>
        <xdr:cNvPr id="581" name="フローチャート: 判断 580">
          <a:extLst>
            <a:ext uri="{FF2B5EF4-FFF2-40B4-BE49-F238E27FC236}">
              <a16:creationId xmlns:a16="http://schemas.microsoft.com/office/drawing/2014/main" id="{2BA88606-ECD0-4C9E-BC13-9A9FF4EA600C}"/>
            </a:ext>
          </a:extLst>
        </xdr:cNvPr>
        <xdr:cNvSpPr/>
      </xdr:nvSpPr>
      <xdr:spPr>
        <a:xfrm>
          <a:off x="20383500" y="692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115819</xdr:rowOff>
    </xdr:from>
    <xdr:to>
      <xdr:col>102</xdr:col>
      <xdr:colOff>165100</xdr:colOff>
      <xdr:row>41</xdr:row>
      <xdr:rowOff>45969</xdr:rowOff>
    </xdr:to>
    <xdr:sp macro="" textlink="">
      <xdr:nvSpPr>
        <xdr:cNvPr id="582" name="フローチャート: 判断 581">
          <a:extLst>
            <a:ext uri="{FF2B5EF4-FFF2-40B4-BE49-F238E27FC236}">
              <a16:creationId xmlns:a16="http://schemas.microsoft.com/office/drawing/2014/main" id="{423A92AB-403E-442B-888F-E50D5F26CA59}"/>
            </a:ext>
          </a:extLst>
        </xdr:cNvPr>
        <xdr:cNvSpPr/>
      </xdr:nvSpPr>
      <xdr:spPr>
        <a:xfrm>
          <a:off x="19494500" y="69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130617</xdr:rowOff>
    </xdr:from>
    <xdr:to>
      <xdr:col>98</xdr:col>
      <xdr:colOff>38100</xdr:colOff>
      <xdr:row>41</xdr:row>
      <xdr:rowOff>60767</xdr:rowOff>
    </xdr:to>
    <xdr:sp macro="" textlink="">
      <xdr:nvSpPr>
        <xdr:cNvPr id="583" name="フローチャート: 判断 582">
          <a:extLst>
            <a:ext uri="{FF2B5EF4-FFF2-40B4-BE49-F238E27FC236}">
              <a16:creationId xmlns:a16="http://schemas.microsoft.com/office/drawing/2014/main" id="{6ED1C0A5-80D7-4269-994B-41EE47519759}"/>
            </a:ext>
          </a:extLst>
        </xdr:cNvPr>
        <xdr:cNvSpPr/>
      </xdr:nvSpPr>
      <xdr:spPr>
        <a:xfrm>
          <a:off x="18605500" y="698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BD5396D4-0892-4B23-97EB-99B7CAF0E02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15265277-A282-4C0D-983E-AEF6B5BBDBC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C173376D-9567-485F-B021-99F5A2513E9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AA85EB4A-7D92-470C-AC9A-1A34DBE437E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4F408AF6-693A-4117-9D2F-8013C46F659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35478</xdr:rowOff>
    </xdr:from>
    <xdr:to>
      <xdr:col>116</xdr:col>
      <xdr:colOff>114300</xdr:colOff>
      <xdr:row>41</xdr:row>
      <xdr:rowOff>137078</xdr:rowOff>
    </xdr:to>
    <xdr:sp macro="" textlink="">
      <xdr:nvSpPr>
        <xdr:cNvPr id="589" name="楕円 588">
          <a:extLst>
            <a:ext uri="{FF2B5EF4-FFF2-40B4-BE49-F238E27FC236}">
              <a16:creationId xmlns:a16="http://schemas.microsoft.com/office/drawing/2014/main" id="{8A4C6219-2AE3-4FA0-87B0-C0AD541BCF68}"/>
            </a:ext>
          </a:extLst>
        </xdr:cNvPr>
        <xdr:cNvSpPr/>
      </xdr:nvSpPr>
      <xdr:spPr>
        <a:xfrm>
          <a:off x="22110700" y="706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121855</xdr:rowOff>
    </xdr:from>
    <xdr:ext cx="534377" cy="259045"/>
    <xdr:sp macro="" textlink="">
      <xdr:nvSpPr>
        <xdr:cNvPr id="590" name="【一般廃棄物処理施設】&#10;一人当たり有形固定資産（償却資産）額該当値テキスト">
          <a:extLst>
            <a:ext uri="{FF2B5EF4-FFF2-40B4-BE49-F238E27FC236}">
              <a16:creationId xmlns:a16="http://schemas.microsoft.com/office/drawing/2014/main" id="{F13F892B-6C04-4D90-ACBE-EF4F2F8A8BF6}"/>
            </a:ext>
          </a:extLst>
        </xdr:cNvPr>
        <xdr:cNvSpPr txBox="1"/>
      </xdr:nvSpPr>
      <xdr:spPr>
        <a:xfrm>
          <a:off x="22199600" y="697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35706</xdr:rowOff>
    </xdr:from>
    <xdr:to>
      <xdr:col>112</xdr:col>
      <xdr:colOff>38100</xdr:colOff>
      <xdr:row>41</xdr:row>
      <xdr:rowOff>137306</xdr:rowOff>
    </xdr:to>
    <xdr:sp macro="" textlink="">
      <xdr:nvSpPr>
        <xdr:cNvPr id="591" name="楕円 590">
          <a:extLst>
            <a:ext uri="{FF2B5EF4-FFF2-40B4-BE49-F238E27FC236}">
              <a16:creationId xmlns:a16="http://schemas.microsoft.com/office/drawing/2014/main" id="{DD5A2F83-2FDB-4A7D-A395-399E9D25DCCE}"/>
            </a:ext>
          </a:extLst>
        </xdr:cNvPr>
        <xdr:cNvSpPr/>
      </xdr:nvSpPr>
      <xdr:spPr>
        <a:xfrm>
          <a:off x="21272500" y="70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86278</xdr:rowOff>
    </xdr:from>
    <xdr:to>
      <xdr:col>116</xdr:col>
      <xdr:colOff>63500</xdr:colOff>
      <xdr:row>41</xdr:row>
      <xdr:rowOff>86506</xdr:rowOff>
    </xdr:to>
    <xdr:cxnSp macro="">
      <xdr:nvCxnSpPr>
        <xdr:cNvPr id="592" name="直線コネクタ 591">
          <a:extLst>
            <a:ext uri="{FF2B5EF4-FFF2-40B4-BE49-F238E27FC236}">
              <a16:creationId xmlns:a16="http://schemas.microsoft.com/office/drawing/2014/main" id="{80030F60-25A1-4E23-97A9-09C227E27CB9}"/>
            </a:ext>
          </a:extLst>
        </xdr:cNvPr>
        <xdr:cNvCxnSpPr/>
      </xdr:nvCxnSpPr>
      <xdr:spPr>
        <a:xfrm flipV="1">
          <a:off x="21323300" y="7115728"/>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50591</xdr:rowOff>
    </xdr:from>
    <xdr:to>
      <xdr:col>107</xdr:col>
      <xdr:colOff>101600</xdr:colOff>
      <xdr:row>41</xdr:row>
      <xdr:rowOff>152191</xdr:rowOff>
    </xdr:to>
    <xdr:sp macro="" textlink="">
      <xdr:nvSpPr>
        <xdr:cNvPr id="593" name="楕円 592">
          <a:extLst>
            <a:ext uri="{FF2B5EF4-FFF2-40B4-BE49-F238E27FC236}">
              <a16:creationId xmlns:a16="http://schemas.microsoft.com/office/drawing/2014/main" id="{3A5B57BB-56A0-477B-BC9A-CEED996AAE4B}"/>
            </a:ext>
          </a:extLst>
        </xdr:cNvPr>
        <xdr:cNvSpPr/>
      </xdr:nvSpPr>
      <xdr:spPr>
        <a:xfrm>
          <a:off x="20383500" y="708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86506</xdr:rowOff>
    </xdr:from>
    <xdr:to>
      <xdr:col>111</xdr:col>
      <xdr:colOff>177800</xdr:colOff>
      <xdr:row>41</xdr:row>
      <xdr:rowOff>101391</xdr:rowOff>
    </xdr:to>
    <xdr:cxnSp macro="">
      <xdr:nvCxnSpPr>
        <xdr:cNvPr id="594" name="直線コネクタ 593">
          <a:extLst>
            <a:ext uri="{FF2B5EF4-FFF2-40B4-BE49-F238E27FC236}">
              <a16:creationId xmlns:a16="http://schemas.microsoft.com/office/drawing/2014/main" id="{C075AD2E-15AC-4785-AC6F-17268D022C2C}"/>
            </a:ext>
          </a:extLst>
        </xdr:cNvPr>
        <xdr:cNvCxnSpPr/>
      </xdr:nvCxnSpPr>
      <xdr:spPr>
        <a:xfrm flipV="1">
          <a:off x="20434300" y="7115956"/>
          <a:ext cx="889000" cy="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38072</xdr:rowOff>
    </xdr:from>
    <xdr:to>
      <xdr:col>102</xdr:col>
      <xdr:colOff>165100</xdr:colOff>
      <xdr:row>41</xdr:row>
      <xdr:rowOff>139672</xdr:rowOff>
    </xdr:to>
    <xdr:sp macro="" textlink="">
      <xdr:nvSpPr>
        <xdr:cNvPr id="595" name="楕円 594">
          <a:extLst>
            <a:ext uri="{FF2B5EF4-FFF2-40B4-BE49-F238E27FC236}">
              <a16:creationId xmlns:a16="http://schemas.microsoft.com/office/drawing/2014/main" id="{2FAB0E64-33BD-42BE-9BA2-7113BE413B78}"/>
            </a:ext>
          </a:extLst>
        </xdr:cNvPr>
        <xdr:cNvSpPr/>
      </xdr:nvSpPr>
      <xdr:spPr>
        <a:xfrm>
          <a:off x="19494500" y="706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88872</xdr:rowOff>
    </xdr:from>
    <xdr:to>
      <xdr:col>107</xdr:col>
      <xdr:colOff>50800</xdr:colOff>
      <xdr:row>41</xdr:row>
      <xdr:rowOff>101391</xdr:rowOff>
    </xdr:to>
    <xdr:cxnSp macro="">
      <xdr:nvCxnSpPr>
        <xdr:cNvPr id="596" name="直線コネクタ 595">
          <a:extLst>
            <a:ext uri="{FF2B5EF4-FFF2-40B4-BE49-F238E27FC236}">
              <a16:creationId xmlns:a16="http://schemas.microsoft.com/office/drawing/2014/main" id="{6F2972A0-14ED-4E7E-9FAB-9BC3E2CE4495}"/>
            </a:ext>
          </a:extLst>
        </xdr:cNvPr>
        <xdr:cNvCxnSpPr/>
      </xdr:nvCxnSpPr>
      <xdr:spPr>
        <a:xfrm>
          <a:off x="19545300" y="7118322"/>
          <a:ext cx="88900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39260</xdr:rowOff>
    </xdr:from>
    <xdr:to>
      <xdr:col>98</xdr:col>
      <xdr:colOff>38100</xdr:colOff>
      <xdr:row>41</xdr:row>
      <xdr:rowOff>140860</xdr:rowOff>
    </xdr:to>
    <xdr:sp macro="" textlink="">
      <xdr:nvSpPr>
        <xdr:cNvPr id="597" name="楕円 596">
          <a:extLst>
            <a:ext uri="{FF2B5EF4-FFF2-40B4-BE49-F238E27FC236}">
              <a16:creationId xmlns:a16="http://schemas.microsoft.com/office/drawing/2014/main" id="{819DF544-FA00-4335-B6F6-FA436247D260}"/>
            </a:ext>
          </a:extLst>
        </xdr:cNvPr>
        <xdr:cNvSpPr/>
      </xdr:nvSpPr>
      <xdr:spPr>
        <a:xfrm>
          <a:off x="18605500" y="706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88872</xdr:rowOff>
    </xdr:from>
    <xdr:to>
      <xdr:col>102</xdr:col>
      <xdr:colOff>114300</xdr:colOff>
      <xdr:row>41</xdr:row>
      <xdr:rowOff>90060</xdr:rowOff>
    </xdr:to>
    <xdr:cxnSp macro="">
      <xdr:nvCxnSpPr>
        <xdr:cNvPr id="598" name="直線コネクタ 597">
          <a:extLst>
            <a:ext uri="{FF2B5EF4-FFF2-40B4-BE49-F238E27FC236}">
              <a16:creationId xmlns:a16="http://schemas.microsoft.com/office/drawing/2014/main" id="{560712D0-6CBD-4AD4-A0A3-841AD77D12B4}"/>
            </a:ext>
          </a:extLst>
        </xdr:cNvPr>
        <xdr:cNvCxnSpPr/>
      </xdr:nvCxnSpPr>
      <xdr:spPr>
        <a:xfrm flipV="1">
          <a:off x="18656300" y="7118322"/>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12105</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679E50B3-CCF2-43A6-ACB3-1C8A095D0389}"/>
            </a:ext>
          </a:extLst>
        </xdr:cNvPr>
        <xdr:cNvSpPr txBox="1"/>
      </xdr:nvSpPr>
      <xdr:spPr>
        <a:xfrm>
          <a:off x="21043411" y="669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12341</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3C06E78E-EA67-4AD7-A24F-F3D5C7B1A8DE}"/>
            </a:ext>
          </a:extLst>
        </xdr:cNvPr>
        <xdr:cNvSpPr txBox="1"/>
      </xdr:nvSpPr>
      <xdr:spPr>
        <a:xfrm>
          <a:off x="20167111" y="669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62496</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82B31F50-639A-4B76-8075-F0F2F7B37FA2}"/>
            </a:ext>
          </a:extLst>
        </xdr:cNvPr>
        <xdr:cNvSpPr txBox="1"/>
      </xdr:nvSpPr>
      <xdr:spPr>
        <a:xfrm>
          <a:off x="19278111" y="674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77294</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81EEBEC3-3BF9-4455-805D-91EBE9164F15}"/>
            </a:ext>
          </a:extLst>
        </xdr:cNvPr>
        <xdr:cNvSpPr txBox="1"/>
      </xdr:nvSpPr>
      <xdr:spPr>
        <a:xfrm>
          <a:off x="18389111" y="676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128433</xdr:rowOff>
    </xdr:from>
    <xdr:ext cx="534377" cy="259045"/>
    <xdr:sp macro="" textlink="">
      <xdr:nvSpPr>
        <xdr:cNvPr id="603" name="n_1mainValue【一般廃棄物処理施設】&#10;一人当たり有形固定資産（償却資産）額">
          <a:extLst>
            <a:ext uri="{FF2B5EF4-FFF2-40B4-BE49-F238E27FC236}">
              <a16:creationId xmlns:a16="http://schemas.microsoft.com/office/drawing/2014/main" id="{A732467A-51D2-4944-8732-25001707A596}"/>
            </a:ext>
          </a:extLst>
        </xdr:cNvPr>
        <xdr:cNvSpPr txBox="1"/>
      </xdr:nvSpPr>
      <xdr:spPr>
        <a:xfrm>
          <a:off x="21043411" y="715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143318</xdr:rowOff>
    </xdr:from>
    <xdr:ext cx="534377" cy="259045"/>
    <xdr:sp macro="" textlink="">
      <xdr:nvSpPr>
        <xdr:cNvPr id="604" name="n_2mainValue【一般廃棄物処理施設】&#10;一人当たり有形固定資産（償却資産）額">
          <a:extLst>
            <a:ext uri="{FF2B5EF4-FFF2-40B4-BE49-F238E27FC236}">
              <a16:creationId xmlns:a16="http://schemas.microsoft.com/office/drawing/2014/main" id="{3F6762E3-50EE-496C-8025-4BDF9C276F8B}"/>
            </a:ext>
          </a:extLst>
        </xdr:cNvPr>
        <xdr:cNvSpPr txBox="1"/>
      </xdr:nvSpPr>
      <xdr:spPr>
        <a:xfrm>
          <a:off x="20167111" y="717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130799</xdr:rowOff>
    </xdr:from>
    <xdr:ext cx="534377" cy="259045"/>
    <xdr:sp macro="" textlink="">
      <xdr:nvSpPr>
        <xdr:cNvPr id="605" name="n_3mainValue【一般廃棄物処理施設】&#10;一人当たり有形固定資産（償却資産）額">
          <a:extLst>
            <a:ext uri="{FF2B5EF4-FFF2-40B4-BE49-F238E27FC236}">
              <a16:creationId xmlns:a16="http://schemas.microsoft.com/office/drawing/2014/main" id="{D9AE9EFC-1D13-4063-9912-FCC833F1C4BF}"/>
            </a:ext>
          </a:extLst>
        </xdr:cNvPr>
        <xdr:cNvSpPr txBox="1"/>
      </xdr:nvSpPr>
      <xdr:spPr>
        <a:xfrm>
          <a:off x="19278111" y="716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131987</xdr:rowOff>
    </xdr:from>
    <xdr:ext cx="534377" cy="259045"/>
    <xdr:sp macro="" textlink="">
      <xdr:nvSpPr>
        <xdr:cNvPr id="606" name="n_4mainValue【一般廃棄物処理施設】&#10;一人当たり有形固定資産（償却資産）額">
          <a:extLst>
            <a:ext uri="{FF2B5EF4-FFF2-40B4-BE49-F238E27FC236}">
              <a16:creationId xmlns:a16="http://schemas.microsoft.com/office/drawing/2014/main" id="{A21F4B16-D4F9-4763-8831-E8972289C254}"/>
            </a:ext>
          </a:extLst>
        </xdr:cNvPr>
        <xdr:cNvSpPr txBox="1"/>
      </xdr:nvSpPr>
      <xdr:spPr>
        <a:xfrm>
          <a:off x="18389111" y="716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DFF0373B-3601-4A87-BFEA-B7194F4C0BA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A1E37C7D-BD04-4D02-B122-74A0C672054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59B9F508-375F-42F5-9690-EB3132905AF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EE636D57-DC51-4ED2-8E94-7F00B22E45A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28FFC398-8CB6-40CD-9A75-1356BDBB498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A20DC849-3465-4F4A-8DA0-8D7791FB76A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CD6E3CBF-6F4F-4FDE-A6D2-F45B808A041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60747C37-ADAA-49BC-B16F-4F0361A6C64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98190F79-8660-4FCC-80F8-785E8797918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5FA8D245-2CD9-41C1-90DE-641AAF33373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7" name="テキスト ボックス 616">
          <a:extLst>
            <a:ext uri="{FF2B5EF4-FFF2-40B4-BE49-F238E27FC236}">
              <a16:creationId xmlns:a16="http://schemas.microsoft.com/office/drawing/2014/main" id="{8DFB9A2D-EC6A-4C1F-B19D-306E9BF01966}"/>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a:extLst>
            <a:ext uri="{FF2B5EF4-FFF2-40B4-BE49-F238E27FC236}">
              <a16:creationId xmlns:a16="http://schemas.microsoft.com/office/drawing/2014/main" id="{A1E46A5B-2337-4551-9CD4-AB27842F71A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9" name="テキスト ボックス 618">
          <a:extLst>
            <a:ext uri="{FF2B5EF4-FFF2-40B4-BE49-F238E27FC236}">
              <a16:creationId xmlns:a16="http://schemas.microsoft.com/office/drawing/2014/main" id="{99D839D9-D1E8-4A86-BE8A-6A3A461CC6D5}"/>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a:extLst>
            <a:ext uri="{FF2B5EF4-FFF2-40B4-BE49-F238E27FC236}">
              <a16:creationId xmlns:a16="http://schemas.microsoft.com/office/drawing/2014/main" id="{CC1E1E9B-EE4C-4823-9B54-441D47CEF88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a:extLst>
            <a:ext uri="{FF2B5EF4-FFF2-40B4-BE49-F238E27FC236}">
              <a16:creationId xmlns:a16="http://schemas.microsoft.com/office/drawing/2014/main" id="{8E5C5939-137F-4D4C-8DC0-F28A0C88687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a:extLst>
            <a:ext uri="{FF2B5EF4-FFF2-40B4-BE49-F238E27FC236}">
              <a16:creationId xmlns:a16="http://schemas.microsoft.com/office/drawing/2014/main" id="{C3E51EEB-80B2-43F5-890F-97F206ABEE9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a:extLst>
            <a:ext uri="{FF2B5EF4-FFF2-40B4-BE49-F238E27FC236}">
              <a16:creationId xmlns:a16="http://schemas.microsoft.com/office/drawing/2014/main" id="{4D2652EB-9269-4165-A17C-0D80D18D7CF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a:extLst>
            <a:ext uri="{FF2B5EF4-FFF2-40B4-BE49-F238E27FC236}">
              <a16:creationId xmlns:a16="http://schemas.microsoft.com/office/drawing/2014/main" id="{50E8CFA1-A286-491B-BC7B-6EF6828FB39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a:extLst>
            <a:ext uri="{FF2B5EF4-FFF2-40B4-BE49-F238E27FC236}">
              <a16:creationId xmlns:a16="http://schemas.microsoft.com/office/drawing/2014/main" id="{E5B05AC5-2008-4419-BB4E-BE3F4EF9B21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a:extLst>
            <a:ext uri="{FF2B5EF4-FFF2-40B4-BE49-F238E27FC236}">
              <a16:creationId xmlns:a16="http://schemas.microsoft.com/office/drawing/2014/main" id="{425233CE-3187-413C-A2FB-9038FCB6AE0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7" name="テキスト ボックス 626">
          <a:extLst>
            <a:ext uri="{FF2B5EF4-FFF2-40B4-BE49-F238E27FC236}">
              <a16:creationId xmlns:a16="http://schemas.microsoft.com/office/drawing/2014/main" id="{7B9C81A0-9FF4-4C23-ABB1-13074016F7B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236ECAE5-3A45-432E-8017-CACF116D6D0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a:extLst>
            <a:ext uri="{FF2B5EF4-FFF2-40B4-BE49-F238E27FC236}">
              <a16:creationId xmlns:a16="http://schemas.microsoft.com/office/drawing/2014/main" id="{6BE17291-262C-40B6-A3BF-755FCEF20EBA}"/>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a:extLst>
            <a:ext uri="{FF2B5EF4-FFF2-40B4-BE49-F238E27FC236}">
              <a16:creationId xmlns:a16="http://schemas.microsoft.com/office/drawing/2014/main" id="{C2AE0ECE-47C2-425D-AE69-97FE43CE9B9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41910</xdr:rowOff>
    </xdr:from>
    <xdr:to>
      <xdr:col>85</xdr:col>
      <xdr:colOff>126364</xdr:colOff>
      <xdr:row>64</xdr:row>
      <xdr:rowOff>72390</xdr:rowOff>
    </xdr:to>
    <xdr:cxnSp macro="">
      <xdr:nvCxnSpPr>
        <xdr:cNvPr id="631" name="直線コネクタ 630">
          <a:extLst>
            <a:ext uri="{FF2B5EF4-FFF2-40B4-BE49-F238E27FC236}">
              <a16:creationId xmlns:a16="http://schemas.microsoft.com/office/drawing/2014/main" id="{48FED1FD-AC8E-46CB-91B2-0C764BC91EEF}"/>
            </a:ext>
          </a:extLst>
        </xdr:cNvPr>
        <xdr:cNvCxnSpPr/>
      </xdr:nvCxnSpPr>
      <xdr:spPr>
        <a:xfrm flipV="1">
          <a:off x="16318864" y="964311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76217</xdr:rowOff>
    </xdr:from>
    <xdr:ext cx="405111" cy="259045"/>
    <xdr:sp macro="" textlink="">
      <xdr:nvSpPr>
        <xdr:cNvPr id="632" name="【保健センター・保健所】&#10;有形固定資産減価償却率最小値テキスト">
          <a:extLst>
            <a:ext uri="{FF2B5EF4-FFF2-40B4-BE49-F238E27FC236}">
              <a16:creationId xmlns:a16="http://schemas.microsoft.com/office/drawing/2014/main" id="{A761C992-3D03-4293-B95C-D65809321333}"/>
            </a:ext>
          </a:extLst>
        </xdr:cNvPr>
        <xdr:cNvSpPr txBox="1"/>
      </xdr:nvSpPr>
      <xdr:spPr>
        <a:xfrm>
          <a:off x="16357600"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72390</xdr:rowOff>
    </xdr:from>
    <xdr:to>
      <xdr:col>86</xdr:col>
      <xdr:colOff>25400</xdr:colOff>
      <xdr:row>64</xdr:row>
      <xdr:rowOff>72390</xdr:rowOff>
    </xdr:to>
    <xdr:cxnSp macro="">
      <xdr:nvCxnSpPr>
        <xdr:cNvPr id="633" name="直線コネクタ 632">
          <a:extLst>
            <a:ext uri="{FF2B5EF4-FFF2-40B4-BE49-F238E27FC236}">
              <a16:creationId xmlns:a16="http://schemas.microsoft.com/office/drawing/2014/main" id="{92E390BA-9516-4635-9526-CDCE99C3FC6B}"/>
            </a:ext>
          </a:extLst>
        </xdr:cNvPr>
        <xdr:cNvCxnSpPr/>
      </xdr:nvCxnSpPr>
      <xdr:spPr>
        <a:xfrm>
          <a:off x="16230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160037</xdr:rowOff>
    </xdr:from>
    <xdr:ext cx="405111" cy="259045"/>
    <xdr:sp macro="" textlink="">
      <xdr:nvSpPr>
        <xdr:cNvPr id="634" name="【保健センター・保健所】&#10;有形固定資産減価償却率最大値テキスト">
          <a:extLst>
            <a:ext uri="{FF2B5EF4-FFF2-40B4-BE49-F238E27FC236}">
              <a16:creationId xmlns:a16="http://schemas.microsoft.com/office/drawing/2014/main" id="{CB89BD40-4B36-4037-BD49-1C8DFDD77B7F}"/>
            </a:ext>
          </a:extLst>
        </xdr:cNvPr>
        <xdr:cNvSpPr txBox="1"/>
      </xdr:nvSpPr>
      <xdr:spPr>
        <a:xfrm>
          <a:off x="163576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41910</xdr:rowOff>
    </xdr:from>
    <xdr:to>
      <xdr:col>86</xdr:col>
      <xdr:colOff>25400</xdr:colOff>
      <xdr:row>56</xdr:row>
      <xdr:rowOff>41910</xdr:rowOff>
    </xdr:to>
    <xdr:cxnSp macro="">
      <xdr:nvCxnSpPr>
        <xdr:cNvPr id="635" name="直線コネクタ 634">
          <a:extLst>
            <a:ext uri="{FF2B5EF4-FFF2-40B4-BE49-F238E27FC236}">
              <a16:creationId xmlns:a16="http://schemas.microsoft.com/office/drawing/2014/main" id="{24772583-92DA-42DC-94D5-DED39131E179}"/>
            </a:ext>
          </a:extLst>
        </xdr:cNvPr>
        <xdr:cNvCxnSpPr/>
      </xdr:nvCxnSpPr>
      <xdr:spPr>
        <a:xfrm>
          <a:off x="16230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636" name="【保健センター・保健所】&#10;有形固定資産減価償却率平均値テキスト">
          <a:extLst>
            <a:ext uri="{FF2B5EF4-FFF2-40B4-BE49-F238E27FC236}">
              <a16:creationId xmlns:a16="http://schemas.microsoft.com/office/drawing/2014/main" id="{4185C985-13ED-4899-AA31-2560FF3407A2}"/>
            </a:ext>
          </a:extLst>
        </xdr:cNvPr>
        <xdr:cNvSpPr txBox="1"/>
      </xdr:nvSpPr>
      <xdr:spPr>
        <a:xfrm>
          <a:off x="1635760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37" name="フローチャート: 判断 636">
          <a:extLst>
            <a:ext uri="{FF2B5EF4-FFF2-40B4-BE49-F238E27FC236}">
              <a16:creationId xmlns:a16="http://schemas.microsoft.com/office/drawing/2014/main" id="{D55FA2B4-2AC2-428D-8575-D13C9C376860}"/>
            </a:ext>
          </a:extLst>
        </xdr:cNvPr>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74930</xdr:rowOff>
    </xdr:from>
    <xdr:to>
      <xdr:col>81</xdr:col>
      <xdr:colOff>101600</xdr:colOff>
      <xdr:row>59</xdr:row>
      <xdr:rowOff>5080</xdr:rowOff>
    </xdr:to>
    <xdr:sp macro="" textlink="">
      <xdr:nvSpPr>
        <xdr:cNvPr id="638" name="フローチャート: 判断 637">
          <a:extLst>
            <a:ext uri="{FF2B5EF4-FFF2-40B4-BE49-F238E27FC236}">
              <a16:creationId xmlns:a16="http://schemas.microsoft.com/office/drawing/2014/main" id="{36BED659-A715-4657-8601-B52E23441F81}"/>
            </a:ext>
          </a:extLst>
        </xdr:cNvPr>
        <xdr:cNvSpPr/>
      </xdr:nvSpPr>
      <xdr:spPr>
        <a:xfrm>
          <a:off x="15430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93980</xdr:rowOff>
    </xdr:from>
    <xdr:to>
      <xdr:col>76</xdr:col>
      <xdr:colOff>165100</xdr:colOff>
      <xdr:row>59</xdr:row>
      <xdr:rowOff>24130</xdr:rowOff>
    </xdr:to>
    <xdr:sp macro="" textlink="">
      <xdr:nvSpPr>
        <xdr:cNvPr id="639" name="フローチャート: 判断 638">
          <a:extLst>
            <a:ext uri="{FF2B5EF4-FFF2-40B4-BE49-F238E27FC236}">
              <a16:creationId xmlns:a16="http://schemas.microsoft.com/office/drawing/2014/main" id="{EFDB811F-196D-475A-88E5-F8AB3191E251}"/>
            </a:ext>
          </a:extLst>
        </xdr:cNvPr>
        <xdr:cNvSpPr/>
      </xdr:nvSpPr>
      <xdr:spPr>
        <a:xfrm>
          <a:off x="14541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13970</xdr:rowOff>
    </xdr:from>
    <xdr:to>
      <xdr:col>72</xdr:col>
      <xdr:colOff>38100</xdr:colOff>
      <xdr:row>58</xdr:row>
      <xdr:rowOff>115570</xdr:rowOff>
    </xdr:to>
    <xdr:sp macro="" textlink="">
      <xdr:nvSpPr>
        <xdr:cNvPr id="640" name="フローチャート: 判断 639">
          <a:extLst>
            <a:ext uri="{FF2B5EF4-FFF2-40B4-BE49-F238E27FC236}">
              <a16:creationId xmlns:a16="http://schemas.microsoft.com/office/drawing/2014/main" id="{29CF38FC-C85F-4A81-BA7A-E091362B9FAF}"/>
            </a:ext>
          </a:extLst>
        </xdr:cNvPr>
        <xdr:cNvSpPr/>
      </xdr:nvSpPr>
      <xdr:spPr>
        <a:xfrm>
          <a:off x="13652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6350</xdr:rowOff>
    </xdr:from>
    <xdr:to>
      <xdr:col>67</xdr:col>
      <xdr:colOff>101600</xdr:colOff>
      <xdr:row>58</xdr:row>
      <xdr:rowOff>107950</xdr:rowOff>
    </xdr:to>
    <xdr:sp macro="" textlink="">
      <xdr:nvSpPr>
        <xdr:cNvPr id="641" name="フローチャート: 判断 640">
          <a:extLst>
            <a:ext uri="{FF2B5EF4-FFF2-40B4-BE49-F238E27FC236}">
              <a16:creationId xmlns:a16="http://schemas.microsoft.com/office/drawing/2014/main" id="{A4CA0B40-E5C9-4071-A673-3DA61ACFE127}"/>
            </a:ext>
          </a:extLst>
        </xdr:cNvPr>
        <xdr:cNvSpPr/>
      </xdr:nvSpPr>
      <xdr:spPr>
        <a:xfrm>
          <a:off x="12763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3E3F145F-48C4-4874-BD3E-66F620AF407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B0540391-94F7-489D-95D2-9E1A9E6E8CF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50D734EF-AAC3-44FB-9812-B7450878FA4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C86B3028-387C-4B8F-8658-D02594A60A9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2E2D0D22-07EE-4AD9-BD22-BC102A924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647" name="楕円 646">
          <a:extLst>
            <a:ext uri="{FF2B5EF4-FFF2-40B4-BE49-F238E27FC236}">
              <a16:creationId xmlns:a16="http://schemas.microsoft.com/office/drawing/2014/main" id="{52C6BB49-373F-4EC7-89E7-0B47B17066F0}"/>
            </a:ext>
          </a:extLst>
        </xdr:cNvPr>
        <xdr:cNvSpPr/>
      </xdr:nvSpPr>
      <xdr:spPr>
        <a:xfrm>
          <a:off x="162687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148607</xdr:rowOff>
    </xdr:from>
    <xdr:ext cx="405111" cy="259045"/>
    <xdr:sp macro="" textlink="">
      <xdr:nvSpPr>
        <xdr:cNvPr id="648" name="【保健センター・保健所】&#10;有形固定資産減価償却率該当値テキスト">
          <a:extLst>
            <a:ext uri="{FF2B5EF4-FFF2-40B4-BE49-F238E27FC236}">
              <a16:creationId xmlns:a16="http://schemas.microsoft.com/office/drawing/2014/main" id="{2E72F04C-51C7-4FD8-8266-5D01185187A3}"/>
            </a:ext>
          </a:extLst>
        </xdr:cNvPr>
        <xdr:cNvSpPr txBox="1"/>
      </xdr:nvSpPr>
      <xdr:spPr>
        <a:xfrm>
          <a:off x="16357600"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71120</xdr:rowOff>
    </xdr:from>
    <xdr:to>
      <xdr:col>81</xdr:col>
      <xdr:colOff>101600</xdr:colOff>
      <xdr:row>60</xdr:row>
      <xdr:rowOff>1270</xdr:rowOff>
    </xdr:to>
    <xdr:sp macro="" textlink="">
      <xdr:nvSpPr>
        <xdr:cNvPr id="649" name="楕円 648">
          <a:extLst>
            <a:ext uri="{FF2B5EF4-FFF2-40B4-BE49-F238E27FC236}">
              <a16:creationId xmlns:a16="http://schemas.microsoft.com/office/drawing/2014/main" id="{6919C06E-9416-4149-B4D1-CD14780F3488}"/>
            </a:ext>
          </a:extLst>
        </xdr:cNvPr>
        <xdr:cNvSpPr/>
      </xdr:nvSpPr>
      <xdr:spPr>
        <a:xfrm>
          <a:off x="15430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121920</xdr:rowOff>
    </xdr:from>
    <xdr:to>
      <xdr:col>85</xdr:col>
      <xdr:colOff>127000</xdr:colOff>
      <xdr:row>60</xdr:row>
      <xdr:rowOff>49530</xdr:rowOff>
    </xdr:to>
    <xdr:cxnSp macro="">
      <xdr:nvCxnSpPr>
        <xdr:cNvPr id="650" name="直線コネクタ 649">
          <a:extLst>
            <a:ext uri="{FF2B5EF4-FFF2-40B4-BE49-F238E27FC236}">
              <a16:creationId xmlns:a16="http://schemas.microsoft.com/office/drawing/2014/main" id="{8D68EFC2-38FC-4C5E-8A05-106F0DA142B8}"/>
            </a:ext>
          </a:extLst>
        </xdr:cNvPr>
        <xdr:cNvCxnSpPr/>
      </xdr:nvCxnSpPr>
      <xdr:spPr>
        <a:xfrm>
          <a:off x="15481300" y="1023747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113030</xdr:rowOff>
    </xdr:from>
    <xdr:to>
      <xdr:col>76</xdr:col>
      <xdr:colOff>165100</xdr:colOff>
      <xdr:row>60</xdr:row>
      <xdr:rowOff>43180</xdr:rowOff>
    </xdr:to>
    <xdr:sp macro="" textlink="">
      <xdr:nvSpPr>
        <xdr:cNvPr id="651" name="楕円 650">
          <a:extLst>
            <a:ext uri="{FF2B5EF4-FFF2-40B4-BE49-F238E27FC236}">
              <a16:creationId xmlns:a16="http://schemas.microsoft.com/office/drawing/2014/main" id="{A1BFFBC5-7E81-49DE-A320-A52384EC3807}"/>
            </a:ext>
          </a:extLst>
        </xdr:cNvPr>
        <xdr:cNvSpPr/>
      </xdr:nvSpPr>
      <xdr:spPr>
        <a:xfrm>
          <a:off x="14541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121920</xdr:rowOff>
    </xdr:from>
    <xdr:to>
      <xdr:col>81</xdr:col>
      <xdr:colOff>50800</xdr:colOff>
      <xdr:row>59</xdr:row>
      <xdr:rowOff>163830</xdr:rowOff>
    </xdr:to>
    <xdr:cxnSp macro="">
      <xdr:nvCxnSpPr>
        <xdr:cNvPr id="652" name="直線コネクタ 651">
          <a:extLst>
            <a:ext uri="{FF2B5EF4-FFF2-40B4-BE49-F238E27FC236}">
              <a16:creationId xmlns:a16="http://schemas.microsoft.com/office/drawing/2014/main" id="{34FE2199-2EE3-4FCF-9619-9633A974959E}"/>
            </a:ext>
          </a:extLst>
        </xdr:cNvPr>
        <xdr:cNvCxnSpPr/>
      </xdr:nvCxnSpPr>
      <xdr:spPr>
        <a:xfrm flipV="1">
          <a:off x="14592300" y="102374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21590</xdr:rowOff>
    </xdr:from>
    <xdr:to>
      <xdr:col>72</xdr:col>
      <xdr:colOff>38100</xdr:colOff>
      <xdr:row>59</xdr:row>
      <xdr:rowOff>123190</xdr:rowOff>
    </xdr:to>
    <xdr:sp macro="" textlink="">
      <xdr:nvSpPr>
        <xdr:cNvPr id="653" name="楕円 652">
          <a:extLst>
            <a:ext uri="{FF2B5EF4-FFF2-40B4-BE49-F238E27FC236}">
              <a16:creationId xmlns:a16="http://schemas.microsoft.com/office/drawing/2014/main" id="{799984DD-D638-45FB-9DDA-18218029D9E2}"/>
            </a:ext>
          </a:extLst>
        </xdr:cNvPr>
        <xdr:cNvSpPr/>
      </xdr:nvSpPr>
      <xdr:spPr>
        <a:xfrm>
          <a:off x="13652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72390</xdr:rowOff>
    </xdr:from>
    <xdr:to>
      <xdr:col>76</xdr:col>
      <xdr:colOff>114300</xdr:colOff>
      <xdr:row>59</xdr:row>
      <xdr:rowOff>163830</xdr:rowOff>
    </xdr:to>
    <xdr:cxnSp macro="">
      <xdr:nvCxnSpPr>
        <xdr:cNvPr id="654" name="直線コネクタ 653">
          <a:extLst>
            <a:ext uri="{FF2B5EF4-FFF2-40B4-BE49-F238E27FC236}">
              <a16:creationId xmlns:a16="http://schemas.microsoft.com/office/drawing/2014/main" id="{318995F6-ACA5-4E95-8847-E2857906AF13}"/>
            </a:ext>
          </a:extLst>
        </xdr:cNvPr>
        <xdr:cNvCxnSpPr/>
      </xdr:nvCxnSpPr>
      <xdr:spPr>
        <a:xfrm>
          <a:off x="13703300" y="10187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113030</xdr:rowOff>
    </xdr:from>
    <xdr:to>
      <xdr:col>67</xdr:col>
      <xdr:colOff>101600</xdr:colOff>
      <xdr:row>59</xdr:row>
      <xdr:rowOff>43180</xdr:rowOff>
    </xdr:to>
    <xdr:sp macro="" textlink="">
      <xdr:nvSpPr>
        <xdr:cNvPr id="655" name="楕円 654">
          <a:extLst>
            <a:ext uri="{FF2B5EF4-FFF2-40B4-BE49-F238E27FC236}">
              <a16:creationId xmlns:a16="http://schemas.microsoft.com/office/drawing/2014/main" id="{262506F7-AB46-40F2-A34C-85BF68BDA57E}"/>
            </a:ext>
          </a:extLst>
        </xdr:cNvPr>
        <xdr:cNvSpPr/>
      </xdr:nvSpPr>
      <xdr:spPr>
        <a:xfrm>
          <a:off x="12763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163830</xdr:rowOff>
    </xdr:from>
    <xdr:to>
      <xdr:col>71</xdr:col>
      <xdr:colOff>177800</xdr:colOff>
      <xdr:row>59</xdr:row>
      <xdr:rowOff>72390</xdr:rowOff>
    </xdr:to>
    <xdr:cxnSp macro="">
      <xdr:nvCxnSpPr>
        <xdr:cNvPr id="656" name="直線コネクタ 655">
          <a:extLst>
            <a:ext uri="{FF2B5EF4-FFF2-40B4-BE49-F238E27FC236}">
              <a16:creationId xmlns:a16="http://schemas.microsoft.com/office/drawing/2014/main" id="{0C29AC2E-57E4-4326-9D11-130F31CE07FF}"/>
            </a:ext>
          </a:extLst>
        </xdr:cNvPr>
        <xdr:cNvCxnSpPr/>
      </xdr:nvCxnSpPr>
      <xdr:spPr>
        <a:xfrm>
          <a:off x="12814300" y="101079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21607</xdr:rowOff>
    </xdr:from>
    <xdr:ext cx="405111" cy="259045"/>
    <xdr:sp macro="" textlink="">
      <xdr:nvSpPr>
        <xdr:cNvPr id="657" name="n_1aveValue【保健センター・保健所】&#10;有形固定資産減価償却率">
          <a:extLst>
            <a:ext uri="{FF2B5EF4-FFF2-40B4-BE49-F238E27FC236}">
              <a16:creationId xmlns:a16="http://schemas.microsoft.com/office/drawing/2014/main" id="{9749563B-CE43-4A16-8B11-1251EFC067EC}"/>
            </a:ext>
          </a:extLst>
        </xdr:cNvPr>
        <xdr:cNvSpPr txBox="1"/>
      </xdr:nvSpPr>
      <xdr:spPr>
        <a:xfrm>
          <a:off x="152660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40657</xdr:rowOff>
    </xdr:from>
    <xdr:ext cx="405111" cy="259045"/>
    <xdr:sp macro="" textlink="">
      <xdr:nvSpPr>
        <xdr:cNvPr id="658" name="n_2aveValue【保健センター・保健所】&#10;有形固定資産減価償却率">
          <a:extLst>
            <a:ext uri="{FF2B5EF4-FFF2-40B4-BE49-F238E27FC236}">
              <a16:creationId xmlns:a16="http://schemas.microsoft.com/office/drawing/2014/main" id="{26A9E8D3-9430-44DC-A6AE-222A64709ACA}"/>
            </a:ext>
          </a:extLst>
        </xdr:cNvPr>
        <xdr:cNvSpPr txBox="1"/>
      </xdr:nvSpPr>
      <xdr:spPr>
        <a:xfrm>
          <a:off x="14389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132097</xdr:rowOff>
    </xdr:from>
    <xdr:ext cx="405111" cy="259045"/>
    <xdr:sp macro="" textlink="">
      <xdr:nvSpPr>
        <xdr:cNvPr id="659" name="n_3aveValue【保健センター・保健所】&#10;有形固定資産減価償却率">
          <a:extLst>
            <a:ext uri="{FF2B5EF4-FFF2-40B4-BE49-F238E27FC236}">
              <a16:creationId xmlns:a16="http://schemas.microsoft.com/office/drawing/2014/main" id="{670F3F4E-9B90-43BD-A194-29DE9E0C3312}"/>
            </a:ext>
          </a:extLst>
        </xdr:cNvPr>
        <xdr:cNvSpPr txBox="1"/>
      </xdr:nvSpPr>
      <xdr:spPr>
        <a:xfrm>
          <a:off x="13500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124477</xdr:rowOff>
    </xdr:from>
    <xdr:ext cx="405111" cy="259045"/>
    <xdr:sp macro="" textlink="">
      <xdr:nvSpPr>
        <xdr:cNvPr id="660" name="n_4aveValue【保健センター・保健所】&#10;有形固定資産減価償却率">
          <a:extLst>
            <a:ext uri="{FF2B5EF4-FFF2-40B4-BE49-F238E27FC236}">
              <a16:creationId xmlns:a16="http://schemas.microsoft.com/office/drawing/2014/main" id="{2BD8A663-7EDA-40C8-B3B3-404BFA1AFC60}"/>
            </a:ext>
          </a:extLst>
        </xdr:cNvPr>
        <xdr:cNvSpPr txBox="1"/>
      </xdr:nvSpPr>
      <xdr:spPr>
        <a:xfrm>
          <a:off x="12611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163847</xdr:rowOff>
    </xdr:from>
    <xdr:ext cx="405111" cy="259045"/>
    <xdr:sp macro="" textlink="">
      <xdr:nvSpPr>
        <xdr:cNvPr id="661" name="n_1mainValue【保健センター・保健所】&#10;有形固定資産減価償却率">
          <a:extLst>
            <a:ext uri="{FF2B5EF4-FFF2-40B4-BE49-F238E27FC236}">
              <a16:creationId xmlns:a16="http://schemas.microsoft.com/office/drawing/2014/main" id="{7446B53C-DAC0-49AA-AE1C-7BA61AECB808}"/>
            </a:ext>
          </a:extLst>
        </xdr:cNvPr>
        <xdr:cNvSpPr txBox="1"/>
      </xdr:nvSpPr>
      <xdr:spPr>
        <a:xfrm>
          <a:off x="152660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34307</xdr:rowOff>
    </xdr:from>
    <xdr:ext cx="405111" cy="259045"/>
    <xdr:sp macro="" textlink="">
      <xdr:nvSpPr>
        <xdr:cNvPr id="662" name="n_2mainValue【保健センター・保健所】&#10;有形固定資産減価償却率">
          <a:extLst>
            <a:ext uri="{FF2B5EF4-FFF2-40B4-BE49-F238E27FC236}">
              <a16:creationId xmlns:a16="http://schemas.microsoft.com/office/drawing/2014/main" id="{C90EF00F-A35B-40CB-A1BF-A25174849484}"/>
            </a:ext>
          </a:extLst>
        </xdr:cNvPr>
        <xdr:cNvSpPr txBox="1"/>
      </xdr:nvSpPr>
      <xdr:spPr>
        <a:xfrm>
          <a:off x="14389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114317</xdr:rowOff>
    </xdr:from>
    <xdr:ext cx="405111" cy="259045"/>
    <xdr:sp macro="" textlink="">
      <xdr:nvSpPr>
        <xdr:cNvPr id="663" name="n_3mainValue【保健センター・保健所】&#10;有形固定資産減価償却率">
          <a:extLst>
            <a:ext uri="{FF2B5EF4-FFF2-40B4-BE49-F238E27FC236}">
              <a16:creationId xmlns:a16="http://schemas.microsoft.com/office/drawing/2014/main" id="{59A9F8A3-9349-4177-801C-8201F94297F6}"/>
            </a:ext>
          </a:extLst>
        </xdr:cNvPr>
        <xdr:cNvSpPr txBox="1"/>
      </xdr:nvSpPr>
      <xdr:spPr>
        <a:xfrm>
          <a:off x="13500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34307</xdr:rowOff>
    </xdr:from>
    <xdr:ext cx="405111" cy="259045"/>
    <xdr:sp macro="" textlink="">
      <xdr:nvSpPr>
        <xdr:cNvPr id="664" name="n_4mainValue【保健センター・保健所】&#10;有形固定資産減価償却率">
          <a:extLst>
            <a:ext uri="{FF2B5EF4-FFF2-40B4-BE49-F238E27FC236}">
              <a16:creationId xmlns:a16="http://schemas.microsoft.com/office/drawing/2014/main" id="{9157A2C5-2FF3-4034-B980-91CFDC3AE609}"/>
            </a:ext>
          </a:extLst>
        </xdr:cNvPr>
        <xdr:cNvSpPr txBox="1"/>
      </xdr:nvSpPr>
      <xdr:spPr>
        <a:xfrm>
          <a:off x="126117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C308F2F7-1CF0-468F-85D0-64A09A65A51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08C10AB9-1C57-440E-B006-4A01C00956C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E269AF9F-981C-4223-9B48-5AAEB617E3B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BE745BD8-FEB6-4098-8B06-A3E453D2E18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FC70FB88-322D-4C94-9CB5-F6583184610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47DD0F21-A064-4F92-8563-120A8837BF4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98E99380-3C94-4733-B0DA-A3720B20367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2DE37022-974D-4F65-A979-AA082935388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BCF6FD67-DCFB-4C5D-9BE3-14428B076DB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CCB17542-B960-4451-ACC2-D09187F2D68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a:extLst>
            <a:ext uri="{FF2B5EF4-FFF2-40B4-BE49-F238E27FC236}">
              <a16:creationId xmlns:a16="http://schemas.microsoft.com/office/drawing/2014/main" id="{50491744-A53C-4704-B4EB-303EA577F3C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a:extLst>
            <a:ext uri="{FF2B5EF4-FFF2-40B4-BE49-F238E27FC236}">
              <a16:creationId xmlns:a16="http://schemas.microsoft.com/office/drawing/2014/main" id="{6BBA895D-32C4-43AD-9F1F-9A626DA929D5}"/>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a:extLst>
            <a:ext uri="{FF2B5EF4-FFF2-40B4-BE49-F238E27FC236}">
              <a16:creationId xmlns:a16="http://schemas.microsoft.com/office/drawing/2014/main" id="{2F852852-4A4D-411C-849C-B3BEB2DBDE4E}"/>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a:extLst>
            <a:ext uri="{FF2B5EF4-FFF2-40B4-BE49-F238E27FC236}">
              <a16:creationId xmlns:a16="http://schemas.microsoft.com/office/drawing/2014/main" id="{5FA5B029-BEC4-4491-863F-DEFEFDB62DF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a:extLst>
            <a:ext uri="{FF2B5EF4-FFF2-40B4-BE49-F238E27FC236}">
              <a16:creationId xmlns:a16="http://schemas.microsoft.com/office/drawing/2014/main" id="{D4AB5FDB-35CE-40DF-AD5E-CC70FFD6DED3}"/>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a:extLst>
            <a:ext uri="{FF2B5EF4-FFF2-40B4-BE49-F238E27FC236}">
              <a16:creationId xmlns:a16="http://schemas.microsoft.com/office/drawing/2014/main" id="{33CCC3B7-8027-4001-BEDB-A460A2A0C07B}"/>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a:extLst>
            <a:ext uri="{FF2B5EF4-FFF2-40B4-BE49-F238E27FC236}">
              <a16:creationId xmlns:a16="http://schemas.microsoft.com/office/drawing/2014/main" id="{2AFBB2EB-7A69-4DD3-A029-D7D24A30AB2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a:extLst>
            <a:ext uri="{FF2B5EF4-FFF2-40B4-BE49-F238E27FC236}">
              <a16:creationId xmlns:a16="http://schemas.microsoft.com/office/drawing/2014/main" id="{D21DEA9B-14EC-450A-B5EF-2EB2EA79CB74}"/>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a:extLst>
            <a:ext uri="{FF2B5EF4-FFF2-40B4-BE49-F238E27FC236}">
              <a16:creationId xmlns:a16="http://schemas.microsoft.com/office/drawing/2014/main" id="{21A4F28F-C462-4800-A341-8849E8E062BF}"/>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a:extLst>
            <a:ext uri="{FF2B5EF4-FFF2-40B4-BE49-F238E27FC236}">
              <a16:creationId xmlns:a16="http://schemas.microsoft.com/office/drawing/2014/main" id="{0A1F3D78-C5DC-46A1-B73E-222DBC57081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a:extLst>
            <a:ext uri="{FF2B5EF4-FFF2-40B4-BE49-F238E27FC236}">
              <a16:creationId xmlns:a16="http://schemas.microsoft.com/office/drawing/2014/main" id="{F89BBCA7-49ED-45D8-B3C0-758B7967FE75}"/>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6" name="テキスト ボックス 685">
          <a:extLst>
            <a:ext uri="{FF2B5EF4-FFF2-40B4-BE49-F238E27FC236}">
              <a16:creationId xmlns:a16="http://schemas.microsoft.com/office/drawing/2014/main" id="{964144A3-30CB-40E1-A8E2-6B1CF2EFAA48}"/>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A9451724-DCA2-42A9-806E-A4F98C4A586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1D95F9F8-FF11-4B27-9219-2FAED69EDD4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a:extLst>
            <a:ext uri="{FF2B5EF4-FFF2-40B4-BE49-F238E27FC236}">
              <a16:creationId xmlns:a16="http://schemas.microsoft.com/office/drawing/2014/main" id="{C7D31398-EB27-469E-BAEC-4F73D4FBCBC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87085</xdr:rowOff>
    </xdr:from>
    <xdr:to>
      <xdr:col>116</xdr:col>
      <xdr:colOff>62864</xdr:colOff>
      <xdr:row>64</xdr:row>
      <xdr:rowOff>32657</xdr:rowOff>
    </xdr:to>
    <xdr:cxnSp macro="">
      <xdr:nvCxnSpPr>
        <xdr:cNvPr id="690" name="直線コネクタ 689">
          <a:extLst>
            <a:ext uri="{FF2B5EF4-FFF2-40B4-BE49-F238E27FC236}">
              <a16:creationId xmlns:a16="http://schemas.microsoft.com/office/drawing/2014/main" id="{441E7C82-0687-4AAB-AE8B-59F5B3EC0808}"/>
            </a:ext>
          </a:extLst>
        </xdr:cNvPr>
        <xdr:cNvCxnSpPr/>
      </xdr:nvCxnSpPr>
      <xdr:spPr>
        <a:xfrm flipV="1">
          <a:off x="22160864" y="9688285"/>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36484</xdr:rowOff>
    </xdr:from>
    <xdr:ext cx="469744" cy="259045"/>
    <xdr:sp macro="" textlink="">
      <xdr:nvSpPr>
        <xdr:cNvPr id="691" name="【保健センター・保健所】&#10;一人当たり面積最小値テキスト">
          <a:extLst>
            <a:ext uri="{FF2B5EF4-FFF2-40B4-BE49-F238E27FC236}">
              <a16:creationId xmlns:a16="http://schemas.microsoft.com/office/drawing/2014/main" id="{45898B72-B715-4924-A1D9-4F04888C3B9A}"/>
            </a:ext>
          </a:extLst>
        </xdr:cNvPr>
        <xdr:cNvSpPr txBox="1"/>
      </xdr:nvSpPr>
      <xdr:spPr>
        <a:xfrm>
          <a:off x="22199600" y="1100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32657</xdr:rowOff>
    </xdr:from>
    <xdr:to>
      <xdr:col>116</xdr:col>
      <xdr:colOff>152400</xdr:colOff>
      <xdr:row>64</xdr:row>
      <xdr:rowOff>32657</xdr:rowOff>
    </xdr:to>
    <xdr:cxnSp macro="">
      <xdr:nvCxnSpPr>
        <xdr:cNvPr id="692" name="直線コネクタ 691">
          <a:extLst>
            <a:ext uri="{FF2B5EF4-FFF2-40B4-BE49-F238E27FC236}">
              <a16:creationId xmlns:a16="http://schemas.microsoft.com/office/drawing/2014/main" id="{D131DE1A-FE6F-4BA0-A061-F130CAA91AA8}"/>
            </a:ext>
          </a:extLst>
        </xdr:cNvPr>
        <xdr:cNvCxnSpPr/>
      </xdr:nvCxnSpPr>
      <xdr:spPr>
        <a:xfrm>
          <a:off x="22072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33762</xdr:rowOff>
    </xdr:from>
    <xdr:ext cx="469744" cy="259045"/>
    <xdr:sp macro="" textlink="">
      <xdr:nvSpPr>
        <xdr:cNvPr id="693" name="【保健センター・保健所】&#10;一人当たり面積最大値テキスト">
          <a:extLst>
            <a:ext uri="{FF2B5EF4-FFF2-40B4-BE49-F238E27FC236}">
              <a16:creationId xmlns:a16="http://schemas.microsoft.com/office/drawing/2014/main" id="{746EC1CA-AEA3-4BA6-8EF1-DDBEE617C3D9}"/>
            </a:ext>
          </a:extLst>
        </xdr:cNvPr>
        <xdr:cNvSpPr txBox="1"/>
      </xdr:nvSpPr>
      <xdr:spPr>
        <a:xfrm>
          <a:off x="22199600" y="946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87085</xdr:rowOff>
    </xdr:from>
    <xdr:to>
      <xdr:col>116</xdr:col>
      <xdr:colOff>152400</xdr:colOff>
      <xdr:row>56</xdr:row>
      <xdr:rowOff>87085</xdr:rowOff>
    </xdr:to>
    <xdr:cxnSp macro="">
      <xdr:nvCxnSpPr>
        <xdr:cNvPr id="694" name="直線コネクタ 693">
          <a:extLst>
            <a:ext uri="{FF2B5EF4-FFF2-40B4-BE49-F238E27FC236}">
              <a16:creationId xmlns:a16="http://schemas.microsoft.com/office/drawing/2014/main" id="{FF64554D-33F0-4C48-A57A-F00E3CFF0928}"/>
            </a:ext>
          </a:extLst>
        </xdr:cNvPr>
        <xdr:cNvCxnSpPr/>
      </xdr:nvCxnSpPr>
      <xdr:spPr>
        <a:xfrm>
          <a:off x="22072600" y="968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63699</xdr:rowOff>
    </xdr:from>
    <xdr:ext cx="469744" cy="259045"/>
    <xdr:sp macro="" textlink="">
      <xdr:nvSpPr>
        <xdr:cNvPr id="695" name="【保健センター・保健所】&#10;一人当たり面積平均値テキスト">
          <a:extLst>
            <a:ext uri="{FF2B5EF4-FFF2-40B4-BE49-F238E27FC236}">
              <a16:creationId xmlns:a16="http://schemas.microsoft.com/office/drawing/2014/main" id="{8E4B75DE-B85A-4C61-8550-229C8E64ACA6}"/>
            </a:ext>
          </a:extLst>
        </xdr:cNvPr>
        <xdr:cNvSpPr txBox="1"/>
      </xdr:nvSpPr>
      <xdr:spPr>
        <a:xfrm>
          <a:off x="22199600" y="10693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85272</xdr:rowOff>
    </xdr:from>
    <xdr:to>
      <xdr:col>116</xdr:col>
      <xdr:colOff>114300</xdr:colOff>
      <xdr:row>63</xdr:row>
      <xdr:rowOff>15422</xdr:rowOff>
    </xdr:to>
    <xdr:sp macro="" textlink="">
      <xdr:nvSpPr>
        <xdr:cNvPr id="696" name="フローチャート: 判断 695">
          <a:extLst>
            <a:ext uri="{FF2B5EF4-FFF2-40B4-BE49-F238E27FC236}">
              <a16:creationId xmlns:a16="http://schemas.microsoft.com/office/drawing/2014/main" id="{DD1106C3-3679-4B9E-B9DF-A5D7A3EE9EBF}"/>
            </a:ext>
          </a:extLst>
        </xdr:cNvPr>
        <xdr:cNvSpPr/>
      </xdr:nvSpPr>
      <xdr:spPr>
        <a:xfrm>
          <a:off x="221107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85272</xdr:rowOff>
    </xdr:from>
    <xdr:to>
      <xdr:col>112</xdr:col>
      <xdr:colOff>38100</xdr:colOff>
      <xdr:row>63</xdr:row>
      <xdr:rowOff>15422</xdr:rowOff>
    </xdr:to>
    <xdr:sp macro="" textlink="">
      <xdr:nvSpPr>
        <xdr:cNvPr id="697" name="フローチャート: 判断 696">
          <a:extLst>
            <a:ext uri="{FF2B5EF4-FFF2-40B4-BE49-F238E27FC236}">
              <a16:creationId xmlns:a16="http://schemas.microsoft.com/office/drawing/2014/main" id="{2AEAB0B0-34BF-4CA0-A56F-2DDEE7AD70B3}"/>
            </a:ext>
          </a:extLst>
        </xdr:cNvPr>
        <xdr:cNvSpPr/>
      </xdr:nvSpPr>
      <xdr:spPr>
        <a:xfrm>
          <a:off x="21272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161472</xdr:rowOff>
    </xdr:from>
    <xdr:to>
      <xdr:col>107</xdr:col>
      <xdr:colOff>101600</xdr:colOff>
      <xdr:row>63</xdr:row>
      <xdr:rowOff>91622</xdr:rowOff>
    </xdr:to>
    <xdr:sp macro="" textlink="">
      <xdr:nvSpPr>
        <xdr:cNvPr id="698" name="フローチャート: 判断 697">
          <a:extLst>
            <a:ext uri="{FF2B5EF4-FFF2-40B4-BE49-F238E27FC236}">
              <a16:creationId xmlns:a16="http://schemas.microsoft.com/office/drawing/2014/main" id="{18DC5B9A-36E9-4602-AB70-44713F519F7B}"/>
            </a:ext>
          </a:extLst>
        </xdr:cNvPr>
        <xdr:cNvSpPr/>
      </xdr:nvSpPr>
      <xdr:spPr>
        <a:xfrm>
          <a:off x="20383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150585</xdr:rowOff>
    </xdr:from>
    <xdr:to>
      <xdr:col>102</xdr:col>
      <xdr:colOff>165100</xdr:colOff>
      <xdr:row>63</xdr:row>
      <xdr:rowOff>80735</xdr:rowOff>
    </xdr:to>
    <xdr:sp macro="" textlink="">
      <xdr:nvSpPr>
        <xdr:cNvPr id="699" name="フローチャート: 判断 698">
          <a:extLst>
            <a:ext uri="{FF2B5EF4-FFF2-40B4-BE49-F238E27FC236}">
              <a16:creationId xmlns:a16="http://schemas.microsoft.com/office/drawing/2014/main" id="{960C0B40-08B2-41E4-BCDD-C44232BEDA24}"/>
            </a:ext>
          </a:extLst>
        </xdr:cNvPr>
        <xdr:cNvSpPr/>
      </xdr:nvSpPr>
      <xdr:spPr>
        <a:xfrm>
          <a:off x="19494500" y="1078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11793</xdr:rowOff>
    </xdr:from>
    <xdr:to>
      <xdr:col>98</xdr:col>
      <xdr:colOff>38100</xdr:colOff>
      <xdr:row>63</xdr:row>
      <xdr:rowOff>113393</xdr:rowOff>
    </xdr:to>
    <xdr:sp macro="" textlink="">
      <xdr:nvSpPr>
        <xdr:cNvPr id="700" name="フローチャート: 判断 699">
          <a:extLst>
            <a:ext uri="{FF2B5EF4-FFF2-40B4-BE49-F238E27FC236}">
              <a16:creationId xmlns:a16="http://schemas.microsoft.com/office/drawing/2014/main" id="{B66654BD-BE89-4F7A-A8AA-A68F0F480D48}"/>
            </a:ext>
          </a:extLst>
        </xdr:cNvPr>
        <xdr:cNvSpPr/>
      </xdr:nvSpPr>
      <xdr:spPr>
        <a:xfrm>
          <a:off x="186055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F075E300-4270-472B-AC5E-41905DB0D70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836B0365-DCDE-4E7D-9AF9-E29F6012EC5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6B55475E-2EA4-46A9-896E-7457B471EDD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EC5E68B0-FEBB-42E8-9C3F-998CE14A328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BF415F49-148E-4003-9B2F-3AB061FA3AF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93435</xdr:rowOff>
    </xdr:from>
    <xdr:to>
      <xdr:col>116</xdr:col>
      <xdr:colOff>114300</xdr:colOff>
      <xdr:row>62</xdr:row>
      <xdr:rowOff>23585</xdr:rowOff>
    </xdr:to>
    <xdr:sp macro="" textlink="">
      <xdr:nvSpPr>
        <xdr:cNvPr id="706" name="楕円 705">
          <a:extLst>
            <a:ext uri="{FF2B5EF4-FFF2-40B4-BE49-F238E27FC236}">
              <a16:creationId xmlns:a16="http://schemas.microsoft.com/office/drawing/2014/main" id="{39CCB150-40B1-49D2-AAB9-F8ADAF85D3EB}"/>
            </a:ext>
          </a:extLst>
        </xdr:cNvPr>
        <xdr:cNvSpPr/>
      </xdr:nvSpPr>
      <xdr:spPr>
        <a:xfrm>
          <a:off x="22110700" y="1055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116312</xdr:rowOff>
    </xdr:from>
    <xdr:ext cx="469744" cy="259045"/>
    <xdr:sp macro="" textlink="">
      <xdr:nvSpPr>
        <xdr:cNvPr id="707" name="【保健センター・保健所】&#10;一人当たり面積該当値テキスト">
          <a:extLst>
            <a:ext uri="{FF2B5EF4-FFF2-40B4-BE49-F238E27FC236}">
              <a16:creationId xmlns:a16="http://schemas.microsoft.com/office/drawing/2014/main" id="{E6D7E7EC-FE68-4691-ACF3-2BA78D2034F3}"/>
            </a:ext>
          </a:extLst>
        </xdr:cNvPr>
        <xdr:cNvSpPr txBox="1"/>
      </xdr:nvSpPr>
      <xdr:spPr>
        <a:xfrm>
          <a:off x="22199600" y="104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104322</xdr:rowOff>
    </xdr:from>
    <xdr:to>
      <xdr:col>112</xdr:col>
      <xdr:colOff>38100</xdr:colOff>
      <xdr:row>62</xdr:row>
      <xdr:rowOff>34472</xdr:rowOff>
    </xdr:to>
    <xdr:sp macro="" textlink="">
      <xdr:nvSpPr>
        <xdr:cNvPr id="708" name="楕円 707">
          <a:extLst>
            <a:ext uri="{FF2B5EF4-FFF2-40B4-BE49-F238E27FC236}">
              <a16:creationId xmlns:a16="http://schemas.microsoft.com/office/drawing/2014/main" id="{4E84347F-D120-47A7-B893-8DCCFA914E18}"/>
            </a:ext>
          </a:extLst>
        </xdr:cNvPr>
        <xdr:cNvSpPr/>
      </xdr:nvSpPr>
      <xdr:spPr>
        <a:xfrm>
          <a:off x="21272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144235</xdr:rowOff>
    </xdr:from>
    <xdr:to>
      <xdr:col>116</xdr:col>
      <xdr:colOff>63500</xdr:colOff>
      <xdr:row>61</xdr:row>
      <xdr:rowOff>155122</xdr:rowOff>
    </xdr:to>
    <xdr:cxnSp macro="">
      <xdr:nvCxnSpPr>
        <xdr:cNvPr id="709" name="直線コネクタ 708">
          <a:extLst>
            <a:ext uri="{FF2B5EF4-FFF2-40B4-BE49-F238E27FC236}">
              <a16:creationId xmlns:a16="http://schemas.microsoft.com/office/drawing/2014/main" id="{EDFF32EF-EE3A-44EF-96DE-7AF2EE994334}"/>
            </a:ext>
          </a:extLst>
        </xdr:cNvPr>
        <xdr:cNvCxnSpPr/>
      </xdr:nvCxnSpPr>
      <xdr:spPr>
        <a:xfrm flipV="1">
          <a:off x="21323300" y="106026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104322</xdr:rowOff>
    </xdr:from>
    <xdr:to>
      <xdr:col>107</xdr:col>
      <xdr:colOff>101600</xdr:colOff>
      <xdr:row>62</xdr:row>
      <xdr:rowOff>34472</xdr:rowOff>
    </xdr:to>
    <xdr:sp macro="" textlink="">
      <xdr:nvSpPr>
        <xdr:cNvPr id="710" name="楕円 709">
          <a:extLst>
            <a:ext uri="{FF2B5EF4-FFF2-40B4-BE49-F238E27FC236}">
              <a16:creationId xmlns:a16="http://schemas.microsoft.com/office/drawing/2014/main" id="{8691226A-ABB3-4DAA-A311-1759F6C6812C}"/>
            </a:ext>
          </a:extLst>
        </xdr:cNvPr>
        <xdr:cNvSpPr/>
      </xdr:nvSpPr>
      <xdr:spPr>
        <a:xfrm>
          <a:off x="20383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155122</xdr:rowOff>
    </xdr:from>
    <xdr:to>
      <xdr:col>111</xdr:col>
      <xdr:colOff>177800</xdr:colOff>
      <xdr:row>61</xdr:row>
      <xdr:rowOff>155122</xdr:rowOff>
    </xdr:to>
    <xdr:cxnSp macro="">
      <xdr:nvCxnSpPr>
        <xdr:cNvPr id="711" name="直線コネクタ 710">
          <a:extLst>
            <a:ext uri="{FF2B5EF4-FFF2-40B4-BE49-F238E27FC236}">
              <a16:creationId xmlns:a16="http://schemas.microsoft.com/office/drawing/2014/main" id="{B0FFDBF8-6947-44DB-9111-A0383DCA4306}"/>
            </a:ext>
          </a:extLst>
        </xdr:cNvPr>
        <xdr:cNvCxnSpPr/>
      </xdr:nvCxnSpPr>
      <xdr:spPr>
        <a:xfrm>
          <a:off x="20434300" y="10613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104322</xdr:rowOff>
    </xdr:from>
    <xdr:to>
      <xdr:col>102</xdr:col>
      <xdr:colOff>165100</xdr:colOff>
      <xdr:row>62</xdr:row>
      <xdr:rowOff>34472</xdr:rowOff>
    </xdr:to>
    <xdr:sp macro="" textlink="">
      <xdr:nvSpPr>
        <xdr:cNvPr id="712" name="楕円 711">
          <a:extLst>
            <a:ext uri="{FF2B5EF4-FFF2-40B4-BE49-F238E27FC236}">
              <a16:creationId xmlns:a16="http://schemas.microsoft.com/office/drawing/2014/main" id="{A39E9A31-F448-49E2-8D21-E29558605A18}"/>
            </a:ext>
          </a:extLst>
        </xdr:cNvPr>
        <xdr:cNvSpPr/>
      </xdr:nvSpPr>
      <xdr:spPr>
        <a:xfrm>
          <a:off x="19494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155122</xdr:rowOff>
    </xdr:from>
    <xdr:to>
      <xdr:col>107</xdr:col>
      <xdr:colOff>50800</xdr:colOff>
      <xdr:row>61</xdr:row>
      <xdr:rowOff>155122</xdr:rowOff>
    </xdr:to>
    <xdr:cxnSp macro="">
      <xdr:nvCxnSpPr>
        <xdr:cNvPr id="713" name="直線コネクタ 712">
          <a:extLst>
            <a:ext uri="{FF2B5EF4-FFF2-40B4-BE49-F238E27FC236}">
              <a16:creationId xmlns:a16="http://schemas.microsoft.com/office/drawing/2014/main" id="{A5EFC3C9-9A0F-41C2-B9F7-456DA194DEC8}"/>
            </a:ext>
          </a:extLst>
        </xdr:cNvPr>
        <xdr:cNvCxnSpPr/>
      </xdr:nvCxnSpPr>
      <xdr:spPr>
        <a:xfrm>
          <a:off x="19545300" y="10613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104322</xdr:rowOff>
    </xdr:from>
    <xdr:to>
      <xdr:col>98</xdr:col>
      <xdr:colOff>38100</xdr:colOff>
      <xdr:row>62</xdr:row>
      <xdr:rowOff>34472</xdr:rowOff>
    </xdr:to>
    <xdr:sp macro="" textlink="">
      <xdr:nvSpPr>
        <xdr:cNvPr id="714" name="楕円 713">
          <a:extLst>
            <a:ext uri="{FF2B5EF4-FFF2-40B4-BE49-F238E27FC236}">
              <a16:creationId xmlns:a16="http://schemas.microsoft.com/office/drawing/2014/main" id="{999635D8-AEDD-4FE8-B8C5-1F22BBA0716C}"/>
            </a:ext>
          </a:extLst>
        </xdr:cNvPr>
        <xdr:cNvSpPr/>
      </xdr:nvSpPr>
      <xdr:spPr>
        <a:xfrm>
          <a:off x="18605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155122</xdr:rowOff>
    </xdr:from>
    <xdr:to>
      <xdr:col>102</xdr:col>
      <xdr:colOff>114300</xdr:colOff>
      <xdr:row>61</xdr:row>
      <xdr:rowOff>155122</xdr:rowOff>
    </xdr:to>
    <xdr:cxnSp macro="">
      <xdr:nvCxnSpPr>
        <xdr:cNvPr id="715" name="直線コネクタ 714">
          <a:extLst>
            <a:ext uri="{FF2B5EF4-FFF2-40B4-BE49-F238E27FC236}">
              <a16:creationId xmlns:a16="http://schemas.microsoft.com/office/drawing/2014/main" id="{BF4FCE55-A7A8-4D4A-9223-8D1F9E34ED29}"/>
            </a:ext>
          </a:extLst>
        </xdr:cNvPr>
        <xdr:cNvCxnSpPr/>
      </xdr:nvCxnSpPr>
      <xdr:spPr>
        <a:xfrm>
          <a:off x="18656300" y="10613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6549</xdr:rowOff>
    </xdr:from>
    <xdr:ext cx="469744" cy="259045"/>
    <xdr:sp macro="" textlink="">
      <xdr:nvSpPr>
        <xdr:cNvPr id="716" name="n_1aveValue【保健センター・保健所】&#10;一人当たり面積">
          <a:extLst>
            <a:ext uri="{FF2B5EF4-FFF2-40B4-BE49-F238E27FC236}">
              <a16:creationId xmlns:a16="http://schemas.microsoft.com/office/drawing/2014/main" id="{218D5A2B-425A-4BBC-9C33-B6A7FC0D112C}"/>
            </a:ext>
          </a:extLst>
        </xdr:cNvPr>
        <xdr:cNvSpPr txBox="1"/>
      </xdr:nvSpPr>
      <xdr:spPr>
        <a:xfrm>
          <a:off x="21075727" y="108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82749</xdr:rowOff>
    </xdr:from>
    <xdr:ext cx="469744" cy="259045"/>
    <xdr:sp macro="" textlink="">
      <xdr:nvSpPr>
        <xdr:cNvPr id="717" name="n_2aveValue【保健センター・保健所】&#10;一人当たり面積">
          <a:extLst>
            <a:ext uri="{FF2B5EF4-FFF2-40B4-BE49-F238E27FC236}">
              <a16:creationId xmlns:a16="http://schemas.microsoft.com/office/drawing/2014/main" id="{A0A48B27-4B7E-462E-9988-A4C87FD270D3}"/>
            </a:ext>
          </a:extLst>
        </xdr:cNvPr>
        <xdr:cNvSpPr txBox="1"/>
      </xdr:nvSpPr>
      <xdr:spPr>
        <a:xfrm>
          <a:off x="201994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71862</xdr:rowOff>
    </xdr:from>
    <xdr:ext cx="469744" cy="259045"/>
    <xdr:sp macro="" textlink="">
      <xdr:nvSpPr>
        <xdr:cNvPr id="718" name="n_3aveValue【保健センター・保健所】&#10;一人当たり面積">
          <a:extLst>
            <a:ext uri="{FF2B5EF4-FFF2-40B4-BE49-F238E27FC236}">
              <a16:creationId xmlns:a16="http://schemas.microsoft.com/office/drawing/2014/main" id="{3B8D0378-B5C0-4037-8BC3-10E45DBC42C4}"/>
            </a:ext>
          </a:extLst>
        </xdr:cNvPr>
        <xdr:cNvSpPr txBox="1"/>
      </xdr:nvSpPr>
      <xdr:spPr>
        <a:xfrm>
          <a:off x="19310427" y="1087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104520</xdr:rowOff>
    </xdr:from>
    <xdr:ext cx="469744" cy="259045"/>
    <xdr:sp macro="" textlink="">
      <xdr:nvSpPr>
        <xdr:cNvPr id="719" name="n_4aveValue【保健センター・保健所】&#10;一人当たり面積">
          <a:extLst>
            <a:ext uri="{FF2B5EF4-FFF2-40B4-BE49-F238E27FC236}">
              <a16:creationId xmlns:a16="http://schemas.microsoft.com/office/drawing/2014/main" id="{5E76376D-67D5-4267-8E52-4C05566F1FD7}"/>
            </a:ext>
          </a:extLst>
        </xdr:cNvPr>
        <xdr:cNvSpPr txBox="1"/>
      </xdr:nvSpPr>
      <xdr:spPr>
        <a:xfrm>
          <a:off x="18421427"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50999</xdr:rowOff>
    </xdr:from>
    <xdr:ext cx="469744" cy="259045"/>
    <xdr:sp macro="" textlink="">
      <xdr:nvSpPr>
        <xdr:cNvPr id="720" name="n_1mainValue【保健センター・保健所】&#10;一人当たり面積">
          <a:extLst>
            <a:ext uri="{FF2B5EF4-FFF2-40B4-BE49-F238E27FC236}">
              <a16:creationId xmlns:a16="http://schemas.microsoft.com/office/drawing/2014/main" id="{2F316A15-6FF0-4480-A56A-2F7B67CDD657}"/>
            </a:ext>
          </a:extLst>
        </xdr:cNvPr>
        <xdr:cNvSpPr txBox="1"/>
      </xdr:nvSpPr>
      <xdr:spPr>
        <a:xfrm>
          <a:off x="21075727" y="1033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50999</xdr:rowOff>
    </xdr:from>
    <xdr:ext cx="469744" cy="259045"/>
    <xdr:sp macro="" textlink="">
      <xdr:nvSpPr>
        <xdr:cNvPr id="721" name="n_2mainValue【保健センター・保健所】&#10;一人当たり面積">
          <a:extLst>
            <a:ext uri="{FF2B5EF4-FFF2-40B4-BE49-F238E27FC236}">
              <a16:creationId xmlns:a16="http://schemas.microsoft.com/office/drawing/2014/main" id="{1E1F20BC-9DF8-4417-97EA-D3093A4A74AC}"/>
            </a:ext>
          </a:extLst>
        </xdr:cNvPr>
        <xdr:cNvSpPr txBox="1"/>
      </xdr:nvSpPr>
      <xdr:spPr>
        <a:xfrm>
          <a:off x="20199427" y="1033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50999</xdr:rowOff>
    </xdr:from>
    <xdr:ext cx="469744" cy="259045"/>
    <xdr:sp macro="" textlink="">
      <xdr:nvSpPr>
        <xdr:cNvPr id="722" name="n_3mainValue【保健センター・保健所】&#10;一人当たり面積">
          <a:extLst>
            <a:ext uri="{FF2B5EF4-FFF2-40B4-BE49-F238E27FC236}">
              <a16:creationId xmlns:a16="http://schemas.microsoft.com/office/drawing/2014/main" id="{9CC2187F-99AE-4EF2-8441-731CE51153BD}"/>
            </a:ext>
          </a:extLst>
        </xdr:cNvPr>
        <xdr:cNvSpPr txBox="1"/>
      </xdr:nvSpPr>
      <xdr:spPr>
        <a:xfrm>
          <a:off x="19310427" y="1033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50999</xdr:rowOff>
    </xdr:from>
    <xdr:ext cx="469744" cy="259045"/>
    <xdr:sp macro="" textlink="">
      <xdr:nvSpPr>
        <xdr:cNvPr id="723" name="n_4mainValue【保健センター・保健所】&#10;一人当たり面積">
          <a:extLst>
            <a:ext uri="{FF2B5EF4-FFF2-40B4-BE49-F238E27FC236}">
              <a16:creationId xmlns:a16="http://schemas.microsoft.com/office/drawing/2014/main" id="{AA62AC22-412E-4390-A9F1-C3ECE51D1947}"/>
            </a:ext>
          </a:extLst>
        </xdr:cNvPr>
        <xdr:cNvSpPr txBox="1"/>
      </xdr:nvSpPr>
      <xdr:spPr>
        <a:xfrm>
          <a:off x="18421427" y="1033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84527EA0-DEA2-4676-813E-D61A0F4DC3A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C313B7A7-E7E9-4E0D-8D30-C4ED49B9BD6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1E886FB0-C773-4159-B781-1A509E1395E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0ADA4199-6273-4251-A27C-D6FE7F90D06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2CECE890-E026-4A1A-BCDB-513DDE26C78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1C35705E-D698-475D-ACAB-001581557A7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7318C679-3056-4170-B13D-52A437B2480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68DA96F4-6060-4F4F-B37A-2AD8A2EBAB7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DFC6E5CA-8DF7-4AB1-A031-0550D61FEF7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C503ACCA-715A-4275-AAD8-4E9E9605223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1E15270A-8624-40EE-B585-3855752CE97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a:extLst>
            <a:ext uri="{FF2B5EF4-FFF2-40B4-BE49-F238E27FC236}">
              <a16:creationId xmlns:a16="http://schemas.microsoft.com/office/drawing/2014/main" id="{8B4951E3-2E40-4956-855B-40D7B3F6C6B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a:extLst>
            <a:ext uri="{FF2B5EF4-FFF2-40B4-BE49-F238E27FC236}">
              <a16:creationId xmlns:a16="http://schemas.microsoft.com/office/drawing/2014/main" id="{B0E7CC66-09A7-46D1-A3F5-BD42273ACBE2}"/>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a:extLst>
            <a:ext uri="{FF2B5EF4-FFF2-40B4-BE49-F238E27FC236}">
              <a16:creationId xmlns:a16="http://schemas.microsoft.com/office/drawing/2014/main" id="{1A2A8879-224F-4194-8287-8F25F86D0E0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a:extLst>
            <a:ext uri="{FF2B5EF4-FFF2-40B4-BE49-F238E27FC236}">
              <a16:creationId xmlns:a16="http://schemas.microsoft.com/office/drawing/2014/main" id="{5DCB2C9F-7004-43D1-A1DD-A9B8134234E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a:extLst>
            <a:ext uri="{FF2B5EF4-FFF2-40B4-BE49-F238E27FC236}">
              <a16:creationId xmlns:a16="http://schemas.microsoft.com/office/drawing/2014/main" id="{CC2390BA-FF6A-42E1-A060-8FD1A328AA6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a:extLst>
            <a:ext uri="{FF2B5EF4-FFF2-40B4-BE49-F238E27FC236}">
              <a16:creationId xmlns:a16="http://schemas.microsoft.com/office/drawing/2014/main" id="{7340CE0F-0840-4298-9517-6CEF6F000D5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a:extLst>
            <a:ext uri="{FF2B5EF4-FFF2-40B4-BE49-F238E27FC236}">
              <a16:creationId xmlns:a16="http://schemas.microsoft.com/office/drawing/2014/main" id="{B2E12391-ADD3-403B-AB2E-6875898A6A7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a:extLst>
            <a:ext uri="{FF2B5EF4-FFF2-40B4-BE49-F238E27FC236}">
              <a16:creationId xmlns:a16="http://schemas.microsoft.com/office/drawing/2014/main" id="{24E5A505-AC56-4152-A9C9-D34F8F84ACB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a:extLst>
            <a:ext uri="{FF2B5EF4-FFF2-40B4-BE49-F238E27FC236}">
              <a16:creationId xmlns:a16="http://schemas.microsoft.com/office/drawing/2014/main" id="{EBBE57B5-F9F4-4820-AA0E-1B3F9AF5772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a:extLst>
            <a:ext uri="{FF2B5EF4-FFF2-40B4-BE49-F238E27FC236}">
              <a16:creationId xmlns:a16="http://schemas.microsoft.com/office/drawing/2014/main" id="{4FB08AB8-A464-42F9-9F9C-A6D4E72B30B5}"/>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FA6D888C-26FE-45CF-9C8F-B86BABF8209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a:extLst>
            <a:ext uri="{FF2B5EF4-FFF2-40B4-BE49-F238E27FC236}">
              <a16:creationId xmlns:a16="http://schemas.microsoft.com/office/drawing/2014/main" id="{9D1C620F-7740-44F3-8B23-E09767F872E2}"/>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id="{232673A1-FFCF-4064-94B4-EF730DA5B08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165736</xdr:rowOff>
    </xdr:from>
    <xdr:to>
      <xdr:col>85</xdr:col>
      <xdr:colOff>126364</xdr:colOff>
      <xdr:row>85</xdr:row>
      <xdr:rowOff>156211</xdr:rowOff>
    </xdr:to>
    <xdr:cxnSp macro="">
      <xdr:nvCxnSpPr>
        <xdr:cNvPr id="748" name="直線コネクタ 747">
          <a:extLst>
            <a:ext uri="{FF2B5EF4-FFF2-40B4-BE49-F238E27FC236}">
              <a16:creationId xmlns:a16="http://schemas.microsoft.com/office/drawing/2014/main" id="{5B94121F-94FC-4510-B676-F93BF16A30BB}"/>
            </a:ext>
          </a:extLst>
        </xdr:cNvPr>
        <xdr:cNvCxnSpPr/>
      </xdr:nvCxnSpPr>
      <xdr:spPr>
        <a:xfrm flipV="1">
          <a:off x="16318864" y="133673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749" name="【消防施設】&#10;有形固定資産減価償却率最小値テキスト">
          <a:extLst>
            <a:ext uri="{FF2B5EF4-FFF2-40B4-BE49-F238E27FC236}">
              <a16:creationId xmlns:a16="http://schemas.microsoft.com/office/drawing/2014/main" id="{792830EF-FF10-477F-840F-65FDD17C59DC}"/>
            </a:ext>
          </a:extLst>
        </xdr:cNvPr>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750" name="直線コネクタ 749">
          <a:extLst>
            <a:ext uri="{FF2B5EF4-FFF2-40B4-BE49-F238E27FC236}">
              <a16:creationId xmlns:a16="http://schemas.microsoft.com/office/drawing/2014/main" id="{9FEC1EA4-DC30-4AE5-B403-2460C3739396}"/>
            </a:ext>
          </a:extLst>
        </xdr:cNvPr>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112413</xdr:rowOff>
    </xdr:from>
    <xdr:ext cx="405111" cy="259045"/>
    <xdr:sp macro="" textlink="">
      <xdr:nvSpPr>
        <xdr:cNvPr id="751" name="【消防施設】&#10;有形固定資産減価償却率最大値テキスト">
          <a:extLst>
            <a:ext uri="{FF2B5EF4-FFF2-40B4-BE49-F238E27FC236}">
              <a16:creationId xmlns:a16="http://schemas.microsoft.com/office/drawing/2014/main" id="{83089552-EA61-48DF-AC9B-C31E1334838A}"/>
            </a:ext>
          </a:extLst>
        </xdr:cNvPr>
        <xdr:cNvSpPr txBox="1"/>
      </xdr:nvSpPr>
      <xdr:spPr>
        <a:xfrm>
          <a:off x="16357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165736</xdr:rowOff>
    </xdr:from>
    <xdr:to>
      <xdr:col>86</xdr:col>
      <xdr:colOff>25400</xdr:colOff>
      <xdr:row>77</xdr:row>
      <xdr:rowOff>165736</xdr:rowOff>
    </xdr:to>
    <xdr:cxnSp macro="">
      <xdr:nvCxnSpPr>
        <xdr:cNvPr id="752" name="直線コネクタ 751">
          <a:extLst>
            <a:ext uri="{FF2B5EF4-FFF2-40B4-BE49-F238E27FC236}">
              <a16:creationId xmlns:a16="http://schemas.microsoft.com/office/drawing/2014/main" id="{7F8C4142-0C55-4E44-91E5-B62427531A21}"/>
            </a:ext>
          </a:extLst>
        </xdr:cNvPr>
        <xdr:cNvCxnSpPr/>
      </xdr:nvCxnSpPr>
      <xdr:spPr>
        <a:xfrm>
          <a:off x="16230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156863</xdr:rowOff>
    </xdr:from>
    <xdr:ext cx="405111" cy="259045"/>
    <xdr:sp macro="" textlink="">
      <xdr:nvSpPr>
        <xdr:cNvPr id="753" name="【消防施設】&#10;有形固定資産減価償却率平均値テキスト">
          <a:extLst>
            <a:ext uri="{FF2B5EF4-FFF2-40B4-BE49-F238E27FC236}">
              <a16:creationId xmlns:a16="http://schemas.microsoft.com/office/drawing/2014/main" id="{2C22F6F6-B8BC-4E8E-A98F-B7D2CCC669C5}"/>
            </a:ext>
          </a:extLst>
        </xdr:cNvPr>
        <xdr:cNvSpPr txBox="1"/>
      </xdr:nvSpPr>
      <xdr:spPr>
        <a:xfrm>
          <a:off x="16357600" y="13872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754" name="フローチャート: 判断 753">
          <a:extLst>
            <a:ext uri="{FF2B5EF4-FFF2-40B4-BE49-F238E27FC236}">
              <a16:creationId xmlns:a16="http://schemas.microsoft.com/office/drawing/2014/main" id="{9898D553-F458-4734-B245-3647F7B24C4B}"/>
            </a:ext>
          </a:extLst>
        </xdr:cNvPr>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755" name="フローチャート: 判断 754">
          <a:extLst>
            <a:ext uri="{FF2B5EF4-FFF2-40B4-BE49-F238E27FC236}">
              <a16:creationId xmlns:a16="http://schemas.microsoft.com/office/drawing/2014/main" id="{6E1A5E17-3607-42D7-B27A-5DD9D7429789}"/>
            </a:ext>
          </a:extLst>
        </xdr:cNvPr>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34925</xdr:rowOff>
    </xdr:from>
    <xdr:to>
      <xdr:col>76</xdr:col>
      <xdr:colOff>165100</xdr:colOff>
      <xdr:row>81</xdr:row>
      <xdr:rowOff>136525</xdr:rowOff>
    </xdr:to>
    <xdr:sp macro="" textlink="">
      <xdr:nvSpPr>
        <xdr:cNvPr id="756" name="フローチャート: 判断 755">
          <a:extLst>
            <a:ext uri="{FF2B5EF4-FFF2-40B4-BE49-F238E27FC236}">
              <a16:creationId xmlns:a16="http://schemas.microsoft.com/office/drawing/2014/main" id="{CE6E3695-AD0A-4946-99FC-A42FD41A3FA1}"/>
            </a:ext>
          </a:extLst>
        </xdr:cNvPr>
        <xdr:cNvSpPr/>
      </xdr:nvSpPr>
      <xdr:spPr>
        <a:xfrm>
          <a:off x="14541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147320</xdr:rowOff>
    </xdr:from>
    <xdr:to>
      <xdr:col>72</xdr:col>
      <xdr:colOff>38100</xdr:colOff>
      <xdr:row>81</xdr:row>
      <xdr:rowOff>77470</xdr:rowOff>
    </xdr:to>
    <xdr:sp macro="" textlink="">
      <xdr:nvSpPr>
        <xdr:cNvPr id="757" name="フローチャート: 判断 756">
          <a:extLst>
            <a:ext uri="{FF2B5EF4-FFF2-40B4-BE49-F238E27FC236}">
              <a16:creationId xmlns:a16="http://schemas.microsoft.com/office/drawing/2014/main" id="{01DFE2F5-8292-4D9F-8C1B-44DBE30F63BB}"/>
            </a:ext>
          </a:extLst>
        </xdr:cNvPr>
        <xdr:cNvSpPr/>
      </xdr:nvSpPr>
      <xdr:spPr>
        <a:xfrm>
          <a:off x="13652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78739</xdr:rowOff>
    </xdr:from>
    <xdr:to>
      <xdr:col>67</xdr:col>
      <xdr:colOff>101600</xdr:colOff>
      <xdr:row>82</xdr:row>
      <xdr:rowOff>8889</xdr:rowOff>
    </xdr:to>
    <xdr:sp macro="" textlink="">
      <xdr:nvSpPr>
        <xdr:cNvPr id="758" name="フローチャート: 判断 757">
          <a:extLst>
            <a:ext uri="{FF2B5EF4-FFF2-40B4-BE49-F238E27FC236}">
              <a16:creationId xmlns:a16="http://schemas.microsoft.com/office/drawing/2014/main" id="{F52CCE8B-7252-4A4B-AB21-019AC884DF7F}"/>
            </a:ext>
          </a:extLst>
        </xdr:cNvPr>
        <xdr:cNvSpPr/>
      </xdr:nvSpPr>
      <xdr:spPr>
        <a:xfrm>
          <a:off x="12763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502EB9BD-75EE-4506-A4B0-B53DE167A93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65F0CA1B-89B3-4BD0-B023-10A31026858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D7105D72-6B53-48A3-983F-919478E1957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CA5D778B-A910-4C20-8556-D4055E3DD99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78855AAC-D8A4-45FF-A326-FAF9554C8E4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636</xdr:rowOff>
    </xdr:from>
    <xdr:to>
      <xdr:col>85</xdr:col>
      <xdr:colOff>177800</xdr:colOff>
      <xdr:row>82</xdr:row>
      <xdr:rowOff>102236</xdr:rowOff>
    </xdr:to>
    <xdr:sp macro="" textlink="">
      <xdr:nvSpPr>
        <xdr:cNvPr id="764" name="楕円 763">
          <a:extLst>
            <a:ext uri="{FF2B5EF4-FFF2-40B4-BE49-F238E27FC236}">
              <a16:creationId xmlns:a16="http://schemas.microsoft.com/office/drawing/2014/main" id="{8E8B88C6-6C56-4250-B1A0-7770717B4C36}"/>
            </a:ext>
          </a:extLst>
        </xdr:cNvPr>
        <xdr:cNvSpPr/>
      </xdr:nvSpPr>
      <xdr:spPr>
        <a:xfrm>
          <a:off x="162687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150513</xdr:rowOff>
    </xdr:from>
    <xdr:ext cx="405111" cy="259045"/>
    <xdr:sp macro="" textlink="">
      <xdr:nvSpPr>
        <xdr:cNvPr id="765" name="【消防施設】&#10;有形固定資産減価償却率該当値テキスト">
          <a:extLst>
            <a:ext uri="{FF2B5EF4-FFF2-40B4-BE49-F238E27FC236}">
              <a16:creationId xmlns:a16="http://schemas.microsoft.com/office/drawing/2014/main" id="{4FFE7FB2-C3F7-4730-934F-EE955C53240B}"/>
            </a:ext>
          </a:extLst>
        </xdr:cNvPr>
        <xdr:cNvSpPr txBox="1"/>
      </xdr:nvSpPr>
      <xdr:spPr>
        <a:xfrm>
          <a:off x="16357600"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137795</xdr:rowOff>
    </xdr:from>
    <xdr:to>
      <xdr:col>81</xdr:col>
      <xdr:colOff>101600</xdr:colOff>
      <xdr:row>82</xdr:row>
      <xdr:rowOff>67945</xdr:rowOff>
    </xdr:to>
    <xdr:sp macro="" textlink="">
      <xdr:nvSpPr>
        <xdr:cNvPr id="766" name="楕円 765">
          <a:extLst>
            <a:ext uri="{FF2B5EF4-FFF2-40B4-BE49-F238E27FC236}">
              <a16:creationId xmlns:a16="http://schemas.microsoft.com/office/drawing/2014/main" id="{DC9756DD-64D6-47B0-B1C2-D6CB7F03860B}"/>
            </a:ext>
          </a:extLst>
        </xdr:cNvPr>
        <xdr:cNvSpPr/>
      </xdr:nvSpPr>
      <xdr:spPr>
        <a:xfrm>
          <a:off x="154305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17145</xdr:rowOff>
    </xdr:from>
    <xdr:to>
      <xdr:col>85</xdr:col>
      <xdr:colOff>127000</xdr:colOff>
      <xdr:row>82</xdr:row>
      <xdr:rowOff>51436</xdr:rowOff>
    </xdr:to>
    <xdr:cxnSp macro="">
      <xdr:nvCxnSpPr>
        <xdr:cNvPr id="767" name="直線コネクタ 766">
          <a:extLst>
            <a:ext uri="{FF2B5EF4-FFF2-40B4-BE49-F238E27FC236}">
              <a16:creationId xmlns:a16="http://schemas.microsoft.com/office/drawing/2014/main" id="{5A1D0FB6-8557-4820-ADA7-13EBA2864FC4}"/>
            </a:ext>
          </a:extLst>
        </xdr:cNvPr>
        <xdr:cNvCxnSpPr/>
      </xdr:nvCxnSpPr>
      <xdr:spPr>
        <a:xfrm>
          <a:off x="15481300" y="1407604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95886</xdr:rowOff>
    </xdr:from>
    <xdr:to>
      <xdr:col>76</xdr:col>
      <xdr:colOff>165100</xdr:colOff>
      <xdr:row>82</xdr:row>
      <xdr:rowOff>26036</xdr:rowOff>
    </xdr:to>
    <xdr:sp macro="" textlink="">
      <xdr:nvSpPr>
        <xdr:cNvPr id="768" name="楕円 767">
          <a:extLst>
            <a:ext uri="{FF2B5EF4-FFF2-40B4-BE49-F238E27FC236}">
              <a16:creationId xmlns:a16="http://schemas.microsoft.com/office/drawing/2014/main" id="{876F525B-AF9F-4685-B997-7E2BDF949AC5}"/>
            </a:ext>
          </a:extLst>
        </xdr:cNvPr>
        <xdr:cNvSpPr/>
      </xdr:nvSpPr>
      <xdr:spPr>
        <a:xfrm>
          <a:off x="14541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146686</xdr:rowOff>
    </xdr:from>
    <xdr:to>
      <xdr:col>81</xdr:col>
      <xdr:colOff>50800</xdr:colOff>
      <xdr:row>82</xdr:row>
      <xdr:rowOff>17145</xdr:rowOff>
    </xdr:to>
    <xdr:cxnSp macro="">
      <xdr:nvCxnSpPr>
        <xdr:cNvPr id="769" name="直線コネクタ 768">
          <a:extLst>
            <a:ext uri="{FF2B5EF4-FFF2-40B4-BE49-F238E27FC236}">
              <a16:creationId xmlns:a16="http://schemas.microsoft.com/office/drawing/2014/main" id="{969A0F57-507E-4F3F-A1AC-3980D8E4B639}"/>
            </a:ext>
          </a:extLst>
        </xdr:cNvPr>
        <xdr:cNvCxnSpPr/>
      </xdr:nvCxnSpPr>
      <xdr:spPr>
        <a:xfrm>
          <a:off x="14592300" y="140341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44450</xdr:rowOff>
    </xdr:from>
    <xdr:to>
      <xdr:col>72</xdr:col>
      <xdr:colOff>38100</xdr:colOff>
      <xdr:row>81</xdr:row>
      <xdr:rowOff>146050</xdr:rowOff>
    </xdr:to>
    <xdr:sp macro="" textlink="">
      <xdr:nvSpPr>
        <xdr:cNvPr id="770" name="楕円 769">
          <a:extLst>
            <a:ext uri="{FF2B5EF4-FFF2-40B4-BE49-F238E27FC236}">
              <a16:creationId xmlns:a16="http://schemas.microsoft.com/office/drawing/2014/main" id="{CEA6F00A-6895-444B-9F38-5D54E6335CC0}"/>
            </a:ext>
          </a:extLst>
        </xdr:cNvPr>
        <xdr:cNvSpPr/>
      </xdr:nvSpPr>
      <xdr:spPr>
        <a:xfrm>
          <a:off x="1365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95250</xdr:rowOff>
    </xdr:from>
    <xdr:to>
      <xdr:col>76</xdr:col>
      <xdr:colOff>114300</xdr:colOff>
      <xdr:row>81</xdr:row>
      <xdr:rowOff>146686</xdr:rowOff>
    </xdr:to>
    <xdr:cxnSp macro="">
      <xdr:nvCxnSpPr>
        <xdr:cNvPr id="771" name="直線コネクタ 770">
          <a:extLst>
            <a:ext uri="{FF2B5EF4-FFF2-40B4-BE49-F238E27FC236}">
              <a16:creationId xmlns:a16="http://schemas.microsoft.com/office/drawing/2014/main" id="{BB8DD328-C0D1-4344-BCC1-058712682260}"/>
            </a:ext>
          </a:extLst>
        </xdr:cNvPr>
        <xdr:cNvCxnSpPr/>
      </xdr:nvCxnSpPr>
      <xdr:spPr>
        <a:xfrm>
          <a:off x="13703300" y="1398270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8255</xdr:rowOff>
    </xdr:from>
    <xdr:to>
      <xdr:col>67</xdr:col>
      <xdr:colOff>101600</xdr:colOff>
      <xdr:row>81</xdr:row>
      <xdr:rowOff>109855</xdr:rowOff>
    </xdr:to>
    <xdr:sp macro="" textlink="">
      <xdr:nvSpPr>
        <xdr:cNvPr id="772" name="楕円 771">
          <a:extLst>
            <a:ext uri="{FF2B5EF4-FFF2-40B4-BE49-F238E27FC236}">
              <a16:creationId xmlns:a16="http://schemas.microsoft.com/office/drawing/2014/main" id="{E0563E63-3C56-4ECC-AE5E-CDD24A67FBC2}"/>
            </a:ext>
          </a:extLst>
        </xdr:cNvPr>
        <xdr:cNvSpPr/>
      </xdr:nvSpPr>
      <xdr:spPr>
        <a:xfrm>
          <a:off x="12763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59055</xdr:rowOff>
    </xdr:from>
    <xdr:to>
      <xdr:col>71</xdr:col>
      <xdr:colOff>177800</xdr:colOff>
      <xdr:row>81</xdr:row>
      <xdr:rowOff>95250</xdr:rowOff>
    </xdr:to>
    <xdr:cxnSp macro="">
      <xdr:nvCxnSpPr>
        <xdr:cNvPr id="773" name="直線コネクタ 772">
          <a:extLst>
            <a:ext uri="{FF2B5EF4-FFF2-40B4-BE49-F238E27FC236}">
              <a16:creationId xmlns:a16="http://schemas.microsoft.com/office/drawing/2014/main" id="{74DD1DD6-10BF-4DC4-A7D7-5B4F192BFA56}"/>
            </a:ext>
          </a:extLst>
        </xdr:cNvPr>
        <xdr:cNvCxnSpPr/>
      </xdr:nvCxnSpPr>
      <xdr:spPr>
        <a:xfrm>
          <a:off x="12814300" y="139465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55897</xdr:rowOff>
    </xdr:from>
    <xdr:ext cx="405111" cy="259045"/>
    <xdr:sp macro="" textlink="">
      <xdr:nvSpPr>
        <xdr:cNvPr id="774" name="n_1aveValue【消防施設】&#10;有形固定資産減価償却率">
          <a:extLst>
            <a:ext uri="{FF2B5EF4-FFF2-40B4-BE49-F238E27FC236}">
              <a16:creationId xmlns:a16="http://schemas.microsoft.com/office/drawing/2014/main" id="{A8FCD449-E5F0-4B14-B3DB-A75487E1DE4D}"/>
            </a:ext>
          </a:extLst>
        </xdr:cNvPr>
        <xdr:cNvSpPr txBox="1"/>
      </xdr:nvSpPr>
      <xdr:spPr>
        <a:xfrm>
          <a:off x="15266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153052</xdr:rowOff>
    </xdr:from>
    <xdr:ext cx="405111" cy="259045"/>
    <xdr:sp macro="" textlink="">
      <xdr:nvSpPr>
        <xdr:cNvPr id="775" name="n_2aveValue【消防施設】&#10;有形固定資産減価償却率">
          <a:extLst>
            <a:ext uri="{FF2B5EF4-FFF2-40B4-BE49-F238E27FC236}">
              <a16:creationId xmlns:a16="http://schemas.microsoft.com/office/drawing/2014/main" id="{E5E41355-B250-4A4B-B341-6B44E155A828}"/>
            </a:ext>
          </a:extLst>
        </xdr:cNvPr>
        <xdr:cNvSpPr txBox="1"/>
      </xdr:nvSpPr>
      <xdr:spPr>
        <a:xfrm>
          <a:off x="14389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93997</xdr:rowOff>
    </xdr:from>
    <xdr:ext cx="405111" cy="259045"/>
    <xdr:sp macro="" textlink="">
      <xdr:nvSpPr>
        <xdr:cNvPr id="776" name="n_3aveValue【消防施設】&#10;有形固定資産減価償却率">
          <a:extLst>
            <a:ext uri="{FF2B5EF4-FFF2-40B4-BE49-F238E27FC236}">
              <a16:creationId xmlns:a16="http://schemas.microsoft.com/office/drawing/2014/main" id="{69F29175-70FB-4F38-BCBB-AFE297754F48}"/>
            </a:ext>
          </a:extLst>
        </xdr:cNvPr>
        <xdr:cNvSpPr txBox="1"/>
      </xdr:nvSpPr>
      <xdr:spPr>
        <a:xfrm>
          <a:off x="13500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xdr:rowOff>
    </xdr:from>
    <xdr:ext cx="405111" cy="259045"/>
    <xdr:sp macro="" textlink="">
      <xdr:nvSpPr>
        <xdr:cNvPr id="777" name="n_4aveValue【消防施設】&#10;有形固定資産減価償却率">
          <a:extLst>
            <a:ext uri="{FF2B5EF4-FFF2-40B4-BE49-F238E27FC236}">
              <a16:creationId xmlns:a16="http://schemas.microsoft.com/office/drawing/2014/main" id="{B18FD873-3E5F-4067-987D-61BCC36CAB0E}"/>
            </a:ext>
          </a:extLst>
        </xdr:cNvPr>
        <xdr:cNvSpPr txBox="1"/>
      </xdr:nvSpPr>
      <xdr:spPr>
        <a:xfrm>
          <a:off x="12611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59072</xdr:rowOff>
    </xdr:from>
    <xdr:ext cx="405111" cy="259045"/>
    <xdr:sp macro="" textlink="">
      <xdr:nvSpPr>
        <xdr:cNvPr id="778" name="n_1mainValue【消防施設】&#10;有形固定資産減価償却率">
          <a:extLst>
            <a:ext uri="{FF2B5EF4-FFF2-40B4-BE49-F238E27FC236}">
              <a16:creationId xmlns:a16="http://schemas.microsoft.com/office/drawing/2014/main" id="{8FE4F2A6-B231-4E03-ADDB-6FF4F0DD6213}"/>
            </a:ext>
          </a:extLst>
        </xdr:cNvPr>
        <xdr:cNvSpPr txBox="1"/>
      </xdr:nvSpPr>
      <xdr:spPr>
        <a:xfrm>
          <a:off x="152660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17163</xdr:rowOff>
    </xdr:from>
    <xdr:ext cx="405111" cy="259045"/>
    <xdr:sp macro="" textlink="">
      <xdr:nvSpPr>
        <xdr:cNvPr id="779" name="n_2mainValue【消防施設】&#10;有形固定資産減価償却率">
          <a:extLst>
            <a:ext uri="{FF2B5EF4-FFF2-40B4-BE49-F238E27FC236}">
              <a16:creationId xmlns:a16="http://schemas.microsoft.com/office/drawing/2014/main" id="{730EB2C5-2729-4E87-9847-855E66EBB494}"/>
            </a:ext>
          </a:extLst>
        </xdr:cNvPr>
        <xdr:cNvSpPr txBox="1"/>
      </xdr:nvSpPr>
      <xdr:spPr>
        <a:xfrm>
          <a:off x="143897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137177</xdr:rowOff>
    </xdr:from>
    <xdr:ext cx="405111" cy="259045"/>
    <xdr:sp macro="" textlink="">
      <xdr:nvSpPr>
        <xdr:cNvPr id="780" name="n_3mainValue【消防施設】&#10;有形固定資産減価償却率">
          <a:extLst>
            <a:ext uri="{FF2B5EF4-FFF2-40B4-BE49-F238E27FC236}">
              <a16:creationId xmlns:a16="http://schemas.microsoft.com/office/drawing/2014/main" id="{86F567E5-37BC-4F88-A9C4-B75A3DD71BDD}"/>
            </a:ext>
          </a:extLst>
        </xdr:cNvPr>
        <xdr:cNvSpPr txBox="1"/>
      </xdr:nvSpPr>
      <xdr:spPr>
        <a:xfrm>
          <a:off x="13500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126382</xdr:rowOff>
    </xdr:from>
    <xdr:ext cx="405111" cy="259045"/>
    <xdr:sp macro="" textlink="">
      <xdr:nvSpPr>
        <xdr:cNvPr id="781" name="n_4mainValue【消防施設】&#10;有形固定資産減価償却率">
          <a:extLst>
            <a:ext uri="{FF2B5EF4-FFF2-40B4-BE49-F238E27FC236}">
              <a16:creationId xmlns:a16="http://schemas.microsoft.com/office/drawing/2014/main" id="{BD2F6C44-22FF-4AD7-8C89-8F542B7B8299}"/>
            </a:ext>
          </a:extLst>
        </xdr:cNvPr>
        <xdr:cNvSpPr txBox="1"/>
      </xdr:nvSpPr>
      <xdr:spPr>
        <a:xfrm>
          <a:off x="126117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C69AB76E-C53D-4D43-8B07-CB058241A0A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A786F0A7-7AC9-405D-A20C-9CCEB41B6AC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CB8F567B-2E58-4B8F-B91B-673A9049E40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61096082-A7AD-4204-B330-AC029C9D60D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EED52A75-0C6D-4112-BCD3-B61063CA171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336C498A-FB78-493E-A244-2F936825100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CD9EDC62-C71D-4752-B590-46892CEC80C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927F8C17-11A6-4C46-8BE2-0643C4BF41A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370CB39B-0244-4255-9291-D2043C72ED1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67B989E2-FCF7-4AE9-8302-1F3FB8B574C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0FB2B1C1-74DB-4C35-AC51-6999BE37F58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E7F81430-5DEC-4DEF-9FB3-C16599BCB39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ABAEC5F1-DC2F-4D1B-8F71-C949E411084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a16="http://schemas.microsoft.com/office/drawing/2014/main" id="{D3247DC2-0D9A-45A2-AEE5-8D6BF826EBD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7FAF7EE5-DEEC-4CFE-8A20-6E0E1548F5C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id="{54DA6032-A9D3-4C2B-832B-700563AA43D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D7041BB1-3D18-47E6-9274-578982BA6A3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a16="http://schemas.microsoft.com/office/drawing/2014/main" id="{A06E5ED1-4CBF-43CF-A539-5400E8999F9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F6A546C4-0E6B-4D8D-B3DB-646383C329B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a16="http://schemas.microsoft.com/office/drawing/2014/main" id="{9E9121C2-1718-4986-9EBB-D9E96BFF100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3D471BE-B319-4556-B3A0-D9EAF402FE5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CBBD09E9-421E-4A7D-B3FC-9D3CF77E3B3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E67F0C93-9D74-434B-BF40-519EE576ACC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133350</xdr:rowOff>
    </xdr:to>
    <xdr:cxnSp macro="">
      <xdr:nvCxnSpPr>
        <xdr:cNvPr id="805" name="直線コネクタ 804">
          <a:extLst>
            <a:ext uri="{FF2B5EF4-FFF2-40B4-BE49-F238E27FC236}">
              <a16:creationId xmlns:a16="http://schemas.microsoft.com/office/drawing/2014/main" id="{8D9CFFD0-0F4B-4E4A-BE29-B42044F6CC5A}"/>
            </a:ext>
          </a:extLst>
        </xdr:cNvPr>
        <xdr:cNvCxnSpPr/>
      </xdr:nvCxnSpPr>
      <xdr:spPr>
        <a:xfrm flipV="1">
          <a:off x="22160864" y="13258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806" name="【消防施設】&#10;一人当たり面積最小値テキスト">
          <a:extLst>
            <a:ext uri="{FF2B5EF4-FFF2-40B4-BE49-F238E27FC236}">
              <a16:creationId xmlns:a16="http://schemas.microsoft.com/office/drawing/2014/main" id="{47133A58-492A-4662-96FD-771CFE17931A}"/>
            </a:ext>
          </a:extLst>
        </xdr:cNvPr>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807" name="直線コネクタ 806">
          <a:extLst>
            <a:ext uri="{FF2B5EF4-FFF2-40B4-BE49-F238E27FC236}">
              <a16:creationId xmlns:a16="http://schemas.microsoft.com/office/drawing/2014/main" id="{399A299B-7029-466D-9B06-0FB9295E3F4B}"/>
            </a:ext>
          </a:extLst>
        </xdr:cNvPr>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08" name="【消防施設】&#10;一人当たり面積最大値テキスト">
          <a:extLst>
            <a:ext uri="{FF2B5EF4-FFF2-40B4-BE49-F238E27FC236}">
              <a16:creationId xmlns:a16="http://schemas.microsoft.com/office/drawing/2014/main" id="{47DE6F74-729D-4ED4-B7BB-A880D9134D85}"/>
            </a:ext>
          </a:extLst>
        </xdr:cNvPr>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09" name="直線コネクタ 808">
          <a:extLst>
            <a:ext uri="{FF2B5EF4-FFF2-40B4-BE49-F238E27FC236}">
              <a16:creationId xmlns:a16="http://schemas.microsoft.com/office/drawing/2014/main" id="{D94023C7-C4D1-41C2-898D-D7E2C1F3CC27}"/>
            </a:ext>
          </a:extLst>
        </xdr:cNvPr>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36847</xdr:rowOff>
    </xdr:from>
    <xdr:ext cx="469744" cy="259045"/>
    <xdr:sp macro="" textlink="">
      <xdr:nvSpPr>
        <xdr:cNvPr id="810" name="【消防施設】&#10;一人当たり面積平均値テキスト">
          <a:extLst>
            <a:ext uri="{FF2B5EF4-FFF2-40B4-BE49-F238E27FC236}">
              <a16:creationId xmlns:a16="http://schemas.microsoft.com/office/drawing/2014/main" id="{487208D7-6720-4F71-8EAD-F00404256D68}"/>
            </a:ext>
          </a:extLst>
        </xdr:cNvPr>
        <xdr:cNvSpPr txBox="1"/>
      </xdr:nvSpPr>
      <xdr:spPr>
        <a:xfrm>
          <a:off x="22199600" y="1409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811" name="フローチャート: 判断 810">
          <a:extLst>
            <a:ext uri="{FF2B5EF4-FFF2-40B4-BE49-F238E27FC236}">
              <a16:creationId xmlns:a16="http://schemas.microsoft.com/office/drawing/2014/main" id="{E2712819-D894-4D8A-A3A6-A9F67A5CA8CC}"/>
            </a:ext>
          </a:extLst>
        </xdr:cNvPr>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13970</xdr:rowOff>
    </xdr:from>
    <xdr:to>
      <xdr:col>112</xdr:col>
      <xdr:colOff>38100</xdr:colOff>
      <xdr:row>83</xdr:row>
      <xdr:rowOff>115570</xdr:rowOff>
    </xdr:to>
    <xdr:sp macro="" textlink="">
      <xdr:nvSpPr>
        <xdr:cNvPr id="812" name="フローチャート: 判断 811">
          <a:extLst>
            <a:ext uri="{FF2B5EF4-FFF2-40B4-BE49-F238E27FC236}">
              <a16:creationId xmlns:a16="http://schemas.microsoft.com/office/drawing/2014/main" id="{3ADFD74A-D209-4444-9B3F-3099BBF46E97}"/>
            </a:ext>
          </a:extLst>
        </xdr:cNvPr>
        <xdr:cNvSpPr/>
      </xdr:nvSpPr>
      <xdr:spPr>
        <a:xfrm>
          <a:off x="21272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813" name="フローチャート: 判断 812">
          <a:extLst>
            <a:ext uri="{FF2B5EF4-FFF2-40B4-BE49-F238E27FC236}">
              <a16:creationId xmlns:a16="http://schemas.microsoft.com/office/drawing/2014/main" id="{A402369F-3611-4AD6-BEA1-A729EDD86CAD}"/>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59689</xdr:rowOff>
    </xdr:from>
    <xdr:to>
      <xdr:col>102</xdr:col>
      <xdr:colOff>165100</xdr:colOff>
      <xdr:row>83</xdr:row>
      <xdr:rowOff>161289</xdr:rowOff>
    </xdr:to>
    <xdr:sp macro="" textlink="">
      <xdr:nvSpPr>
        <xdr:cNvPr id="814" name="フローチャート: 判断 813">
          <a:extLst>
            <a:ext uri="{FF2B5EF4-FFF2-40B4-BE49-F238E27FC236}">
              <a16:creationId xmlns:a16="http://schemas.microsoft.com/office/drawing/2014/main" id="{EFC5D1E5-52DC-4D5E-A7BC-106647B73B62}"/>
            </a:ext>
          </a:extLst>
        </xdr:cNvPr>
        <xdr:cNvSpPr/>
      </xdr:nvSpPr>
      <xdr:spPr>
        <a:xfrm>
          <a:off x="19494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74930</xdr:rowOff>
    </xdr:from>
    <xdr:to>
      <xdr:col>98</xdr:col>
      <xdr:colOff>38100</xdr:colOff>
      <xdr:row>84</xdr:row>
      <xdr:rowOff>5080</xdr:rowOff>
    </xdr:to>
    <xdr:sp macro="" textlink="">
      <xdr:nvSpPr>
        <xdr:cNvPr id="815" name="フローチャート: 判断 814">
          <a:extLst>
            <a:ext uri="{FF2B5EF4-FFF2-40B4-BE49-F238E27FC236}">
              <a16:creationId xmlns:a16="http://schemas.microsoft.com/office/drawing/2014/main" id="{8E905410-EB51-42E2-9C63-1C973B3E2777}"/>
            </a:ext>
          </a:extLst>
        </xdr:cNvPr>
        <xdr:cNvSpPr/>
      </xdr:nvSpPr>
      <xdr:spPr>
        <a:xfrm>
          <a:off x="18605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6C58D01C-A390-4515-8D3C-70AF274394B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2EF1A085-4F87-4757-8AB8-396BFCA6364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4415C82A-4D7B-4B03-9143-F7DEE70B482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25D30540-84BF-48DE-89D7-4AA788BD976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F9093D97-B034-4766-B952-CF1B9354D19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132080</xdr:rowOff>
    </xdr:from>
    <xdr:to>
      <xdr:col>116</xdr:col>
      <xdr:colOff>114300</xdr:colOff>
      <xdr:row>85</xdr:row>
      <xdr:rowOff>62230</xdr:rowOff>
    </xdr:to>
    <xdr:sp macro="" textlink="">
      <xdr:nvSpPr>
        <xdr:cNvPr id="821" name="楕円 820">
          <a:extLst>
            <a:ext uri="{FF2B5EF4-FFF2-40B4-BE49-F238E27FC236}">
              <a16:creationId xmlns:a16="http://schemas.microsoft.com/office/drawing/2014/main" id="{02F4A453-2260-40A8-A1E5-E73191E85D08}"/>
            </a:ext>
          </a:extLst>
        </xdr:cNvPr>
        <xdr:cNvSpPr/>
      </xdr:nvSpPr>
      <xdr:spPr>
        <a:xfrm>
          <a:off x="221107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47007</xdr:rowOff>
    </xdr:from>
    <xdr:ext cx="469744" cy="259045"/>
    <xdr:sp macro="" textlink="">
      <xdr:nvSpPr>
        <xdr:cNvPr id="822" name="【消防施設】&#10;一人当たり面積該当値テキスト">
          <a:extLst>
            <a:ext uri="{FF2B5EF4-FFF2-40B4-BE49-F238E27FC236}">
              <a16:creationId xmlns:a16="http://schemas.microsoft.com/office/drawing/2014/main" id="{0CC14773-1DA9-4684-8ECE-8B7C4C58DB56}"/>
            </a:ext>
          </a:extLst>
        </xdr:cNvPr>
        <xdr:cNvSpPr txBox="1"/>
      </xdr:nvSpPr>
      <xdr:spPr>
        <a:xfrm>
          <a:off x="22199600" y="1444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132080</xdr:rowOff>
    </xdr:from>
    <xdr:to>
      <xdr:col>112</xdr:col>
      <xdr:colOff>38100</xdr:colOff>
      <xdr:row>85</xdr:row>
      <xdr:rowOff>62230</xdr:rowOff>
    </xdr:to>
    <xdr:sp macro="" textlink="">
      <xdr:nvSpPr>
        <xdr:cNvPr id="823" name="楕円 822">
          <a:extLst>
            <a:ext uri="{FF2B5EF4-FFF2-40B4-BE49-F238E27FC236}">
              <a16:creationId xmlns:a16="http://schemas.microsoft.com/office/drawing/2014/main" id="{A254B537-96B2-4D2B-8759-E1F9AEF8024C}"/>
            </a:ext>
          </a:extLst>
        </xdr:cNvPr>
        <xdr:cNvSpPr/>
      </xdr:nvSpPr>
      <xdr:spPr>
        <a:xfrm>
          <a:off x="21272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11430</xdr:rowOff>
    </xdr:from>
    <xdr:to>
      <xdr:col>116</xdr:col>
      <xdr:colOff>63500</xdr:colOff>
      <xdr:row>85</xdr:row>
      <xdr:rowOff>11430</xdr:rowOff>
    </xdr:to>
    <xdr:cxnSp macro="">
      <xdr:nvCxnSpPr>
        <xdr:cNvPr id="824" name="直線コネクタ 823">
          <a:extLst>
            <a:ext uri="{FF2B5EF4-FFF2-40B4-BE49-F238E27FC236}">
              <a16:creationId xmlns:a16="http://schemas.microsoft.com/office/drawing/2014/main" id="{51E8D0F9-3B83-4B9A-91D0-6F7352449BE9}"/>
            </a:ext>
          </a:extLst>
        </xdr:cNvPr>
        <xdr:cNvCxnSpPr/>
      </xdr:nvCxnSpPr>
      <xdr:spPr>
        <a:xfrm>
          <a:off x="21323300" y="14584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132080</xdr:rowOff>
    </xdr:from>
    <xdr:to>
      <xdr:col>107</xdr:col>
      <xdr:colOff>101600</xdr:colOff>
      <xdr:row>85</xdr:row>
      <xdr:rowOff>62230</xdr:rowOff>
    </xdr:to>
    <xdr:sp macro="" textlink="">
      <xdr:nvSpPr>
        <xdr:cNvPr id="825" name="楕円 824">
          <a:extLst>
            <a:ext uri="{FF2B5EF4-FFF2-40B4-BE49-F238E27FC236}">
              <a16:creationId xmlns:a16="http://schemas.microsoft.com/office/drawing/2014/main" id="{F0C8EAD6-DFAE-43F3-A166-5797EFBCF7BD}"/>
            </a:ext>
          </a:extLst>
        </xdr:cNvPr>
        <xdr:cNvSpPr/>
      </xdr:nvSpPr>
      <xdr:spPr>
        <a:xfrm>
          <a:off x="20383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xdr:rowOff>
    </xdr:from>
    <xdr:to>
      <xdr:col>111</xdr:col>
      <xdr:colOff>177800</xdr:colOff>
      <xdr:row>85</xdr:row>
      <xdr:rowOff>11430</xdr:rowOff>
    </xdr:to>
    <xdr:cxnSp macro="">
      <xdr:nvCxnSpPr>
        <xdr:cNvPr id="826" name="直線コネクタ 825">
          <a:extLst>
            <a:ext uri="{FF2B5EF4-FFF2-40B4-BE49-F238E27FC236}">
              <a16:creationId xmlns:a16="http://schemas.microsoft.com/office/drawing/2014/main" id="{491FF4F2-7790-4603-918C-248349F36CED}"/>
            </a:ext>
          </a:extLst>
        </xdr:cNvPr>
        <xdr:cNvCxnSpPr/>
      </xdr:nvCxnSpPr>
      <xdr:spPr>
        <a:xfrm>
          <a:off x="20434300" y="14584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132080</xdr:rowOff>
    </xdr:from>
    <xdr:to>
      <xdr:col>102</xdr:col>
      <xdr:colOff>165100</xdr:colOff>
      <xdr:row>85</xdr:row>
      <xdr:rowOff>62230</xdr:rowOff>
    </xdr:to>
    <xdr:sp macro="" textlink="">
      <xdr:nvSpPr>
        <xdr:cNvPr id="827" name="楕円 826">
          <a:extLst>
            <a:ext uri="{FF2B5EF4-FFF2-40B4-BE49-F238E27FC236}">
              <a16:creationId xmlns:a16="http://schemas.microsoft.com/office/drawing/2014/main" id="{C884A0E9-D2AD-4E38-BD03-329498640AF9}"/>
            </a:ext>
          </a:extLst>
        </xdr:cNvPr>
        <xdr:cNvSpPr/>
      </xdr:nvSpPr>
      <xdr:spPr>
        <a:xfrm>
          <a:off x="19494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11430</xdr:rowOff>
    </xdr:from>
    <xdr:to>
      <xdr:col>107</xdr:col>
      <xdr:colOff>50800</xdr:colOff>
      <xdr:row>85</xdr:row>
      <xdr:rowOff>11430</xdr:rowOff>
    </xdr:to>
    <xdr:cxnSp macro="">
      <xdr:nvCxnSpPr>
        <xdr:cNvPr id="828" name="直線コネクタ 827">
          <a:extLst>
            <a:ext uri="{FF2B5EF4-FFF2-40B4-BE49-F238E27FC236}">
              <a16:creationId xmlns:a16="http://schemas.microsoft.com/office/drawing/2014/main" id="{D3D39612-8D67-43E2-9532-73F90899793E}"/>
            </a:ext>
          </a:extLst>
        </xdr:cNvPr>
        <xdr:cNvCxnSpPr/>
      </xdr:nvCxnSpPr>
      <xdr:spPr>
        <a:xfrm>
          <a:off x="19545300" y="14584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132080</xdr:rowOff>
    </xdr:from>
    <xdr:to>
      <xdr:col>98</xdr:col>
      <xdr:colOff>38100</xdr:colOff>
      <xdr:row>85</xdr:row>
      <xdr:rowOff>62230</xdr:rowOff>
    </xdr:to>
    <xdr:sp macro="" textlink="">
      <xdr:nvSpPr>
        <xdr:cNvPr id="829" name="楕円 828">
          <a:extLst>
            <a:ext uri="{FF2B5EF4-FFF2-40B4-BE49-F238E27FC236}">
              <a16:creationId xmlns:a16="http://schemas.microsoft.com/office/drawing/2014/main" id="{736FD38C-FF2F-4744-BC38-46EEDCA1B081}"/>
            </a:ext>
          </a:extLst>
        </xdr:cNvPr>
        <xdr:cNvSpPr/>
      </xdr:nvSpPr>
      <xdr:spPr>
        <a:xfrm>
          <a:off x="18605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11430</xdr:rowOff>
    </xdr:from>
    <xdr:to>
      <xdr:col>102</xdr:col>
      <xdr:colOff>114300</xdr:colOff>
      <xdr:row>85</xdr:row>
      <xdr:rowOff>11430</xdr:rowOff>
    </xdr:to>
    <xdr:cxnSp macro="">
      <xdr:nvCxnSpPr>
        <xdr:cNvPr id="830" name="直線コネクタ 829">
          <a:extLst>
            <a:ext uri="{FF2B5EF4-FFF2-40B4-BE49-F238E27FC236}">
              <a16:creationId xmlns:a16="http://schemas.microsoft.com/office/drawing/2014/main" id="{D55951DE-BA3E-4CA2-AE32-0744B1157027}"/>
            </a:ext>
          </a:extLst>
        </xdr:cNvPr>
        <xdr:cNvCxnSpPr/>
      </xdr:nvCxnSpPr>
      <xdr:spPr>
        <a:xfrm>
          <a:off x="18656300" y="14584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132097</xdr:rowOff>
    </xdr:from>
    <xdr:ext cx="469744" cy="259045"/>
    <xdr:sp macro="" textlink="">
      <xdr:nvSpPr>
        <xdr:cNvPr id="831" name="n_1aveValue【消防施設】&#10;一人当たり面積">
          <a:extLst>
            <a:ext uri="{FF2B5EF4-FFF2-40B4-BE49-F238E27FC236}">
              <a16:creationId xmlns:a16="http://schemas.microsoft.com/office/drawing/2014/main" id="{A5BBA395-D664-425D-9EB5-E0FE73E576DD}"/>
            </a:ext>
          </a:extLst>
        </xdr:cNvPr>
        <xdr:cNvSpPr txBox="1"/>
      </xdr:nvSpPr>
      <xdr:spPr>
        <a:xfrm>
          <a:off x="210757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832" name="n_2aveValue【消防施設】&#10;一人当たり面積">
          <a:extLst>
            <a:ext uri="{FF2B5EF4-FFF2-40B4-BE49-F238E27FC236}">
              <a16:creationId xmlns:a16="http://schemas.microsoft.com/office/drawing/2014/main" id="{B7642E40-ED88-4C36-A50F-C8031A31D6D8}"/>
            </a:ext>
          </a:extLst>
        </xdr:cNvPr>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6366</xdr:rowOff>
    </xdr:from>
    <xdr:ext cx="469744" cy="259045"/>
    <xdr:sp macro="" textlink="">
      <xdr:nvSpPr>
        <xdr:cNvPr id="833" name="n_3aveValue【消防施設】&#10;一人当たり面積">
          <a:extLst>
            <a:ext uri="{FF2B5EF4-FFF2-40B4-BE49-F238E27FC236}">
              <a16:creationId xmlns:a16="http://schemas.microsoft.com/office/drawing/2014/main" id="{A67359C7-70C1-442A-AFA1-1ACDF580964E}"/>
            </a:ext>
          </a:extLst>
        </xdr:cNvPr>
        <xdr:cNvSpPr txBox="1"/>
      </xdr:nvSpPr>
      <xdr:spPr>
        <a:xfrm>
          <a:off x="193104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21607</xdr:rowOff>
    </xdr:from>
    <xdr:ext cx="469744" cy="259045"/>
    <xdr:sp macro="" textlink="">
      <xdr:nvSpPr>
        <xdr:cNvPr id="834" name="n_4aveValue【消防施設】&#10;一人当たり面積">
          <a:extLst>
            <a:ext uri="{FF2B5EF4-FFF2-40B4-BE49-F238E27FC236}">
              <a16:creationId xmlns:a16="http://schemas.microsoft.com/office/drawing/2014/main" id="{691D351B-2EB6-4678-B51A-FB59A6B3BB56}"/>
            </a:ext>
          </a:extLst>
        </xdr:cNvPr>
        <xdr:cNvSpPr txBox="1"/>
      </xdr:nvSpPr>
      <xdr:spPr>
        <a:xfrm>
          <a:off x="18421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53357</xdr:rowOff>
    </xdr:from>
    <xdr:ext cx="469744" cy="259045"/>
    <xdr:sp macro="" textlink="">
      <xdr:nvSpPr>
        <xdr:cNvPr id="835" name="n_1mainValue【消防施設】&#10;一人当たり面積">
          <a:extLst>
            <a:ext uri="{FF2B5EF4-FFF2-40B4-BE49-F238E27FC236}">
              <a16:creationId xmlns:a16="http://schemas.microsoft.com/office/drawing/2014/main" id="{A90CE0A9-C14A-495D-8273-457A072AB2E8}"/>
            </a:ext>
          </a:extLst>
        </xdr:cNvPr>
        <xdr:cNvSpPr txBox="1"/>
      </xdr:nvSpPr>
      <xdr:spPr>
        <a:xfrm>
          <a:off x="210757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53357</xdr:rowOff>
    </xdr:from>
    <xdr:ext cx="469744" cy="259045"/>
    <xdr:sp macro="" textlink="">
      <xdr:nvSpPr>
        <xdr:cNvPr id="836" name="n_2mainValue【消防施設】&#10;一人当たり面積">
          <a:extLst>
            <a:ext uri="{FF2B5EF4-FFF2-40B4-BE49-F238E27FC236}">
              <a16:creationId xmlns:a16="http://schemas.microsoft.com/office/drawing/2014/main" id="{B5E82A03-5D7F-403F-9E2C-4AC8BC8084B3}"/>
            </a:ext>
          </a:extLst>
        </xdr:cNvPr>
        <xdr:cNvSpPr txBox="1"/>
      </xdr:nvSpPr>
      <xdr:spPr>
        <a:xfrm>
          <a:off x="201994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53357</xdr:rowOff>
    </xdr:from>
    <xdr:ext cx="469744" cy="259045"/>
    <xdr:sp macro="" textlink="">
      <xdr:nvSpPr>
        <xdr:cNvPr id="837" name="n_3mainValue【消防施設】&#10;一人当たり面積">
          <a:extLst>
            <a:ext uri="{FF2B5EF4-FFF2-40B4-BE49-F238E27FC236}">
              <a16:creationId xmlns:a16="http://schemas.microsoft.com/office/drawing/2014/main" id="{8E95488D-B9DA-44B8-86FC-AA502D5200C2}"/>
            </a:ext>
          </a:extLst>
        </xdr:cNvPr>
        <xdr:cNvSpPr txBox="1"/>
      </xdr:nvSpPr>
      <xdr:spPr>
        <a:xfrm>
          <a:off x="193104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53357</xdr:rowOff>
    </xdr:from>
    <xdr:ext cx="469744" cy="259045"/>
    <xdr:sp macro="" textlink="">
      <xdr:nvSpPr>
        <xdr:cNvPr id="838" name="n_4mainValue【消防施設】&#10;一人当たり面積">
          <a:extLst>
            <a:ext uri="{FF2B5EF4-FFF2-40B4-BE49-F238E27FC236}">
              <a16:creationId xmlns:a16="http://schemas.microsoft.com/office/drawing/2014/main" id="{4642F3B6-017B-40EF-86BB-32D7426B66B1}"/>
            </a:ext>
          </a:extLst>
        </xdr:cNvPr>
        <xdr:cNvSpPr txBox="1"/>
      </xdr:nvSpPr>
      <xdr:spPr>
        <a:xfrm>
          <a:off x="184214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A2761A66-5324-444F-B5C3-4A62F4AD60E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FD13D8F5-188D-4BC3-834E-D43E39CC5B0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BAF81C77-E5CE-48C4-81E8-47F275FA701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DDB031D9-C69B-41A8-B878-8A7CA54571E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7F681222-E65B-4CF4-BE48-3286B00CA8D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EE9771DE-8A69-4772-A4F7-FC186F5756B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D8B46132-6492-446B-B565-69A4C4FD252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29918439-CE62-4D5C-847B-DA6D90C8B79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CA5A9376-44CE-4FFB-97B4-FDB22B2EBAD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2C61A1D0-9448-4131-BE55-5FFE81E3A64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E7B1716D-9480-4CEF-9D5C-56CA06C2B58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48DD5BB3-2A04-4458-B885-03313816046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E6BC8AC8-CAB1-4564-9202-1B516D66BBB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EB8F34E7-3A7B-4558-A7F3-EA855456298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CA933518-D30C-4C5F-9832-2CFB58D914D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A30A9E4F-A5BF-4B95-8C63-A5741285FEB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BE4EA964-0C84-4AD3-A2FA-631EFE7BB2F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A37F76DC-58C9-4748-A918-0EC9F7A217E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7D5BF89B-5467-4A0C-A118-2B09F369790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63C392EC-44F0-4C4C-B066-6D8F7AF0CED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035589FF-C894-4D7E-8BEB-DF66D8F5292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CDC2CC9E-AB77-43E6-B58C-23FF9B8DCEE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14707C66-44FC-435A-ADC9-59C041A1BB0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4500DC4A-7DCE-46E7-8F0E-DBCC3575A24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5CAA613B-6887-4ABF-8CFD-B801B79D8B2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143148</xdr:rowOff>
    </xdr:from>
    <xdr:to>
      <xdr:col>85</xdr:col>
      <xdr:colOff>126364</xdr:colOff>
      <xdr:row>108</xdr:row>
      <xdr:rowOff>164374</xdr:rowOff>
    </xdr:to>
    <xdr:cxnSp macro="">
      <xdr:nvCxnSpPr>
        <xdr:cNvPr id="864" name="直線コネクタ 863">
          <a:extLst>
            <a:ext uri="{FF2B5EF4-FFF2-40B4-BE49-F238E27FC236}">
              <a16:creationId xmlns:a16="http://schemas.microsoft.com/office/drawing/2014/main" id="{9A62F3CC-9AC4-4928-96C2-CC1385FCDF21}"/>
            </a:ext>
          </a:extLst>
        </xdr:cNvPr>
        <xdr:cNvCxnSpPr/>
      </xdr:nvCxnSpPr>
      <xdr:spPr>
        <a:xfrm flipV="1">
          <a:off x="16318864" y="17288148"/>
          <a:ext cx="0" cy="139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168201</xdr:rowOff>
    </xdr:from>
    <xdr:ext cx="405111" cy="259045"/>
    <xdr:sp macro="" textlink="">
      <xdr:nvSpPr>
        <xdr:cNvPr id="865" name="【庁舎】&#10;有形固定資産減価償却率最小値テキスト">
          <a:extLst>
            <a:ext uri="{FF2B5EF4-FFF2-40B4-BE49-F238E27FC236}">
              <a16:creationId xmlns:a16="http://schemas.microsoft.com/office/drawing/2014/main" id="{6E36C2E6-2D14-4B03-A01B-B4DCB0596251}"/>
            </a:ext>
          </a:extLst>
        </xdr:cNvPr>
        <xdr:cNvSpPr txBox="1"/>
      </xdr:nvSpPr>
      <xdr:spPr>
        <a:xfrm>
          <a:off x="16357600" y="1868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164374</xdr:rowOff>
    </xdr:from>
    <xdr:to>
      <xdr:col>86</xdr:col>
      <xdr:colOff>25400</xdr:colOff>
      <xdr:row>108</xdr:row>
      <xdr:rowOff>164374</xdr:rowOff>
    </xdr:to>
    <xdr:cxnSp macro="">
      <xdr:nvCxnSpPr>
        <xdr:cNvPr id="866" name="直線コネクタ 865">
          <a:extLst>
            <a:ext uri="{FF2B5EF4-FFF2-40B4-BE49-F238E27FC236}">
              <a16:creationId xmlns:a16="http://schemas.microsoft.com/office/drawing/2014/main" id="{D56EF7E1-7F40-46C7-BA58-0A39E50A46B1}"/>
            </a:ext>
          </a:extLst>
        </xdr:cNvPr>
        <xdr:cNvCxnSpPr/>
      </xdr:nvCxnSpPr>
      <xdr:spPr>
        <a:xfrm>
          <a:off x="16230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89825</xdr:rowOff>
    </xdr:from>
    <xdr:ext cx="405111" cy="259045"/>
    <xdr:sp macro="" textlink="">
      <xdr:nvSpPr>
        <xdr:cNvPr id="867" name="【庁舎】&#10;有形固定資産減価償却率最大値テキスト">
          <a:extLst>
            <a:ext uri="{FF2B5EF4-FFF2-40B4-BE49-F238E27FC236}">
              <a16:creationId xmlns:a16="http://schemas.microsoft.com/office/drawing/2014/main" id="{5F39C048-0267-45F2-9B7F-19F10ABD433C}"/>
            </a:ext>
          </a:extLst>
        </xdr:cNvPr>
        <xdr:cNvSpPr txBox="1"/>
      </xdr:nvSpPr>
      <xdr:spPr>
        <a:xfrm>
          <a:off x="16357600" y="1706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143148</xdr:rowOff>
    </xdr:from>
    <xdr:to>
      <xdr:col>86</xdr:col>
      <xdr:colOff>25400</xdr:colOff>
      <xdr:row>100</xdr:row>
      <xdr:rowOff>143148</xdr:rowOff>
    </xdr:to>
    <xdr:cxnSp macro="">
      <xdr:nvCxnSpPr>
        <xdr:cNvPr id="868" name="直線コネクタ 867">
          <a:extLst>
            <a:ext uri="{FF2B5EF4-FFF2-40B4-BE49-F238E27FC236}">
              <a16:creationId xmlns:a16="http://schemas.microsoft.com/office/drawing/2014/main" id="{430B6B6C-C691-498D-A2FF-E39E327A0008}"/>
            </a:ext>
          </a:extLst>
        </xdr:cNvPr>
        <xdr:cNvCxnSpPr/>
      </xdr:nvCxnSpPr>
      <xdr:spPr>
        <a:xfrm>
          <a:off x="16230600" y="1728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27050</xdr:rowOff>
    </xdr:from>
    <xdr:ext cx="405111" cy="259045"/>
    <xdr:sp macro="" textlink="">
      <xdr:nvSpPr>
        <xdr:cNvPr id="869" name="【庁舎】&#10;有形固定資産減価償却率平均値テキスト">
          <a:extLst>
            <a:ext uri="{FF2B5EF4-FFF2-40B4-BE49-F238E27FC236}">
              <a16:creationId xmlns:a16="http://schemas.microsoft.com/office/drawing/2014/main" id="{7F2A8CA6-F119-4764-A200-C6094E750B41}"/>
            </a:ext>
          </a:extLst>
        </xdr:cNvPr>
        <xdr:cNvSpPr txBox="1"/>
      </xdr:nvSpPr>
      <xdr:spPr>
        <a:xfrm>
          <a:off x="16357600" y="1768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870" name="フローチャート: 判断 869">
          <a:extLst>
            <a:ext uri="{FF2B5EF4-FFF2-40B4-BE49-F238E27FC236}">
              <a16:creationId xmlns:a16="http://schemas.microsoft.com/office/drawing/2014/main" id="{C5F03C76-C038-4AED-92FE-C596DA08E68B}"/>
            </a:ext>
          </a:extLst>
        </xdr:cNvPr>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10705</xdr:rowOff>
    </xdr:from>
    <xdr:to>
      <xdr:col>81</xdr:col>
      <xdr:colOff>101600</xdr:colOff>
      <xdr:row>104</xdr:row>
      <xdr:rowOff>112305</xdr:rowOff>
    </xdr:to>
    <xdr:sp macro="" textlink="">
      <xdr:nvSpPr>
        <xdr:cNvPr id="871" name="フローチャート: 判断 870">
          <a:extLst>
            <a:ext uri="{FF2B5EF4-FFF2-40B4-BE49-F238E27FC236}">
              <a16:creationId xmlns:a16="http://schemas.microsoft.com/office/drawing/2014/main" id="{647BE4DF-FC6D-428D-849A-F8BCFAA0C88D}"/>
            </a:ext>
          </a:extLst>
        </xdr:cNvPr>
        <xdr:cNvSpPr/>
      </xdr:nvSpPr>
      <xdr:spPr>
        <a:xfrm>
          <a:off x="15430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872" name="フローチャート: 判断 871">
          <a:extLst>
            <a:ext uri="{FF2B5EF4-FFF2-40B4-BE49-F238E27FC236}">
              <a16:creationId xmlns:a16="http://schemas.microsoft.com/office/drawing/2014/main" id="{3D9EC7ED-FBC1-4F54-822F-A23C2D866970}"/>
            </a:ext>
          </a:extLst>
        </xdr:cNvPr>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40095</xdr:rowOff>
    </xdr:from>
    <xdr:to>
      <xdr:col>72</xdr:col>
      <xdr:colOff>38100</xdr:colOff>
      <xdr:row>104</xdr:row>
      <xdr:rowOff>141695</xdr:rowOff>
    </xdr:to>
    <xdr:sp macro="" textlink="">
      <xdr:nvSpPr>
        <xdr:cNvPr id="873" name="フローチャート: 判断 872">
          <a:extLst>
            <a:ext uri="{FF2B5EF4-FFF2-40B4-BE49-F238E27FC236}">
              <a16:creationId xmlns:a16="http://schemas.microsoft.com/office/drawing/2014/main" id="{03C0BE8E-10E0-40C3-BE75-FA8098A03F1C}"/>
            </a:ext>
          </a:extLst>
        </xdr:cNvPr>
        <xdr:cNvSpPr/>
      </xdr:nvSpPr>
      <xdr:spPr>
        <a:xfrm>
          <a:off x="13652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74" name="フローチャート: 判断 873">
          <a:extLst>
            <a:ext uri="{FF2B5EF4-FFF2-40B4-BE49-F238E27FC236}">
              <a16:creationId xmlns:a16="http://schemas.microsoft.com/office/drawing/2014/main" id="{C0FA74B0-048D-49C2-8A31-0E5B140AA09B}"/>
            </a:ext>
          </a:extLst>
        </xdr:cNvPr>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276F289A-49F8-435E-BD40-885B69F6426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6DB2890F-E2B3-4BA4-8346-3E87C56FE0C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492D7E55-D961-4448-8F3A-28BD0BE7872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1C899401-5909-41BD-A21B-9FD3127321C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7A48A6CF-6E7E-47F5-A446-7E40390798D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15602</xdr:rowOff>
    </xdr:from>
    <xdr:to>
      <xdr:col>85</xdr:col>
      <xdr:colOff>177800</xdr:colOff>
      <xdr:row>105</xdr:row>
      <xdr:rowOff>117202</xdr:rowOff>
    </xdr:to>
    <xdr:sp macro="" textlink="">
      <xdr:nvSpPr>
        <xdr:cNvPr id="880" name="楕円 879">
          <a:extLst>
            <a:ext uri="{FF2B5EF4-FFF2-40B4-BE49-F238E27FC236}">
              <a16:creationId xmlns:a16="http://schemas.microsoft.com/office/drawing/2014/main" id="{905FFCF4-47CE-4CEB-A9EB-58F7B44BE108}"/>
            </a:ext>
          </a:extLst>
        </xdr:cNvPr>
        <xdr:cNvSpPr/>
      </xdr:nvSpPr>
      <xdr:spPr>
        <a:xfrm>
          <a:off x="162687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165479</xdr:rowOff>
    </xdr:from>
    <xdr:ext cx="405111" cy="259045"/>
    <xdr:sp macro="" textlink="">
      <xdr:nvSpPr>
        <xdr:cNvPr id="881" name="【庁舎】&#10;有形固定資産減価償却率該当値テキスト">
          <a:extLst>
            <a:ext uri="{FF2B5EF4-FFF2-40B4-BE49-F238E27FC236}">
              <a16:creationId xmlns:a16="http://schemas.microsoft.com/office/drawing/2014/main" id="{97F32BC6-7EE1-4C98-8AAD-E591C303CF4D}"/>
            </a:ext>
          </a:extLst>
        </xdr:cNvPr>
        <xdr:cNvSpPr txBox="1"/>
      </xdr:nvSpPr>
      <xdr:spPr>
        <a:xfrm>
          <a:off x="16357600"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162561</xdr:rowOff>
    </xdr:from>
    <xdr:to>
      <xdr:col>81</xdr:col>
      <xdr:colOff>101600</xdr:colOff>
      <xdr:row>105</xdr:row>
      <xdr:rowOff>92711</xdr:rowOff>
    </xdr:to>
    <xdr:sp macro="" textlink="">
      <xdr:nvSpPr>
        <xdr:cNvPr id="882" name="楕円 881">
          <a:extLst>
            <a:ext uri="{FF2B5EF4-FFF2-40B4-BE49-F238E27FC236}">
              <a16:creationId xmlns:a16="http://schemas.microsoft.com/office/drawing/2014/main" id="{539751E8-9C4B-48B9-8FF9-38CCCBE7D03F}"/>
            </a:ext>
          </a:extLst>
        </xdr:cNvPr>
        <xdr:cNvSpPr/>
      </xdr:nvSpPr>
      <xdr:spPr>
        <a:xfrm>
          <a:off x="15430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41911</xdr:rowOff>
    </xdr:from>
    <xdr:to>
      <xdr:col>85</xdr:col>
      <xdr:colOff>127000</xdr:colOff>
      <xdr:row>105</xdr:row>
      <xdr:rowOff>66402</xdr:rowOff>
    </xdr:to>
    <xdr:cxnSp macro="">
      <xdr:nvCxnSpPr>
        <xdr:cNvPr id="883" name="直線コネクタ 882">
          <a:extLst>
            <a:ext uri="{FF2B5EF4-FFF2-40B4-BE49-F238E27FC236}">
              <a16:creationId xmlns:a16="http://schemas.microsoft.com/office/drawing/2014/main" id="{1398E56D-6C27-40E0-8F63-D37D526D226D}"/>
            </a:ext>
          </a:extLst>
        </xdr:cNvPr>
        <xdr:cNvCxnSpPr/>
      </xdr:nvCxnSpPr>
      <xdr:spPr>
        <a:xfrm>
          <a:off x="15481300" y="18044161"/>
          <a:ext cx="8382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84" name="楕円 883">
          <a:extLst>
            <a:ext uri="{FF2B5EF4-FFF2-40B4-BE49-F238E27FC236}">
              <a16:creationId xmlns:a16="http://schemas.microsoft.com/office/drawing/2014/main" id="{F446022F-2E36-4048-B678-0964ADAA6401}"/>
            </a:ext>
          </a:extLst>
        </xdr:cNvPr>
        <xdr:cNvSpPr/>
      </xdr:nvSpPr>
      <xdr:spPr>
        <a:xfrm>
          <a:off x="14541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32113</xdr:rowOff>
    </xdr:from>
    <xdr:to>
      <xdr:col>81</xdr:col>
      <xdr:colOff>50800</xdr:colOff>
      <xdr:row>105</xdr:row>
      <xdr:rowOff>41911</xdr:rowOff>
    </xdr:to>
    <xdr:cxnSp macro="">
      <xdr:nvCxnSpPr>
        <xdr:cNvPr id="885" name="直線コネクタ 884">
          <a:extLst>
            <a:ext uri="{FF2B5EF4-FFF2-40B4-BE49-F238E27FC236}">
              <a16:creationId xmlns:a16="http://schemas.microsoft.com/office/drawing/2014/main" id="{EC91A358-97E6-4BD3-A765-E1F7933607BC}"/>
            </a:ext>
          </a:extLst>
        </xdr:cNvPr>
        <xdr:cNvCxnSpPr/>
      </xdr:nvCxnSpPr>
      <xdr:spPr>
        <a:xfrm>
          <a:off x="14592300" y="18034363"/>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886" name="楕円 885">
          <a:extLst>
            <a:ext uri="{FF2B5EF4-FFF2-40B4-BE49-F238E27FC236}">
              <a16:creationId xmlns:a16="http://schemas.microsoft.com/office/drawing/2014/main" id="{D01DF9DE-DE64-4259-8F4A-9E1BB2BBED51}"/>
            </a:ext>
          </a:extLst>
        </xdr:cNvPr>
        <xdr:cNvSpPr/>
      </xdr:nvSpPr>
      <xdr:spPr>
        <a:xfrm>
          <a:off x="13652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156211</xdr:rowOff>
    </xdr:from>
    <xdr:to>
      <xdr:col>76</xdr:col>
      <xdr:colOff>114300</xdr:colOff>
      <xdr:row>105</xdr:row>
      <xdr:rowOff>32113</xdr:rowOff>
    </xdr:to>
    <xdr:cxnSp macro="">
      <xdr:nvCxnSpPr>
        <xdr:cNvPr id="887" name="直線コネクタ 886">
          <a:extLst>
            <a:ext uri="{FF2B5EF4-FFF2-40B4-BE49-F238E27FC236}">
              <a16:creationId xmlns:a16="http://schemas.microsoft.com/office/drawing/2014/main" id="{5C2E5595-A66B-474C-8B82-137AC130647B}"/>
            </a:ext>
          </a:extLst>
        </xdr:cNvPr>
        <xdr:cNvCxnSpPr/>
      </xdr:nvCxnSpPr>
      <xdr:spPr>
        <a:xfrm>
          <a:off x="13703300" y="17987011"/>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74386</xdr:rowOff>
    </xdr:from>
    <xdr:to>
      <xdr:col>67</xdr:col>
      <xdr:colOff>101600</xdr:colOff>
      <xdr:row>105</xdr:row>
      <xdr:rowOff>4536</xdr:rowOff>
    </xdr:to>
    <xdr:sp macro="" textlink="">
      <xdr:nvSpPr>
        <xdr:cNvPr id="888" name="楕円 887">
          <a:extLst>
            <a:ext uri="{FF2B5EF4-FFF2-40B4-BE49-F238E27FC236}">
              <a16:creationId xmlns:a16="http://schemas.microsoft.com/office/drawing/2014/main" id="{A4973216-9AF3-44A0-9540-CAE9588ECD13}"/>
            </a:ext>
          </a:extLst>
        </xdr:cNvPr>
        <xdr:cNvSpPr/>
      </xdr:nvSpPr>
      <xdr:spPr>
        <a:xfrm>
          <a:off x="12763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125186</xdr:rowOff>
    </xdr:from>
    <xdr:to>
      <xdr:col>71</xdr:col>
      <xdr:colOff>177800</xdr:colOff>
      <xdr:row>104</xdr:row>
      <xdr:rowOff>156211</xdr:rowOff>
    </xdr:to>
    <xdr:cxnSp macro="">
      <xdr:nvCxnSpPr>
        <xdr:cNvPr id="889" name="直線コネクタ 888">
          <a:extLst>
            <a:ext uri="{FF2B5EF4-FFF2-40B4-BE49-F238E27FC236}">
              <a16:creationId xmlns:a16="http://schemas.microsoft.com/office/drawing/2014/main" id="{62E4CA17-CAC2-4CCD-8CC6-1D0DF675B799}"/>
            </a:ext>
          </a:extLst>
        </xdr:cNvPr>
        <xdr:cNvCxnSpPr/>
      </xdr:nvCxnSpPr>
      <xdr:spPr>
        <a:xfrm>
          <a:off x="12814300" y="1795598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128832</xdr:rowOff>
    </xdr:from>
    <xdr:ext cx="405111" cy="259045"/>
    <xdr:sp macro="" textlink="">
      <xdr:nvSpPr>
        <xdr:cNvPr id="890" name="n_1aveValue【庁舎】&#10;有形固定資産減価償却率">
          <a:extLst>
            <a:ext uri="{FF2B5EF4-FFF2-40B4-BE49-F238E27FC236}">
              <a16:creationId xmlns:a16="http://schemas.microsoft.com/office/drawing/2014/main" id="{E81E65F3-45AC-4763-B8DF-B38FDC5F2C1B}"/>
            </a:ext>
          </a:extLst>
        </xdr:cNvPr>
        <xdr:cNvSpPr txBox="1"/>
      </xdr:nvSpPr>
      <xdr:spPr>
        <a:xfrm>
          <a:off x="152660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891" name="n_2aveValue【庁舎】&#10;有形固定資産減価償却率">
          <a:extLst>
            <a:ext uri="{FF2B5EF4-FFF2-40B4-BE49-F238E27FC236}">
              <a16:creationId xmlns:a16="http://schemas.microsoft.com/office/drawing/2014/main" id="{3D17DDF6-E7B2-47EE-B510-B7880EC57E50}"/>
            </a:ext>
          </a:extLst>
        </xdr:cNvPr>
        <xdr:cNvSpPr txBox="1"/>
      </xdr:nvSpPr>
      <xdr:spPr>
        <a:xfrm>
          <a:off x="14389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158222</xdr:rowOff>
    </xdr:from>
    <xdr:ext cx="405111" cy="259045"/>
    <xdr:sp macro="" textlink="">
      <xdr:nvSpPr>
        <xdr:cNvPr id="892" name="n_3aveValue【庁舎】&#10;有形固定資産減価償却率">
          <a:extLst>
            <a:ext uri="{FF2B5EF4-FFF2-40B4-BE49-F238E27FC236}">
              <a16:creationId xmlns:a16="http://schemas.microsoft.com/office/drawing/2014/main" id="{70E87DF8-77C8-455D-8686-9CA17CAFB00B}"/>
            </a:ext>
          </a:extLst>
        </xdr:cNvPr>
        <xdr:cNvSpPr txBox="1"/>
      </xdr:nvSpPr>
      <xdr:spPr>
        <a:xfrm>
          <a:off x="13500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893" name="n_4aveValue【庁舎】&#10;有形固定資産減価償却率">
          <a:extLst>
            <a:ext uri="{FF2B5EF4-FFF2-40B4-BE49-F238E27FC236}">
              <a16:creationId xmlns:a16="http://schemas.microsoft.com/office/drawing/2014/main" id="{A129AAF1-0FA2-4878-9E19-FE22D7F59E9B}"/>
            </a:ext>
          </a:extLst>
        </xdr:cNvPr>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83838</xdr:rowOff>
    </xdr:from>
    <xdr:ext cx="405111" cy="259045"/>
    <xdr:sp macro="" textlink="">
      <xdr:nvSpPr>
        <xdr:cNvPr id="894" name="n_1mainValue【庁舎】&#10;有形固定資産減価償却率">
          <a:extLst>
            <a:ext uri="{FF2B5EF4-FFF2-40B4-BE49-F238E27FC236}">
              <a16:creationId xmlns:a16="http://schemas.microsoft.com/office/drawing/2014/main" id="{E536A5A6-2ACE-48E8-81AE-7DA92803E977}"/>
            </a:ext>
          </a:extLst>
        </xdr:cNvPr>
        <xdr:cNvSpPr txBox="1"/>
      </xdr:nvSpPr>
      <xdr:spPr>
        <a:xfrm>
          <a:off x="15266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74040</xdr:rowOff>
    </xdr:from>
    <xdr:ext cx="405111" cy="259045"/>
    <xdr:sp macro="" textlink="">
      <xdr:nvSpPr>
        <xdr:cNvPr id="895" name="n_2mainValue【庁舎】&#10;有形固定資産減価償却率">
          <a:extLst>
            <a:ext uri="{FF2B5EF4-FFF2-40B4-BE49-F238E27FC236}">
              <a16:creationId xmlns:a16="http://schemas.microsoft.com/office/drawing/2014/main" id="{6CDF0D7C-8466-475C-958F-23FC6F2F4EE9}"/>
            </a:ext>
          </a:extLst>
        </xdr:cNvPr>
        <xdr:cNvSpPr txBox="1"/>
      </xdr:nvSpPr>
      <xdr:spPr>
        <a:xfrm>
          <a:off x="14389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26688</xdr:rowOff>
    </xdr:from>
    <xdr:ext cx="405111" cy="259045"/>
    <xdr:sp macro="" textlink="">
      <xdr:nvSpPr>
        <xdr:cNvPr id="896" name="n_3mainValue【庁舎】&#10;有形固定資産減価償却率">
          <a:extLst>
            <a:ext uri="{FF2B5EF4-FFF2-40B4-BE49-F238E27FC236}">
              <a16:creationId xmlns:a16="http://schemas.microsoft.com/office/drawing/2014/main" id="{39926AA0-8A52-491B-86EB-FCD151CF448E}"/>
            </a:ext>
          </a:extLst>
        </xdr:cNvPr>
        <xdr:cNvSpPr txBox="1"/>
      </xdr:nvSpPr>
      <xdr:spPr>
        <a:xfrm>
          <a:off x="13500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167113</xdr:rowOff>
    </xdr:from>
    <xdr:ext cx="405111" cy="259045"/>
    <xdr:sp macro="" textlink="">
      <xdr:nvSpPr>
        <xdr:cNvPr id="897" name="n_4mainValue【庁舎】&#10;有形固定資産減価償却率">
          <a:extLst>
            <a:ext uri="{FF2B5EF4-FFF2-40B4-BE49-F238E27FC236}">
              <a16:creationId xmlns:a16="http://schemas.microsoft.com/office/drawing/2014/main" id="{A2435B5C-34FA-4887-8A3F-31376019AD4D}"/>
            </a:ext>
          </a:extLst>
        </xdr:cNvPr>
        <xdr:cNvSpPr txBox="1"/>
      </xdr:nvSpPr>
      <xdr:spPr>
        <a:xfrm>
          <a:off x="126117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787D1B26-EE43-47A1-8A08-25A3AFA5F7C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B3D7BD2-438C-4A21-BAF1-6BB13C07E82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87F0F5A8-09E8-4A2F-AB6A-4D472FE43C7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7896B40-A24A-40D6-957D-93F55F733F0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20AE5B0B-3E4D-477B-A49E-3FEF4975B61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0D2D2310-26EA-4900-828D-2634845DA77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F99E8346-F366-4745-B8DA-D9FA2393A92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E77856D8-A7E0-482F-80D9-D6C9BFA474D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58BA70F1-81FA-40B6-9D7B-FF3A68AADF7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4FB35F52-DEED-4A4E-93DC-C165272DD04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8" name="テキスト ボックス 907">
          <a:extLst>
            <a:ext uri="{FF2B5EF4-FFF2-40B4-BE49-F238E27FC236}">
              <a16:creationId xmlns:a16="http://schemas.microsoft.com/office/drawing/2014/main" id="{3DE1F9CA-98F7-428D-8100-2DE61FC6D645}"/>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a:extLst>
            <a:ext uri="{FF2B5EF4-FFF2-40B4-BE49-F238E27FC236}">
              <a16:creationId xmlns:a16="http://schemas.microsoft.com/office/drawing/2014/main" id="{CD1FA1BD-A215-4C8F-B874-870B79A499EF}"/>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a:extLst>
            <a:ext uri="{FF2B5EF4-FFF2-40B4-BE49-F238E27FC236}">
              <a16:creationId xmlns:a16="http://schemas.microsoft.com/office/drawing/2014/main" id="{E2C96910-BE87-4DA8-A821-924CEE0CD941}"/>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a:extLst>
            <a:ext uri="{FF2B5EF4-FFF2-40B4-BE49-F238E27FC236}">
              <a16:creationId xmlns:a16="http://schemas.microsoft.com/office/drawing/2014/main" id="{B7DC7861-429D-449F-8137-E5992A146A8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a:extLst>
            <a:ext uri="{FF2B5EF4-FFF2-40B4-BE49-F238E27FC236}">
              <a16:creationId xmlns:a16="http://schemas.microsoft.com/office/drawing/2014/main" id="{EB7BE56D-409B-4350-8918-6173234236C2}"/>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a:extLst>
            <a:ext uri="{FF2B5EF4-FFF2-40B4-BE49-F238E27FC236}">
              <a16:creationId xmlns:a16="http://schemas.microsoft.com/office/drawing/2014/main" id="{CF53838D-66B3-4F8B-BFCE-4706912AF7DB}"/>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a:extLst>
            <a:ext uri="{FF2B5EF4-FFF2-40B4-BE49-F238E27FC236}">
              <a16:creationId xmlns:a16="http://schemas.microsoft.com/office/drawing/2014/main" id="{8F903AC6-3427-4786-9038-B6043F9C292B}"/>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a:extLst>
            <a:ext uri="{FF2B5EF4-FFF2-40B4-BE49-F238E27FC236}">
              <a16:creationId xmlns:a16="http://schemas.microsoft.com/office/drawing/2014/main" id="{8D3A6CE2-802D-42B8-81FF-879D799F304E}"/>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a:extLst>
            <a:ext uri="{FF2B5EF4-FFF2-40B4-BE49-F238E27FC236}">
              <a16:creationId xmlns:a16="http://schemas.microsoft.com/office/drawing/2014/main" id="{B083B38A-EB53-410A-94CB-F49D1913ADF4}"/>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9CBE22EB-901F-48EB-8A97-F36B4E4CEB4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56BC646F-C281-4B26-A00F-1E327DB0A4E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5C8E7346-98A3-4F6B-8101-6FBA27E4559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108</xdr:row>
      <xdr:rowOff>30480</xdr:rowOff>
    </xdr:to>
    <xdr:cxnSp macro="">
      <xdr:nvCxnSpPr>
        <xdr:cNvPr id="920" name="直線コネクタ 919">
          <a:extLst>
            <a:ext uri="{FF2B5EF4-FFF2-40B4-BE49-F238E27FC236}">
              <a16:creationId xmlns:a16="http://schemas.microsoft.com/office/drawing/2014/main" id="{B9D864C5-A3EA-4CE5-B840-F143102D89B6}"/>
            </a:ext>
          </a:extLst>
        </xdr:cNvPr>
        <xdr:cNvCxnSpPr/>
      </xdr:nvCxnSpPr>
      <xdr:spPr>
        <a:xfrm flipV="1">
          <a:off x="22160864" y="17088613"/>
          <a:ext cx="0" cy="1458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921" name="【庁舎】&#10;一人当たり面積最小値テキスト">
          <a:extLst>
            <a:ext uri="{FF2B5EF4-FFF2-40B4-BE49-F238E27FC236}">
              <a16:creationId xmlns:a16="http://schemas.microsoft.com/office/drawing/2014/main" id="{F5A63A3C-470F-4F44-AA25-C930A8F97C67}"/>
            </a:ext>
          </a:extLst>
        </xdr:cNvPr>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922" name="直線コネクタ 921">
          <a:extLst>
            <a:ext uri="{FF2B5EF4-FFF2-40B4-BE49-F238E27FC236}">
              <a16:creationId xmlns:a16="http://schemas.microsoft.com/office/drawing/2014/main" id="{EEC8AE4C-60D0-4193-A121-43C44EBDB1C6}"/>
            </a:ext>
          </a:extLst>
        </xdr:cNvPr>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923" name="【庁舎】&#10;一人当たり面積最大値テキスト">
          <a:extLst>
            <a:ext uri="{FF2B5EF4-FFF2-40B4-BE49-F238E27FC236}">
              <a16:creationId xmlns:a16="http://schemas.microsoft.com/office/drawing/2014/main" id="{57266310-2C02-4128-95FC-CC30A993A73B}"/>
            </a:ext>
          </a:extLst>
        </xdr:cNvPr>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924" name="直線コネクタ 923">
          <a:extLst>
            <a:ext uri="{FF2B5EF4-FFF2-40B4-BE49-F238E27FC236}">
              <a16:creationId xmlns:a16="http://schemas.microsoft.com/office/drawing/2014/main" id="{875CA03C-C86A-4CD0-8718-20803F60D315}"/>
            </a:ext>
          </a:extLst>
        </xdr:cNvPr>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33545</xdr:rowOff>
    </xdr:from>
    <xdr:ext cx="469744" cy="259045"/>
    <xdr:sp macro="" textlink="">
      <xdr:nvSpPr>
        <xdr:cNvPr id="925" name="【庁舎】&#10;一人当たり面積平均値テキスト">
          <a:extLst>
            <a:ext uri="{FF2B5EF4-FFF2-40B4-BE49-F238E27FC236}">
              <a16:creationId xmlns:a16="http://schemas.microsoft.com/office/drawing/2014/main" id="{83EC2CAC-6D3C-4757-891D-6BA2A1CD88A5}"/>
            </a:ext>
          </a:extLst>
        </xdr:cNvPr>
        <xdr:cNvSpPr txBox="1"/>
      </xdr:nvSpPr>
      <xdr:spPr>
        <a:xfrm>
          <a:off x="22199600" y="18035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55118</xdr:rowOff>
    </xdr:from>
    <xdr:to>
      <xdr:col>116</xdr:col>
      <xdr:colOff>114300</xdr:colOff>
      <xdr:row>105</xdr:row>
      <xdr:rowOff>156718</xdr:rowOff>
    </xdr:to>
    <xdr:sp macro="" textlink="">
      <xdr:nvSpPr>
        <xdr:cNvPr id="926" name="フローチャート: 判断 925">
          <a:extLst>
            <a:ext uri="{FF2B5EF4-FFF2-40B4-BE49-F238E27FC236}">
              <a16:creationId xmlns:a16="http://schemas.microsoft.com/office/drawing/2014/main" id="{D5B509CE-60E0-4D4B-88B1-8BF9FC5C4630}"/>
            </a:ext>
          </a:extLst>
        </xdr:cNvPr>
        <xdr:cNvSpPr/>
      </xdr:nvSpPr>
      <xdr:spPr>
        <a:xfrm>
          <a:off x="221107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927" name="フローチャート: 判断 926">
          <a:extLst>
            <a:ext uri="{FF2B5EF4-FFF2-40B4-BE49-F238E27FC236}">
              <a16:creationId xmlns:a16="http://schemas.microsoft.com/office/drawing/2014/main" id="{728DA589-71CB-49E6-8BF6-BA3A2CE25367}"/>
            </a:ext>
          </a:extLst>
        </xdr:cNvPr>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109982</xdr:rowOff>
    </xdr:from>
    <xdr:to>
      <xdr:col>107</xdr:col>
      <xdr:colOff>101600</xdr:colOff>
      <xdr:row>106</xdr:row>
      <xdr:rowOff>40132</xdr:rowOff>
    </xdr:to>
    <xdr:sp macro="" textlink="">
      <xdr:nvSpPr>
        <xdr:cNvPr id="928" name="フローチャート: 判断 927">
          <a:extLst>
            <a:ext uri="{FF2B5EF4-FFF2-40B4-BE49-F238E27FC236}">
              <a16:creationId xmlns:a16="http://schemas.microsoft.com/office/drawing/2014/main" id="{AE39AE73-A785-405C-B053-C15D93C642A4}"/>
            </a:ext>
          </a:extLst>
        </xdr:cNvPr>
        <xdr:cNvSpPr/>
      </xdr:nvSpPr>
      <xdr:spPr>
        <a:xfrm>
          <a:off x="20383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109982</xdr:rowOff>
    </xdr:from>
    <xdr:to>
      <xdr:col>102</xdr:col>
      <xdr:colOff>165100</xdr:colOff>
      <xdr:row>106</xdr:row>
      <xdr:rowOff>40132</xdr:rowOff>
    </xdr:to>
    <xdr:sp macro="" textlink="">
      <xdr:nvSpPr>
        <xdr:cNvPr id="929" name="フローチャート: 判断 928">
          <a:extLst>
            <a:ext uri="{FF2B5EF4-FFF2-40B4-BE49-F238E27FC236}">
              <a16:creationId xmlns:a16="http://schemas.microsoft.com/office/drawing/2014/main" id="{70B982D8-1B19-43DA-99EC-D0E2F3F2AAC9}"/>
            </a:ext>
          </a:extLst>
        </xdr:cNvPr>
        <xdr:cNvSpPr/>
      </xdr:nvSpPr>
      <xdr:spPr>
        <a:xfrm>
          <a:off x="19494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30" name="フローチャート: 判断 929">
          <a:extLst>
            <a:ext uri="{FF2B5EF4-FFF2-40B4-BE49-F238E27FC236}">
              <a16:creationId xmlns:a16="http://schemas.microsoft.com/office/drawing/2014/main" id="{31DDC2FF-9D4A-40EA-9AE2-BB4410623118}"/>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2A3FFF84-B88D-4755-BAC6-ADCE9B1872B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5C2141F0-C299-489D-AC83-DB97BE8B4B7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3A049F93-F7E8-416F-A201-06F0D3F6EB2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A2031FE3-6252-48CB-95AA-BF8BD2679EC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7422E6E-A47F-4EF8-A024-599537F6951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144272</xdr:rowOff>
    </xdr:from>
    <xdr:to>
      <xdr:col>116</xdr:col>
      <xdr:colOff>114300</xdr:colOff>
      <xdr:row>105</xdr:row>
      <xdr:rowOff>74422</xdr:rowOff>
    </xdr:to>
    <xdr:sp macro="" textlink="">
      <xdr:nvSpPr>
        <xdr:cNvPr id="936" name="楕円 935">
          <a:extLst>
            <a:ext uri="{FF2B5EF4-FFF2-40B4-BE49-F238E27FC236}">
              <a16:creationId xmlns:a16="http://schemas.microsoft.com/office/drawing/2014/main" id="{FA697D13-1D4A-4FED-9C95-D9C35BE73EF2}"/>
            </a:ext>
          </a:extLst>
        </xdr:cNvPr>
        <xdr:cNvSpPr/>
      </xdr:nvSpPr>
      <xdr:spPr>
        <a:xfrm>
          <a:off x="22110700" y="179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167149</xdr:rowOff>
    </xdr:from>
    <xdr:ext cx="469744" cy="259045"/>
    <xdr:sp macro="" textlink="">
      <xdr:nvSpPr>
        <xdr:cNvPr id="937" name="【庁舎】&#10;一人当たり面積該当値テキスト">
          <a:extLst>
            <a:ext uri="{FF2B5EF4-FFF2-40B4-BE49-F238E27FC236}">
              <a16:creationId xmlns:a16="http://schemas.microsoft.com/office/drawing/2014/main" id="{8692CC8D-208F-418C-BB66-8C924B977F04}"/>
            </a:ext>
          </a:extLst>
        </xdr:cNvPr>
        <xdr:cNvSpPr txBox="1"/>
      </xdr:nvSpPr>
      <xdr:spPr>
        <a:xfrm>
          <a:off x="22199600" y="1782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148844</xdr:rowOff>
    </xdr:from>
    <xdr:to>
      <xdr:col>112</xdr:col>
      <xdr:colOff>38100</xdr:colOff>
      <xdr:row>105</xdr:row>
      <xdr:rowOff>78994</xdr:rowOff>
    </xdr:to>
    <xdr:sp macro="" textlink="">
      <xdr:nvSpPr>
        <xdr:cNvPr id="938" name="楕円 937">
          <a:extLst>
            <a:ext uri="{FF2B5EF4-FFF2-40B4-BE49-F238E27FC236}">
              <a16:creationId xmlns:a16="http://schemas.microsoft.com/office/drawing/2014/main" id="{D079C611-BB80-42EA-9180-93C2B8FB54D8}"/>
            </a:ext>
          </a:extLst>
        </xdr:cNvPr>
        <xdr:cNvSpPr/>
      </xdr:nvSpPr>
      <xdr:spPr>
        <a:xfrm>
          <a:off x="212725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23622</xdr:rowOff>
    </xdr:from>
    <xdr:to>
      <xdr:col>116</xdr:col>
      <xdr:colOff>63500</xdr:colOff>
      <xdr:row>105</xdr:row>
      <xdr:rowOff>28194</xdr:rowOff>
    </xdr:to>
    <xdr:cxnSp macro="">
      <xdr:nvCxnSpPr>
        <xdr:cNvPr id="939" name="直線コネクタ 938">
          <a:extLst>
            <a:ext uri="{FF2B5EF4-FFF2-40B4-BE49-F238E27FC236}">
              <a16:creationId xmlns:a16="http://schemas.microsoft.com/office/drawing/2014/main" id="{AE79C6B7-3A26-41EC-A18E-5BDB96AF4A7B}"/>
            </a:ext>
          </a:extLst>
        </xdr:cNvPr>
        <xdr:cNvCxnSpPr/>
      </xdr:nvCxnSpPr>
      <xdr:spPr>
        <a:xfrm flipV="1">
          <a:off x="21323300" y="180258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153415</xdr:rowOff>
    </xdr:from>
    <xdr:to>
      <xdr:col>107</xdr:col>
      <xdr:colOff>101600</xdr:colOff>
      <xdr:row>105</xdr:row>
      <xdr:rowOff>83565</xdr:rowOff>
    </xdr:to>
    <xdr:sp macro="" textlink="">
      <xdr:nvSpPr>
        <xdr:cNvPr id="940" name="楕円 939">
          <a:extLst>
            <a:ext uri="{FF2B5EF4-FFF2-40B4-BE49-F238E27FC236}">
              <a16:creationId xmlns:a16="http://schemas.microsoft.com/office/drawing/2014/main" id="{5DAC5C14-105F-4ADF-881E-70DE9DEA71FC}"/>
            </a:ext>
          </a:extLst>
        </xdr:cNvPr>
        <xdr:cNvSpPr/>
      </xdr:nvSpPr>
      <xdr:spPr>
        <a:xfrm>
          <a:off x="20383500" y="179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28194</xdr:rowOff>
    </xdr:from>
    <xdr:to>
      <xdr:col>111</xdr:col>
      <xdr:colOff>177800</xdr:colOff>
      <xdr:row>105</xdr:row>
      <xdr:rowOff>32765</xdr:rowOff>
    </xdr:to>
    <xdr:cxnSp macro="">
      <xdr:nvCxnSpPr>
        <xdr:cNvPr id="941" name="直線コネクタ 940">
          <a:extLst>
            <a:ext uri="{FF2B5EF4-FFF2-40B4-BE49-F238E27FC236}">
              <a16:creationId xmlns:a16="http://schemas.microsoft.com/office/drawing/2014/main" id="{D497F9B9-444E-4073-948D-8FA8CF70073F}"/>
            </a:ext>
          </a:extLst>
        </xdr:cNvPr>
        <xdr:cNvCxnSpPr/>
      </xdr:nvCxnSpPr>
      <xdr:spPr>
        <a:xfrm flipV="1">
          <a:off x="20434300" y="180304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942" name="楕円 941">
          <a:extLst>
            <a:ext uri="{FF2B5EF4-FFF2-40B4-BE49-F238E27FC236}">
              <a16:creationId xmlns:a16="http://schemas.microsoft.com/office/drawing/2014/main" id="{35D1CDD0-0D70-4033-B2E2-0BD6C557A13B}"/>
            </a:ext>
          </a:extLst>
        </xdr:cNvPr>
        <xdr:cNvSpPr/>
      </xdr:nvSpPr>
      <xdr:spPr>
        <a:xfrm>
          <a:off x="19494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32765</xdr:rowOff>
    </xdr:from>
    <xdr:to>
      <xdr:col>107</xdr:col>
      <xdr:colOff>50800</xdr:colOff>
      <xdr:row>105</xdr:row>
      <xdr:rowOff>41911</xdr:rowOff>
    </xdr:to>
    <xdr:cxnSp macro="">
      <xdr:nvCxnSpPr>
        <xdr:cNvPr id="943" name="直線コネクタ 942">
          <a:extLst>
            <a:ext uri="{FF2B5EF4-FFF2-40B4-BE49-F238E27FC236}">
              <a16:creationId xmlns:a16="http://schemas.microsoft.com/office/drawing/2014/main" id="{15C4C494-B7E3-4640-9564-8C9C93B1759C}"/>
            </a:ext>
          </a:extLst>
        </xdr:cNvPr>
        <xdr:cNvCxnSpPr/>
      </xdr:nvCxnSpPr>
      <xdr:spPr>
        <a:xfrm flipV="1">
          <a:off x="19545300" y="180350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944" name="楕円 943">
          <a:extLst>
            <a:ext uri="{FF2B5EF4-FFF2-40B4-BE49-F238E27FC236}">
              <a16:creationId xmlns:a16="http://schemas.microsoft.com/office/drawing/2014/main" id="{4B1F0E75-621B-484F-A73E-BA7E940710B6}"/>
            </a:ext>
          </a:extLst>
        </xdr:cNvPr>
        <xdr:cNvSpPr/>
      </xdr:nvSpPr>
      <xdr:spPr>
        <a:xfrm>
          <a:off x="18605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41911</xdr:rowOff>
    </xdr:from>
    <xdr:to>
      <xdr:col>102</xdr:col>
      <xdr:colOff>114300</xdr:colOff>
      <xdr:row>105</xdr:row>
      <xdr:rowOff>41911</xdr:rowOff>
    </xdr:to>
    <xdr:cxnSp macro="">
      <xdr:nvCxnSpPr>
        <xdr:cNvPr id="945" name="直線コネクタ 944">
          <a:extLst>
            <a:ext uri="{FF2B5EF4-FFF2-40B4-BE49-F238E27FC236}">
              <a16:creationId xmlns:a16="http://schemas.microsoft.com/office/drawing/2014/main" id="{49CB7D32-8F85-4625-9E40-1CF86FE24F0F}"/>
            </a:ext>
          </a:extLst>
        </xdr:cNvPr>
        <xdr:cNvCxnSpPr/>
      </xdr:nvCxnSpPr>
      <xdr:spPr>
        <a:xfrm>
          <a:off x="18656300" y="18044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946" name="n_1aveValue【庁舎】&#10;一人当たり面積">
          <a:extLst>
            <a:ext uri="{FF2B5EF4-FFF2-40B4-BE49-F238E27FC236}">
              <a16:creationId xmlns:a16="http://schemas.microsoft.com/office/drawing/2014/main" id="{65812F5D-1192-4889-9226-7447F16A54EE}"/>
            </a:ext>
          </a:extLst>
        </xdr:cNvPr>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31259</xdr:rowOff>
    </xdr:from>
    <xdr:ext cx="469744" cy="259045"/>
    <xdr:sp macro="" textlink="">
      <xdr:nvSpPr>
        <xdr:cNvPr id="947" name="n_2aveValue【庁舎】&#10;一人当たり面積">
          <a:extLst>
            <a:ext uri="{FF2B5EF4-FFF2-40B4-BE49-F238E27FC236}">
              <a16:creationId xmlns:a16="http://schemas.microsoft.com/office/drawing/2014/main" id="{D4BA21E1-E9DF-48C5-8148-13E74DAC1F65}"/>
            </a:ext>
          </a:extLst>
        </xdr:cNvPr>
        <xdr:cNvSpPr txBox="1"/>
      </xdr:nvSpPr>
      <xdr:spPr>
        <a:xfrm>
          <a:off x="20199427"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31259</xdr:rowOff>
    </xdr:from>
    <xdr:ext cx="469744" cy="259045"/>
    <xdr:sp macro="" textlink="">
      <xdr:nvSpPr>
        <xdr:cNvPr id="948" name="n_3aveValue【庁舎】&#10;一人当たり面積">
          <a:extLst>
            <a:ext uri="{FF2B5EF4-FFF2-40B4-BE49-F238E27FC236}">
              <a16:creationId xmlns:a16="http://schemas.microsoft.com/office/drawing/2014/main" id="{94C7C504-372B-4BC1-BCBE-76C847C0503C}"/>
            </a:ext>
          </a:extLst>
        </xdr:cNvPr>
        <xdr:cNvSpPr txBox="1"/>
      </xdr:nvSpPr>
      <xdr:spPr>
        <a:xfrm>
          <a:off x="19310427"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949" name="n_4aveValue【庁舎】&#10;一人当たり面積">
          <a:extLst>
            <a:ext uri="{FF2B5EF4-FFF2-40B4-BE49-F238E27FC236}">
              <a16:creationId xmlns:a16="http://schemas.microsoft.com/office/drawing/2014/main" id="{30C2B1F5-6CE6-470B-B4B2-BA4C1A4ECAF2}"/>
            </a:ext>
          </a:extLst>
        </xdr:cNvPr>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95521</xdr:rowOff>
    </xdr:from>
    <xdr:ext cx="469744" cy="259045"/>
    <xdr:sp macro="" textlink="">
      <xdr:nvSpPr>
        <xdr:cNvPr id="950" name="n_1mainValue【庁舎】&#10;一人当たり面積">
          <a:extLst>
            <a:ext uri="{FF2B5EF4-FFF2-40B4-BE49-F238E27FC236}">
              <a16:creationId xmlns:a16="http://schemas.microsoft.com/office/drawing/2014/main" id="{D62B4F3E-2134-49F3-8E9D-4D598A2FDDFB}"/>
            </a:ext>
          </a:extLst>
        </xdr:cNvPr>
        <xdr:cNvSpPr txBox="1"/>
      </xdr:nvSpPr>
      <xdr:spPr>
        <a:xfrm>
          <a:off x="21075727" y="177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100092</xdr:rowOff>
    </xdr:from>
    <xdr:ext cx="469744" cy="259045"/>
    <xdr:sp macro="" textlink="">
      <xdr:nvSpPr>
        <xdr:cNvPr id="951" name="n_2mainValue【庁舎】&#10;一人当たり面積">
          <a:extLst>
            <a:ext uri="{FF2B5EF4-FFF2-40B4-BE49-F238E27FC236}">
              <a16:creationId xmlns:a16="http://schemas.microsoft.com/office/drawing/2014/main" id="{E7DF46C4-3043-42AB-838E-B1268B5D773F}"/>
            </a:ext>
          </a:extLst>
        </xdr:cNvPr>
        <xdr:cNvSpPr txBox="1"/>
      </xdr:nvSpPr>
      <xdr:spPr>
        <a:xfrm>
          <a:off x="20199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952" name="n_3mainValue【庁舎】&#10;一人当たり面積">
          <a:extLst>
            <a:ext uri="{FF2B5EF4-FFF2-40B4-BE49-F238E27FC236}">
              <a16:creationId xmlns:a16="http://schemas.microsoft.com/office/drawing/2014/main" id="{B3E78F74-8A14-4407-928F-76F30D20C1AB}"/>
            </a:ext>
          </a:extLst>
        </xdr:cNvPr>
        <xdr:cNvSpPr txBox="1"/>
      </xdr:nvSpPr>
      <xdr:spPr>
        <a:xfrm>
          <a:off x="19310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953" name="n_4mainValue【庁舎】&#10;一人当たり面積">
          <a:extLst>
            <a:ext uri="{FF2B5EF4-FFF2-40B4-BE49-F238E27FC236}">
              <a16:creationId xmlns:a16="http://schemas.microsoft.com/office/drawing/2014/main" id="{BDD4582A-582E-4BF1-967C-F2AB178AAC14}"/>
            </a:ext>
          </a:extLst>
        </xdr:cNvPr>
        <xdr:cNvSpPr txBox="1"/>
      </xdr:nvSpPr>
      <xdr:spPr>
        <a:xfrm>
          <a:off x="18421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4C138BF5-A7D9-440F-A379-FBCDCBA8C87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D5945F35-5EFC-4E59-83D0-B29D14548D8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CE541003-2A27-4621-A616-C55B5614E18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については、有形固定資産減価償却率が類似団体内平均値を５ポイント上回っており、一人当たり面積では３番目の大きさとなっている。今後は利用状況を勘案しながら、施設の統合を検討する。一般廃棄物処理施設の有形固定資産減価償却率は、類似団体内平均値を上回っているが、一人当たり有形固定資産（償却資産）額は低くなっている。施設の老朽化が著しいことから施設の規模や運営方式を含め建替を検討している。体育館・プールについては、類似団体内平均値より有形固定資産減価償却率はかなり低いが、一人当たり面積は平均的な値である。施設の保有量としては、適正な範囲内であると判断できるが、老朽化した施設もあるため、利用状況や利用圏域を勘案しながら統合を検討している。保健センターについては、類似団体平均値より有形固定資産減価償却率は高く、一人当たり面積も大きくなっている。同じく老朽化が進んでいる福祉施設とともに統合や複合化を検討している。消防施設については、有形固定資産減価償却率は類似団体内平均値に比べ少し高くなっている。一人当たり面積は類似団体内平均値を下回っているが、消防施設の増設はせず、老朽化が進む施設も含め、既存施設の長寿命化を進めていく。市民会館については、いずれも老朽化が進んでおり、複合化を検討している。庁舎については、有形固定資産減価償却率が類似団体内平均値を</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ポイント上回っている。一人当たり面積は類似団体内平均値と大差ないが、今後の老朽化に備え、本庁舎と南館の統合や支所の複合化を検討している。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75" thickBot="1" x14ac:dyDescent="0.2">
      <c r="B2" s="176" t="s">
        <v>83</v>
      </c>
      <c r="C2" s="176"/>
      <c r="D2" s="177"/>
    </row>
    <row r="3" spans="1:119" ht="18.75" customHeight="1" thickBot="1" x14ac:dyDescent="0.2">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15">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53101622</v>
      </c>
      <c r="BO4" s="384"/>
      <c r="BP4" s="384"/>
      <c r="BQ4" s="384"/>
      <c r="BR4" s="384"/>
      <c r="BS4" s="384"/>
      <c r="BT4" s="384"/>
      <c r="BU4" s="385"/>
      <c r="BV4" s="383">
        <v>55685566</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7.1</v>
      </c>
      <c r="CU4" s="390"/>
      <c r="CV4" s="390"/>
      <c r="CW4" s="390"/>
      <c r="CX4" s="390"/>
      <c r="CY4" s="390"/>
      <c r="CZ4" s="390"/>
      <c r="DA4" s="391"/>
      <c r="DB4" s="389">
        <v>7.9</v>
      </c>
      <c r="DC4" s="390"/>
      <c r="DD4" s="390"/>
      <c r="DE4" s="390"/>
      <c r="DF4" s="390"/>
      <c r="DG4" s="390"/>
      <c r="DH4" s="390"/>
      <c r="DI4" s="391"/>
    </row>
    <row r="5" spans="1:119" ht="18.75" customHeight="1" x14ac:dyDescent="0.15">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50966062</v>
      </c>
      <c r="BO5" s="421"/>
      <c r="BP5" s="421"/>
      <c r="BQ5" s="421"/>
      <c r="BR5" s="421"/>
      <c r="BS5" s="421"/>
      <c r="BT5" s="421"/>
      <c r="BU5" s="422"/>
      <c r="BV5" s="420">
        <v>53362488</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86.8</v>
      </c>
      <c r="CU5" s="418"/>
      <c r="CV5" s="418"/>
      <c r="CW5" s="418"/>
      <c r="CX5" s="418"/>
      <c r="CY5" s="418"/>
      <c r="CZ5" s="418"/>
      <c r="DA5" s="419"/>
      <c r="DB5" s="417">
        <v>80.099999999999994</v>
      </c>
      <c r="DC5" s="418"/>
      <c r="DD5" s="418"/>
      <c r="DE5" s="418"/>
      <c r="DF5" s="418"/>
      <c r="DG5" s="418"/>
      <c r="DH5" s="418"/>
      <c r="DI5" s="419"/>
    </row>
    <row r="6" spans="1:119" ht="18.75" customHeight="1" x14ac:dyDescent="0.15">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96</v>
      </c>
      <c r="AV6" s="453"/>
      <c r="AW6" s="453"/>
      <c r="AX6" s="453"/>
      <c r="AY6" s="454" t="s">
        <v>104</v>
      </c>
      <c r="AZ6" s="455"/>
      <c r="BA6" s="455"/>
      <c r="BB6" s="455"/>
      <c r="BC6" s="455"/>
      <c r="BD6" s="455"/>
      <c r="BE6" s="455"/>
      <c r="BF6" s="455"/>
      <c r="BG6" s="455"/>
      <c r="BH6" s="455"/>
      <c r="BI6" s="455"/>
      <c r="BJ6" s="455"/>
      <c r="BK6" s="455"/>
      <c r="BL6" s="455"/>
      <c r="BM6" s="456"/>
      <c r="BN6" s="420">
        <v>2135560</v>
      </c>
      <c r="BO6" s="421"/>
      <c r="BP6" s="421"/>
      <c r="BQ6" s="421"/>
      <c r="BR6" s="421"/>
      <c r="BS6" s="421"/>
      <c r="BT6" s="421"/>
      <c r="BU6" s="422"/>
      <c r="BV6" s="420">
        <v>2323078</v>
      </c>
      <c r="BW6" s="421"/>
      <c r="BX6" s="421"/>
      <c r="BY6" s="421"/>
      <c r="BZ6" s="421"/>
      <c r="CA6" s="421"/>
      <c r="CB6" s="421"/>
      <c r="CC6" s="422"/>
      <c r="CD6" s="423" t="s">
        <v>105</v>
      </c>
      <c r="CE6" s="424"/>
      <c r="CF6" s="424"/>
      <c r="CG6" s="424"/>
      <c r="CH6" s="424"/>
      <c r="CI6" s="424"/>
      <c r="CJ6" s="424"/>
      <c r="CK6" s="424"/>
      <c r="CL6" s="424"/>
      <c r="CM6" s="424"/>
      <c r="CN6" s="424"/>
      <c r="CO6" s="424"/>
      <c r="CP6" s="424"/>
      <c r="CQ6" s="424"/>
      <c r="CR6" s="424"/>
      <c r="CS6" s="425"/>
      <c r="CT6" s="457">
        <v>88.8</v>
      </c>
      <c r="CU6" s="458"/>
      <c r="CV6" s="458"/>
      <c r="CW6" s="458"/>
      <c r="CX6" s="458"/>
      <c r="CY6" s="458"/>
      <c r="CZ6" s="458"/>
      <c r="DA6" s="459"/>
      <c r="DB6" s="457">
        <v>87.9</v>
      </c>
      <c r="DC6" s="458"/>
      <c r="DD6" s="458"/>
      <c r="DE6" s="458"/>
      <c r="DF6" s="458"/>
      <c r="DG6" s="458"/>
      <c r="DH6" s="458"/>
      <c r="DI6" s="459"/>
    </row>
    <row r="7" spans="1:119" ht="18.75" customHeight="1" x14ac:dyDescent="0.15">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106</v>
      </c>
      <c r="AN7" s="450"/>
      <c r="AO7" s="450"/>
      <c r="AP7" s="450"/>
      <c r="AQ7" s="450"/>
      <c r="AR7" s="450"/>
      <c r="AS7" s="450"/>
      <c r="AT7" s="451"/>
      <c r="AU7" s="452" t="s">
        <v>96</v>
      </c>
      <c r="AV7" s="453"/>
      <c r="AW7" s="453"/>
      <c r="AX7" s="453"/>
      <c r="AY7" s="454" t="s">
        <v>107</v>
      </c>
      <c r="AZ7" s="455"/>
      <c r="BA7" s="455"/>
      <c r="BB7" s="455"/>
      <c r="BC7" s="455"/>
      <c r="BD7" s="455"/>
      <c r="BE7" s="455"/>
      <c r="BF7" s="455"/>
      <c r="BG7" s="455"/>
      <c r="BH7" s="455"/>
      <c r="BI7" s="455"/>
      <c r="BJ7" s="455"/>
      <c r="BK7" s="455"/>
      <c r="BL7" s="455"/>
      <c r="BM7" s="456"/>
      <c r="BN7" s="420">
        <v>187606</v>
      </c>
      <c r="BO7" s="421"/>
      <c r="BP7" s="421"/>
      <c r="BQ7" s="421"/>
      <c r="BR7" s="421"/>
      <c r="BS7" s="421"/>
      <c r="BT7" s="421"/>
      <c r="BU7" s="422"/>
      <c r="BV7" s="420">
        <v>111081</v>
      </c>
      <c r="BW7" s="421"/>
      <c r="BX7" s="421"/>
      <c r="BY7" s="421"/>
      <c r="BZ7" s="421"/>
      <c r="CA7" s="421"/>
      <c r="CB7" s="421"/>
      <c r="CC7" s="422"/>
      <c r="CD7" s="423" t="s">
        <v>108</v>
      </c>
      <c r="CE7" s="424"/>
      <c r="CF7" s="424"/>
      <c r="CG7" s="424"/>
      <c r="CH7" s="424"/>
      <c r="CI7" s="424"/>
      <c r="CJ7" s="424"/>
      <c r="CK7" s="424"/>
      <c r="CL7" s="424"/>
      <c r="CM7" s="424"/>
      <c r="CN7" s="424"/>
      <c r="CO7" s="424"/>
      <c r="CP7" s="424"/>
      <c r="CQ7" s="424"/>
      <c r="CR7" s="424"/>
      <c r="CS7" s="425"/>
      <c r="CT7" s="420">
        <v>27515216</v>
      </c>
      <c r="CU7" s="421"/>
      <c r="CV7" s="421"/>
      <c r="CW7" s="421"/>
      <c r="CX7" s="421"/>
      <c r="CY7" s="421"/>
      <c r="CZ7" s="421"/>
      <c r="DA7" s="422"/>
      <c r="DB7" s="420">
        <v>28056093</v>
      </c>
      <c r="DC7" s="421"/>
      <c r="DD7" s="421"/>
      <c r="DE7" s="421"/>
      <c r="DF7" s="421"/>
      <c r="DG7" s="421"/>
      <c r="DH7" s="421"/>
      <c r="DI7" s="422"/>
    </row>
    <row r="8" spans="1:119" ht="18.75" customHeight="1" thickBot="1" x14ac:dyDescent="0.2">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109</v>
      </c>
      <c r="AN8" s="450"/>
      <c r="AO8" s="450"/>
      <c r="AP8" s="450"/>
      <c r="AQ8" s="450"/>
      <c r="AR8" s="450"/>
      <c r="AS8" s="450"/>
      <c r="AT8" s="451"/>
      <c r="AU8" s="452" t="s">
        <v>110</v>
      </c>
      <c r="AV8" s="453"/>
      <c r="AW8" s="453"/>
      <c r="AX8" s="453"/>
      <c r="AY8" s="454" t="s">
        <v>111</v>
      </c>
      <c r="AZ8" s="455"/>
      <c r="BA8" s="455"/>
      <c r="BB8" s="455"/>
      <c r="BC8" s="455"/>
      <c r="BD8" s="455"/>
      <c r="BE8" s="455"/>
      <c r="BF8" s="455"/>
      <c r="BG8" s="455"/>
      <c r="BH8" s="455"/>
      <c r="BI8" s="455"/>
      <c r="BJ8" s="455"/>
      <c r="BK8" s="455"/>
      <c r="BL8" s="455"/>
      <c r="BM8" s="456"/>
      <c r="BN8" s="420">
        <v>1947954</v>
      </c>
      <c r="BO8" s="421"/>
      <c r="BP8" s="421"/>
      <c r="BQ8" s="421"/>
      <c r="BR8" s="421"/>
      <c r="BS8" s="421"/>
      <c r="BT8" s="421"/>
      <c r="BU8" s="422"/>
      <c r="BV8" s="420">
        <v>2211997</v>
      </c>
      <c r="BW8" s="421"/>
      <c r="BX8" s="421"/>
      <c r="BY8" s="421"/>
      <c r="BZ8" s="421"/>
      <c r="CA8" s="421"/>
      <c r="CB8" s="421"/>
      <c r="CC8" s="422"/>
      <c r="CD8" s="423" t="s">
        <v>112</v>
      </c>
      <c r="CE8" s="424"/>
      <c r="CF8" s="424"/>
      <c r="CG8" s="424"/>
      <c r="CH8" s="424"/>
      <c r="CI8" s="424"/>
      <c r="CJ8" s="424"/>
      <c r="CK8" s="424"/>
      <c r="CL8" s="424"/>
      <c r="CM8" s="424"/>
      <c r="CN8" s="424"/>
      <c r="CO8" s="424"/>
      <c r="CP8" s="424"/>
      <c r="CQ8" s="424"/>
      <c r="CR8" s="424"/>
      <c r="CS8" s="425"/>
      <c r="CT8" s="460">
        <v>0.86</v>
      </c>
      <c r="CU8" s="461"/>
      <c r="CV8" s="461"/>
      <c r="CW8" s="461"/>
      <c r="CX8" s="461"/>
      <c r="CY8" s="461"/>
      <c r="CZ8" s="461"/>
      <c r="DA8" s="462"/>
      <c r="DB8" s="460">
        <v>0.87</v>
      </c>
      <c r="DC8" s="461"/>
      <c r="DD8" s="461"/>
      <c r="DE8" s="461"/>
      <c r="DF8" s="461"/>
      <c r="DG8" s="461"/>
      <c r="DH8" s="461"/>
      <c r="DI8" s="462"/>
    </row>
    <row r="9" spans="1:119" ht="18.75" customHeight="1" thickBot="1" x14ac:dyDescent="0.2">
      <c r="A9" s="175"/>
      <c r="B9" s="414" t="s">
        <v>113</v>
      </c>
      <c r="C9" s="415"/>
      <c r="D9" s="415"/>
      <c r="E9" s="415"/>
      <c r="F9" s="415"/>
      <c r="G9" s="415"/>
      <c r="H9" s="415"/>
      <c r="I9" s="415"/>
      <c r="J9" s="415"/>
      <c r="K9" s="463"/>
      <c r="L9" s="464" t="s">
        <v>114</v>
      </c>
      <c r="M9" s="465"/>
      <c r="N9" s="465"/>
      <c r="O9" s="465"/>
      <c r="P9" s="465"/>
      <c r="Q9" s="466"/>
      <c r="R9" s="467">
        <v>114954</v>
      </c>
      <c r="S9" s="468"/>
      <c r="T9" s="468"/>
      <c r="U9" s="468"/>
      <c r="V9" s="469"/>
      <c r="W9" s="377" t="s">
        <v>115</v>
      </c>
      <c r="X9" s="378"/>
      <c r="Y9" s="378"/>
      <c r="Z9" s="378"/>
      <c r="AA9" s="378"/>
      <c r="AB9" s="378"/>
      <c r="AC9" s="378"/>
      <c r="AD9" s="378"/>
      <c r="AE9" s="378"/>
      <c r="AF9" s="378"/>
      <c r="AG9" s="378"/>
      <c r="AH9" s="378"/>
      <c r="AI9" s="378"/>
      <c r="AJ9" s="378"/>
      <c r="AK9" s="378"/>
      <c r="AL9" s="379"/>
      <c r="AM9" s="449" t="s">
        <v>116</v>
      </c>
      <c r="AN9" s="450"/>
      <c r="AO9" s="450"/>
      <c r="AP9" s="450"/>
      <c r="AQ9" s="450"/>
      <c r="AR9" s="450"/>
      <c r="AS9" s="450"/>
      <c r="AT9" s="451"/>
      <c r="AU9" s="452" t="s">
        <v>117</v>
      </c>
      <c r="AV9" s="453"/>
      <c r="AW9" s="453"/>
      <c r="AX9" s="453"/>
      <c r="AY9" s="454" t="s">
        <v>118</v>
      </c>
      <c r="AZ9" s="455"/>
      <c r="BA9" s="455"/>
      <c r="BB9" s="455"/>
      <c r="BC9" s="455"/>
      <c r="BD9" s="455"/>
      <c r="BE9" s="455"/>
      <c r="BF9" s="455"/>
      <c r="BG9" s="455"/>
      <c r="BH9" s="455"/>
      <c r="BI9" s="455"/>
      <c r="BJ9" s="455"/>
      <c r="BK9" s="455"/>
      <c r="BL9" s="455"/>
      <c r="BM9" s="456"/>
      <c r="BN9" s="420">
        <v>-264043</v>
      </c>
      <c r="BO9" s="421"/>
      <c r="BP9" s="421"/>
      <c r="BQ9" s="421"/>
      <c r="BR9" s="421"/>
      <c r="BS9" s="421"/>
      <c r="BT9" s="421"/>
      <c r="BU9" s="422"/>
      <c r="BV9" s="420">
        <v>628902</v>
      </c>
      <c r="BW9" s="421"/>
      <c r="BX9" s="421"/>
      <c r="BY9" s="421"/>
      <c r="BZ9" s="421"/>
      <c r="CA9" s="421"/>
      <c r="CB9" s="421"/>
      <c r="CC9" s="422"/>
      <c r="CD9" s="423" t="s">
        <v>119</v>
      </c>
      <c r="CE9" s="424"/>
      <c r="CF9" s="424"/>
      <c r="CG9" s="424"/>
      <c r="CH9" s="424"/>
      <c r="CI9" s="424"/>
      <c r="CJ9" s="424"/>
      <c r="CK9" s="424"/>
      <c r="CL9" s="424"/>
      <c r="CM9" s="424"/>
      <c r="CN9" s="424"/>
      <c r="CO9" s="424"/>
      <c r="CP9" s="424"/>
      <c r="CQ9" s="424"/>
      <c r="CR9" s="424"/>
      <c r="CS9" s="425"/>
      <c r="CT9" s="417">
        <v>15.1</v>
      </c>
      <c r="CU9" s="418"/>
      <c r="CV9" s="418"/>
      <c r="CW9" s="418"/>
      <c r="CX9" s="418"/>
      <c r="CY9" s="418"/>
      <c r="CZ9" s="418"/>
      <c r="DA9" s="419"/>
      <c r="DB9" s="417">
        <v>13.8</v>
      </c>
      <c r="DC9" s="418"/>
      <c r="DD9" s="418"/>
      <c r="DE9" s="418"/>
      <c r="DF9" s="418"/>
      <c r="DG9" s="418"/>
      <c r="DH9" s="418"/>
      <c r="DI9" s="419"/>
    </row>
    <row r="10" spans="1:119" ht="18.75" customHeight="1" thickBot="1" x14ac:dyDescent="0.2">
      <c r="A10" s="175"/>
      <c r="B10" s="414"/>
      <c r="C10" s="415"/>
      <c r="D10" s="415"/>
      <c r="E10" s="415"/>
      <c r="F10" s="415"/>
      <c r="G10" s="415"/>
      <c r="H10" s="415"/>
      <c r="I10" s="415"/>
      <c r="J10" s="415"/>
      <c r="K10" s="463"/>
      <c r="L10" s="470" t="s">
        <v>120</v>
      </c>
      <c r="M10" s="450"/>
      <c r="N10" s="450"/>
      <c r="O10" s="450"/>
      <c r="P10" s="450"/>
      <c r="Q10" s="451"/>
      <c r="R10" s="471">
        <v>114602</v>
      </c>
      <c r="S10" s="472"/>
      <c r="T10" s="472"/>
      <c r="U10" s="472"/>
      <c r="V10" s="473"/>
      <c r="W10" s="408"/>
      <c r="X10" s="409"/>
      <c r="Y10" s="409"/>
      <c r="Z10" s="409"/>
      <c r="AA10" s="409"/>
      <c r="AB10" s="409"/>
      <c r="AC10" s="409"/>
      <c r="AD10" s="409"/>
      <c r="AE10" s="409"/>
      <c r="AF10" s="409"/>
      <c r="AG10" s="409"/>
      <c r="AH10" s="409"/>
      <c r="AI10" s="409"/>
      <c r="AJ10" s="409"/>
      <c r="AK10" s="409"/>
      <c r="AL10" s="412"/>
      <c r="AM10" s="449" t="s">
        <v>121</v>
      </c>
      <c r="AN10" s="450"/>
      <c r="AO10" s="450"/>
      <c r="AP10" s="450"/>
      <c r="AQ10" s="450"/>
      <c r="AR10" s="450"/>
      <c r="AS10" s="450"/>
      <c r="AT10" s="451"/>
      <c r="AU10" s="452" t="s">
        <v>96</v>
      </c>
      <c r="AV10" s="453"/>
      <c r="AW10" s="453"/>
      <c r="AX10" s="453"/>
      <c r="AY10" s="454" t="s">
        <v>122</v>
      </c>
      <c r="AZ10" s="455"/>
      <c r="BA10" s="455"/>
      <c r="BB10" s="455"/>
      <c r="BC10" s="455"/>
      <c r="BD10" s="455"/>
      <c r="BE10" s="455"/>
      <c r="BF10" s="455"/>
      <c r="BG10" s="455"/>
      <c r="BH10" s="455"/>
      <c r="BI10" s="455"/>
      <c r="BJ10" s="455"/>
      <c r="BK10" s="455"/>
      <c r="BL10" s="455"/>
      <c r="BM10" s="456"/>
      <c r="BN10" s="420">
        <v>27250</v>
      </c>
      <c r="BO10" s="421"/>
      <c r="BP10" s="421"/>
      <c r="BQ10" s="421"/>
      <c r="BR10" s="421"/>
      <c r="BS10" s="421"/>
      <c r="BT10" s="421"/>
      <c r="BU10" s="422"/>
      <c r="BV10" s="420">
        <v>766626</v>
      </c>
      <c r="BW10" s="421"/>
      <c r="BX10" s="421"/>
      <c r="BY10" s="421"/>
      <c r="BZ10" s="421"/>
      <c r="CA10" s="421"/>
      <c r="CB10" s="421"/>
      <c r="CC10" s="422"/>
      <c r="CD10" s="181" t="s">
        <v>123</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414"/>
      <c r="C11" s="415"/>
      <c r="D11" s="415"/>
      <c r="E11" s="415"/>
      <c r="F11" s="415"/>
      <c r="G11" s="415"/>
      <c r="H11" s="415"/>
      <c r="I11" s="415"/>
      <c r="J11" s="415"/>
      <c r="K11" s="463"/>
      <c r="L11" s="474" t="s">
        <v>124</v>
      </c>
      <c r="M11" s="475"/>
      <c r="N11" s="475"/>
      <c r="O11" s="475"/>
      <c r="P11" s="475"/>
      <c r="Q11" s="476"/>
      <c r="R11" s="477" t="s">
        <v>125</v>
      </c>
      <c r="S11" s="478"/>
      <c r="T11" s="478"/>
      <c r="U11" s="478"/>
      <c r="V11" s="479"/>
      <c r="W11" s="408"/>
      <c r="X11" s="409"/>
      <c r="Y11" s="409"/>
      <c r="Z11" s="409"/>
      <c r="AA11" s="409"/>
      <c r="AB11" s="409"/>
      <c r="AC11" s="409"/>
      <c r="AD11" s="409"/>
      <c r="AE11" s="409"/>
      <c r="AF11" s="409"/>
      <c r="AG11" s="409"/>
      <c r="AH11" s="409"/>
      <c r="AI11" s="409"/>
      <c r="AJ11" s="409"/>
      <c r="AK11" s="409"/>
      <c r="AL11" s="412"/>
      <c r="AM11" s="449" t="s">
        <v>126</v>
      </c>
      <c r="AN11" s="450"/>
      <c r="AO11" s="450"/>
      <c r="AP11" s="450"/>
      <c r="AQ11" s="450"/>
      <c r="AR11" s="450"/>
      <c r="AS11" s="450"/>
      <c r="AT11" s="451"/>
      <c r="AU11" s="452" t="s">
        <v>110</v>
      </c>
      <c r="AV11" s="453"/>
      <c r="AW11" s="453"/>
      <c r="AX11" s="453"/>
      <c r="AY11" s="454" t="s">
        <v>127</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128</v>
      </c>
      <c r="CE11" s="424"/>
      <c r="CF11" s="424"/>
      <c r="CG11" s="424"/>
      <c r="CH11" s="424"/>
      <c r="CI11" s="424"/>
      <c r="CJ11" s="424"/>
      <c r="CK11" s="424"/>
      <c r="CL11" s="424"/>
      <c r="CM11" s="424"/>
      <c r="CN11" s="424"/>
      <c r="CO11" s="424"/>
      <c r="CP11" s="424"/>
      <c r="CQ11" s="424"/>
      <c r="CR11" s="424"/>
      <c r="CS11" s="425"/>
      <c r="CT11" s="460" t="s">
        <v>129</v>
      </c>
      <c r="CU11" s="461"/>
      <c r="CV11" s="461"/>
      <c r="CW11" s="461"/>
      <c r="CX11" s="461"/>
      <c r="CY11" s="461"/>
      <c r="CZ11" s="461"/>
      <c r="DA11" s="462"/>
      <c r="DB11" s="460" t="s">
        <v>129</v>
      </c>
      <c r="DC11" s="461"/>
      <c r="DD11" s="461"/>
      <c r="DE11" s="461"/>
      <c r="DF11" s="461"/>
      <c r="DG11" s="461"/>
      <c r="DH11" s="461"/>
      <c r="DI11" s="462"/>
    </row>
    <row r="12" spans="1:119" ht="18.75" customHeight="1" x14ac:dyDescent="0.15">
      <c r="A12" s="175"/>
      <c r="B12" s="480" t="s">
        <v>130</v>
      </c>
      <c r="C12" s="481"/>
      <c r="D12" s="481"/>
      <c r="E12" s="481"/>
      <c r="F12" s="481"/>
      <c r="G12" s="481"/>
      <c r="H12" s="481"/>
      <c r="I12" s="481"/>
      <c r="J12" s="481"/>
      <c r="K12" s="482"/>
      <c r="L12" s="489" t="s">
        <v>131</v>
      </c>
      <c r="M12" s="490"/>
      <c r="N12" s="490"/>
      <c r="O12" s="490"/>
      <c r="P12" s="490"/>
      <c r="Q12" s="491"/>
      <c r="R12" s="492">
        <v>115873</v>
      </c>
      <c r="S12" s="493"/>
      <c r="T12" s="493"/>
      <c r="U12" s="493"/>
      <c r="V12" s="494"/>
      <c r="W12" s="495" t="s">
        <v>1</v>
      </c>
      <c r="X12" s="453"/>
      <c r="Y12" s="453"/>
      <c r="Z12" s="453"/>
      <c r="AA12" s="453"/>
      <c r="AB12" s="496"/>
      <c r="AC12" s="497" t="s">
        <v>132</v>
      </c>
      <c r="AD12" s="498"/>
      <c r="AE12" s="498"/>
      <c r="AF12" s="498"/>
      <c r="AG12" s="499"/>
      <c r="AH12" s="497" t="s">
        <v>133</v>
      </c>
      <c r="AI12" s="498"/>
      <c r="AJ12" s="498"/>
      <c r="AK12" s="498"/>
      <c r="AL12" s="500"/>
      <c r="AM12" s="449" t="s">
        <v>134</v>
      </c>
      <c r="AN12" s="450"/>
      <c r="AO12" s="450"/>
      <c r="AP12" s="450"/>
      <c r="AQ12" s="450"/>
      <c r="AR12" s="450"/>
      <c r="AS12" s="450"/>
      <c r="AT12" s="451"/>
      <c r="AU12" s="452" t="s">
        <v>135</v>
      </c>
      <c r="AV12" s="453"/>
      <c r="AW12" s="453"/>
      <c r="AX12" s="453"/>
      <c r="AY12" s="454" t="s">
        <v>136</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137</v>
      </c>
      <c r="CE12" s="424"/>
      <c r="CF12" s="424"/>
      <c r="CG12" s="424"/>
      <c r="CH12" s="424"/>
      <c r="CI12" s="424"/>
      <c r="CJ12" s="424"/>
      <c r="CK12" s="424"/>
      <c r="CL12" s="424"/>
      <c r="CM12" s="424"/>
      <c r="CN12" s="424"/>
      <c r="CO12" s="424"/>
      <c r="CP12" s="424"/>
      <c r="CQ12" s="424"/>
      <c r="CR12" s="424"/>
      <c r="CS12" s="425"/>
      <c r="CT12" s="460" t="s">
        <v>138</v>
      </c>
      <c r="CU12" s="461"/>
      <c r="CV12" s="461"/>
      <c r="CW12" s="461"/>
      <c r="CX12" s="461"/>
      <c r="CY12" s="461"/>
      <c r="CZ12" s="461"/>
      <c r="DA12" s="462"/>
      <c r="DB12" s="460" t="s">
        <v>139</v>
      </c>
      <c r="DC12" s="461"/>
      <c r="DD12" s="461"/>
      <c r="DE12" s="461"/>
      <c r="DF12" s="461"/>
      <c r="DG12" s="461"/>
      <c r="DH12" s="461"/>
      <c r="DI12" s="462"/>
    </row>
    <row r="13" spans="1:119" ht="18.75" customHeight="1" x14ac:dyDescent="0.15">
      <c r="A13" s="175"/>
      <c r="B13" s="483"/>
      <c r="C13" s="484"/>
      <c r="D13" s="484"/>
      <c r="E13" s="484"/>
      <c r="F13" s="484"/>
      <c r="G13" s="484"/>
      <c r="H13" s="484"/>
      <c r="I13" s="484"/>
      <c r="J13" s="484"/>
      <c r="K13" s="485"/>
      <c r="L13" s="190"/>
      <c r="M13" s="511" t="s">
        <v>140</v>
      </c>
      <c r="N13" s="512"/>
      <c r="O13" s="512"/>
      <c r="P13" s="512"/>
      <c r="Q13" s="513"/>
      <c r="R13" s="504">
        <v>111225</v>
      </c>
      <c r="S13" s="505"/>
      <c r="T13" s="505"/>
      <c r="U13" s="505"/>
      <c r="V13" s="506"/>
      <c r="W13" s="436" t="s">
        <v>141</v>
      </c>
      <c r="X13" s="437"/>
      <c r="Y13" s="437"/>
      <c r="Z13" s="437"/>
      <c r="AA13" s="437"/>
      <c r="AB13" s="427"/>
      <c r="AC13" s="471">
        <v>3517</v>
      </c>
      <c r="AD13" s="472"/>
      <c r="AE13" s="472"/>
      <c r="AF13" s="472"/>
      <c r="AG13" s="514"/>
      <c r="AH13" s="471">
        <v>4220</v>
      </c>
      <c r="AI13" s="472"/>
      <c r="AJ13" s="472"/>
      <c r="AK13" s="472"/>
      <c r="AL13" s="473"/>
      <c r="AM13" s="449" t="s">
        <v>142</v>
      </c>
      <c r="AN13" s="450"/>
      <c r="AO13" s="450"/>
      <c r="AP13" s="450"/>
      <c r="AQ13" s="450"/>
      <c r="AR13" s="450"/>
      <c r="AS13" s="450"/>
      <c r="AT13" s="451"/>
      <c r="AU13" s="452" t="s">
        <v>117</v>
      </c>
      <c r="AV13" s="453"/>
      <c r="AW13" s="453"/>
      <c r="AX13" s="453"/>
      <c r="AY13" s="454" t="s">
        <v>143</v>
      </c>
      <c r="AZ13" s="455"/>
      <c r="BA13" s="455"/>
      <c r="BB13" s="455"/>
      <c r="BC13" s="455"/>
      <c r="BD13" s="455"/>
      <c r="BE13" s="455"/>
      <c r="BF13" s="455"/>
      <c r="BG13" s="455"/>
      <c r="BH13" s="455"/>
      <c r="BI13" s="455"/>
      <c r="BJ13" s="455"/>
      <c r="BK13" s="455"/>
      <c r="BL13" s="455"/>
      <c r="BM13" s="456"/>
      <c r="BN13" s="420">
        <v>-236793</v>
      </c>
      <c r="BO13" s="421"/>
      <c r="BP13" s="421"/>
      <c r="BQ13" s="421"/>
      <c r="BR13" s="421"/>
      <c r="BS13" s="421"/>
      <c r="BT13" s="421"/>
      <c r="BU13" s="422"/>
      <c r="BV13" s="420">
        <v>1395528</v>
      </c>
      <c r="BW13" s="421"/>
      <c r="BX13" s="421"/>
      <c r="BY13" s="421"/>
      <c r="BZ13" s="421"/>
      <c r="CA13" s="421"/>
      <c r="CB13" s="421"/>
      <c r="CC13" s="422"/>
      <c r="CD13" s="423" t="s">
        <v>144</v>
      </c>
      <c r="CE13" s="424"/>
      <c r="CF13" s="424"/>
      <c r="CG13" s="424"/>
      <c r="CH13" s="424"/>
      <c r="CI13" s="424"/>
      <c r="CJ13" s="424"/>
      <c r="CK13" s="424"/>
      <c r="CL13" s="424"/>
      <c r="CM13" s="424"/>
      <c r="CN13" s="424"/>
      <c r="CO13" s="424"/>
      <c r="CP13" s="424"/>
      <c r="CQ13" s="424"/>
      <c r="CR13" s="424"/>
      <c r="CS13" s="425"/>
      <c r="CT13" s="417">
        <v>7.6</v>
      </c>
      <c r="CU13" s="418"/>
      <c r="CV13" s="418"/>
      <c r="CW13" s="418"/>
      <c r="CX13" s="418"/>
      <c r="CY13" s="418"/>
      <c r="CZ13" s="418"/>
      <c r="DA13" s="419"/>
      <c r="DB13" s="417">
        <v>7.7</v>
      </c>
      <c r="DC13" s="418"/>
      <c r="DD13" s="418"/>
      <c r="DE13" s="418"/>
      <c r="DF13" s="418"/>
      <c r="DG13" s="418"/>
      <c r="DH13" s="418"/>
      <c r="DI13" s="419"/>
    </row>
    <row r="14" spans="1:119" ht="18.75" customHeight="1" thickBot="1" x14ac:dyDescent="0.2">
      <c r="A14" s="175"/>
      <c r="B14" s="483"/>
      <c r="C14" s="484"/>
      <c r="D14" s="484"/>
      <c r="E14" s="484"/>
      <c r="F14" s="484"/>
      <c r="G14" s="484"/>
      <c r="H14" s="484"/>
      <c r="I14" s="484"/>
      <c r="J14" s="484"/>
      <c r="K14" s="485"/>
      <c r="L14" s="501" t="s">
        <v>145</v>
      </c>
      <c r="M14" s="502"/>
      <c r="N14" s="502"/>
      <c r="O14" s="502"/>
      <c r="P14" s="502"/>
      <c r="Q14" s="503"/>
      <c r="R14" s="504">
        <v>116418</v>
      </c>
      <c r="S14" s="505"/>
      <c r="T14" s="505"/>
      <c r="U14" s="505"/>
      <c r="V14" s="506"/>
      <c r="W14" s="410"/>
      <c r="X14" s="411"/>
      <c r="Y14" s="411"/>
      <c r="Z14" s="411"/>
      <c r="AA14" s="411"/>
      <c r="AB14" s="400"/>
      <c r="AC14" s="507">
        <v>6</v>
      </c>
      <c r="AD14" s="508"/>
      <c r="AE14" s="508"/>
      <c r="AF14" s="508"/>
      <c r="AG14" s="509"/>
      <c r="AH14" s="507">
        <v>7</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146</v>
      </c>
      <c r="CE14" s="516"/>
      <c r="CF14" s="516"/>
      <c r="CG14" s="516"/>
      <c r="CH14" s="516"/>
      <c r="CI14" s="516"/>
      <c r="CJ14" s="516"/>
      <c r="CK14" s="516"/>
      <c r="CL14" s="516"/>
      <c r="CM14" s="516"/>
      <c r="CN14" s="516"/>
      <c r="CO14" s="516"/>
      <c r="CP14" s="516"/>
      <c r="CQ14" s="516"/>
      <c r="CR14" s="516"/>
      <c r="CS14" s="517"/>
      <c r="CT14" s="518">
        <v>20.399999999999999</v>
      </c>
      <c r="CU14" s="519"/>
      <c r="CV14" s="519"/>
      <c r="CW14" s="519"/>
      <c r="CX14" s="519"/>
      <c r="CY14" s="519"/>
      <c r="CZ14" s="519"/>
      <c r="DA14" s="520"/>
      <c r="DB14" s="518">
        <v>28.4</v>
      </c>
      <c r="DC14" s="519"/>
      <c r="DD14" s="519"/>
      <c r="DE14" s="519"/>
      <c r="DF14" s="519"/>
      <c r="DG14" s="519"/>
      <c r="DH14" s="519"/>
      <c r="DI14" s="520"/>
    </row>
    <row r="15" spans="1:119" ht="18.75" customHeight="1" x14ac:dyDescent="0.15">
      <c r="A15" s="175"/>
      <c r="B15" s="483"/>
      <c r="C15" s="484"/>
      <c r="D15" s="484"/>
      <c r="E15" s="484"/>
      <c r="F15" s="484"/>
      <c r="G15" s="484"/>
      <c r="H15" s="484"/>
      <c r="I15" s="484"/>
      <c r="J15" s="484"/>
      <c r="K15" s="485"/>
      <c r="L15" s="190"/>
      <c r="M15" s="511" t="s">
        <v>140</v>
      </c>
      <c r="N15" s="512"/>
      <c r="O15" s="512"/>
      <c r="P15" s="512"/>
      <c r="Q15" s="513"/>
      <c r="R15" s="504">
        <v>112077</v>
      </c>
      <c r="S15" s="505"/>
      <c r="T15" s="505"/>
      <c r="U15" s="505"/>
      <c r="V15" s="506"/>
      <c r="W15" s="436" t="s">
        <v>147</v>
      </c>
      <c r="X15" s="437"/>
      <c r="Y15" s="437"/>
      <c r="Z15" s="437"/>
      <c r="AA15" s="437"/>
      <c r="AB15" s="427"/>
      <c r="AC15" s="471">
        <v>23825</v>
      </c>
      <c r="AD15" s="472"/>
      <c r="AE15" s="472"/>
      <c r="AF15" s="472"/>
      <c r="AG15" s="514"/>
      <c r="AH15" s="471">
        <v>24284</v>
      </c>
      <c r="AI15" s="472"/>
      <c r="AJ15" s="472"/>
      <c r="AK15" s="472"/>
      <c r="AL15" s="473"/>
      <c r="AM15" s="449"/>
      <c r="AN15" s="450"/>
      <c r="AO15" s="450"/>
      <c r="AP15" s="450"/>
      <c r="AQ15" s="450"/>
      <c r="AR15" s="450"/>
      <c r="AS15" s="450"/>
      <c r="AT15" s="451"/>
      <c r="AU15" s="452"/>
      <c r="AV15" s="453"/>
      <c r="AW15" s="453"/>
      <c r="AX15" s="453"/>
      <c r="AY15" s="380" t="s">
        <v>148</v>
      </c>
      <c r="AZ15" s="381"/>
      <c r="BA15" s="381"/>
      <c r="BB15" s="381"/>
      <c r="BC15" s="381"/>
      <c r="BD15" s="381"/>
      <c r="BE15" s="381"/>
      <c r="BF15" s="381"/>
      <c r="BG15" s="381"/>
      <c r="BH15" s="381"/>
      <c r="BI15" s="381"/>
      <c r="BJ15" s="381"/>
      <c r="BK15" s="381"/>
      <c r="BL15" s="381"/>
      <c r="BM15" s="382"/>
      <c r="BN15" s="383">
        <v>18378258</v>
      </c>
      <c r="BO15" s="384"/>
      <c r="BP15" s="384"/>
      <c r="BQ15" s="384"/>
      <c r="BR15" s="384"/>
      <c r="BS15" s="384"/>
      <c r="BT15" s="384"/>
      <c r="BU15" s="385"/>
      <c r="BV15" s="383">
        <v>17270940</v>
      </c>
      <c r="BW15" s="384"/>
      <c r="BX15" s="384"/>
      <c r="BY15" s="384"/>
      <c r="BZ15" s="384"/>
      <c r="CA15" s="384"/>
      <c r="CB15" s="384"/>
      <c r="CC15" s="385"/>
      <c r="CD15" s="521" t="s">
        <v>149</v>
      </c>
      <c r="CE15" s="522"/>
      <c r="CF15" s="522"/>
      <c r="CG15" s="522"/>
      <c r="CH15" s="522"/>
      <c r="CI15" s="522"/>
      <c r="CJ15" s="522"/>
      <c r="CK15" s="522"/>
      <c r="CL15" s="522"/>
      <c r="CM15" s="522"/>
      <c r="CN15" s="522"/>
      <c r="CO15" s="522"/>
      <c r="CP15" s="522"/>
      <c r="CQ15" s="522"/>
      <c r="CR15" s="522"/>
      <c r="CS15" s="523"/>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83"/>
      <c r="C16" s="484"/>
      <c r="D16" s="484"/>
      <c r="E16" s="484"/>
      <c r="F16" s="484"/>
      <c r="G16" s="484"/>
      <c r="H16" s="484"/>
      <c r="I16" s="484"/>
      <c r="J16" s="484"/>
      <c r="K16" s="485"/>
      <c r="L16" s="501" t="s">
        <v>150</v>
      </c>
      <c r="M16" s="524"/>
      <c r="N16" s="524"/>
      <c r="O16" s="524"/>
      <c r="P16" s="524"/>
      <c r="Q16" s="525"/>
      <c r="R16" s="526" t="s">
        <v>151</v>
      </c>
      <c r="S16" s="527"/>
      <c r="T16" s="527"/>
      <c r="U16" s="527"/>
      <c r="V16" s="528"/>
      <c r="W16" s="410"/>
      <c r="X16" s="411"/>
      <c r="Y16" s="411"/>
      <c r="Z16" s="411"/>
      <c r="AA16" s="411"/>
      <c r="AB16" s="400"/>
      <c r="AC16" s="507">
        <v>40.299999999999997</v>
      </c>
      <c r="AD16" s="508"/>
      <c r="AE16" s="508"/>
      <c r="AF16" s="508"/>
      <c r="AG16" s="509"/>
      <c r="AH16" s="507">
        <v>40.299999999999997</v>
      </c>
      <c r="AI16" s="508"/>
      <c r="AJ16" s="508"/>
      <c r="AK16" s="508"/>
      <c r="AL16" s="510"/>
      <c r="AM16" s="449"/>
      <c r="AN16" s="450"/>
      <c r="AO16" s="450"/>
      <c r="AP16" s="450"/>
      <c r="AQ16" s="450"/>
      <c r="AR16" s="450"/>
      <c r="AS16" s="450"/>
      <c r="AT16" s="451"/>
      <c r="AU16" s="452"/>
      <c r="AV16" s="453"/>
      <c r="AW16" s="453"/>
      <c r="AX16" s="453"/>
      <c r="AY16" s="454" t="s">
        <v>152</v>
      </c>
      <c r="AZ16" s="455"/>
      <c r="BA16" s="455"/>
      <c r="BB16" s="455"/>
      <c r="BC16" s="455"/>
      <c r="BD16" s="455"/>
      <c r="BE16" s="455"/>
      <c r="BF16" s="455"/>
      <c r="BG16" s="455"/>
      <c r="BH16" s="455"/>
      <c r="BI16" s="455"/>
      <c r="BJ16" s="455"/>
      <c r="BK16" s="455"/>
      <c r="BL16" s="455"/>
      <c r="BM16" s="456"/>
      <c r="BN16" s="420">
        <v>21909329</v>
      </c>
      <c r="BO16" s="421"/>
      <c r="BP16" s="421"/>
      <c r="BQ16" s="421"/>
      <c r="BR16" s="421"/>
      <c r="BS16" s="421"/>
      <c r="BT16" s="421"/>
      <c r="BU16" s="422"/>
      <c r="BV16" s="420">
        <v>20777126</v>
      </c>
      <c r="BW16" s="421"/>
      <c r="BX16" s="421"/>
      <c r="BY16" s="421"/>
      <c r="BZ16" s="421"/>
      <c r="CA16" s="421"/>
      <c r="CB16" s="421"/>
      <c r="CC16" s="422"/>
      <c r="CD16" s="184"/>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75"/>
      <c r="B17" s="486"/>
      <c r="C17" s="487"/>
      <c r="D17" s="487"/>
      <c r="E17" s="487"/>
      <c r="F17" s="487"/>
      <c r="G17" s="487"/>
      <c r="H17" s="487"/>
      <c r="I17" s="487"/>
      <c r="J17" s="487"/>
      <c r="K17" s="488"/>
      <c r="L17" s="194"/>
      <c r="M17" s="531" t="s">
        <v>153</v>
      </c>
      <c r="N17" s="532"/>
      <c r="O17" s="532"/>
      <c r="P17" s="532"/>
      <c r="Q17" s="533"/>
      <c r="R17" s="526" t="s">
        <v>154</v>
      </c>
      <c r="S17" s="527"/>
      <c r="T17" s="527"/>
      <c r="U17" s="527"/>
      <c r="V17" s="528"/>
      <c r="W17" s="436" t="s">
        <v>155</v>
      </c>
      <c r="X17" s="437"/>
      <c r="Y17" s="437"/>
      <c r="Z17" s="437"/>
      <c r="AA17" s="437"/>
      <c r="AB17" s="427"/>
      <c r="AC17" s="471">
        <v>31736</v>
      </c>
      <c r="AD17" s="472"/>
      <c r="AE17" s="472"/>
      <c r="AF17" s="472"/>
      <c r="AG17" s="514"/>
      <c r="AH17" s="471">
        <v>31729</v>
      </c>
      <c r="AI17" s="472"/>
      <c r="AJ17" s="472"/>
      <c r="AK17" s="472"/>
      <c r="AL17" s="473"/>
      <c r="AM17" s="449"/>
      <c r="AN17" s="450"/>
      <c r="AO17" s="450"/>
      <c r="AP17" s="450"/>
      <c r="AQ17" s="450"/>
      <c r="AR17" s="450"/>
      <c r="AS17" s="450"/>
      <c r="AT17" s="451"/>
      <c r="AU17" s="452"/>
      <c r="AV17" s="453"/>
      <c r="AW17" s="453"/>
      <c r="AX17" s="453"/>
      <c r="AY17" s="454" t="s">
        <v>156</v>
      </c>
      <c r="AZ17" s="455"/>
      <c r="BA17" s="455"/>
      <c r="BB17" s="455"/>
      <c r="BC17" s="455"/>
      <c r="BD17" s="455"/>
      <c r="BE17" s="455"/>
      <c r="BF17" s="455"/>
      <c r="BG17" s="455"/>
      <c r="BH17" s="455"/>
      <c r="BI17" s="455"/>
      <c r="BJ17" s="455"/>
      <c r="BK17" s="455"/>
      <c r="BL17" s="455"/>
      <c r="BM17" s="456"/>
      <c r="BN17" s="420">
        <v>23345993</v>
      </c>
      <c r="BO17" s="421"/>
      <c r="BP17" s="421"/>
      <c r="BQ17" s="421"/>
      <c r="BR17" s="421"/>
      <c r="BS17" s="421"/>
      <c r="BT17" s="421"/>
      <c r="BU17" s="422"/>
      <c r="BV17" s="420">
        <v>21926151</v>
      </c>
      <c r="BW17" s="421"/>
      <c r="BX17" s="421"/>
      <c r="BY17" s="421"/>
      <c r="BZ17" s="421"/>
      <c r="CA17" s="421"/>
      <c r="CB17" s="421"/>
      <c r="CC17" s="422"/>
      <c r="CD17" s="184"/>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75"/>
      <c r="B18" s="542" t="s">
        <v>157</v>
      </c>
      <c r="C18" s="463"/>
      <c r="D18" s="463"/>
      <c r="E18" s="543"/>
      <c r="F18" s="543"/>
      <c r="G18" s="543"/>
      <c r="H18" s="543"/>
      <c r="I18" s="543"/>
      <c r="J18" s="543"/>
      <c r="K18" s="543"/>
      <c r="L18" s="544">
        <v>265.69</v>
      </c>
      <c r="M18" s="544"/>
      <c r="N18" s="544"/>
      <c r="O18" s="544"/>
      <c r="P18" s="544"/>
      <c r="Q18" s="544"/>
      <c r="R18" s="545"/>
      <c r="S18" s="545"/>
      <c r="T18" s="545"/>
      <c r="U18" s="545"/>
      <c r="V18" s="546"/>
      <c r="W18" s="438"/>
      <c r="X18" s="439"/>
      <c r="Y18" s="439"/>
      <c r="Z18" s="439"/>
      <c r="AA18" s="439"/>
      <c r="AB18" s="430"/>
      <c r="AC18" s="547">
        <v>53.7</v>
      </c>
      <c r="AD18" s="548"/>
      <c r="AE18" s="548"/>
      <c r="AF18" s="548"/>
      <c r="AG18" s="549"/>
      <c r="AH18" s="547">
        <v>52.7</v>
      </c>
      <c r="AI18" s="548"/>
      <c r="AJ18" s="548"/>
      <c r="AK18" s="548"/>
      <c r="AL18" s="550"/>
      <c r="AM18" s="449"/>
      <c r="AN18" s="450"/>
      <c r="AO18" s="450"/>
      <c r="AP18" s="450"/>
      <c r="AQ18" s="450"/>
      <c r="AR18" s="450"/>
      <c r="AS18" s="450"/>
      <c r="AT18" s="451"/>
      <c r="AU18" s="452"/>
      <c r="AV18" s="453"/>
      <c r="AW18" s="453"/>
      <c r="AX18" s="453"/>
      <c r="AY18" s="454" t="s">
        <v>158</v>
      </c>
      <c r="AZ18" s="455"/>
      <c r="BA18" s="455"/>
      <c r="BB18" s="455"/>
      <c r="BC18" s="455"/>
      <c r="BD18" s="455"/>
      <c r="BE18" s="455"/>
      <c r="BF18" s="455"/>
      <c r="BG18" s="455"/>
      <c r="BH18" s="455"/>
      <c r="BI18" s="455"/>
      <c r="BJ18" s="455"/>
      <c r="BK18" s="455"/>
      <c r="BL18" s="455"/>
      <c r="BM18" s="456"/>
      <c r="BN18" s="420">
        <v>24454690</v>
      </c>
      <c r="BO18" s="421"/>
      <c r="BP18" s="421"/>
      <c r="BQ18" s="421"/>
      <c r="BR18" s="421"/>
      <c r="BS18" s="421"/>
      <c r="BT18" s="421"/>
      <c r="BU18" s="422"/>
      <c r="BV18" s="420">
        <v>23768204</v>
      </c>
      <c r="BW18" s="421"/>
      <c r="BX18" s="421"/>
      <c r="BY18" s="421"/>
      <c r="BZ18" s="421"/>
      <c r="CA18" s="421"/>
      <c r="CB18" s="421"/>
      <c r="CC18" s="422"/>
      <c r="CD18" s="184"/>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75"/>
      <c r="B19" s="542" t="s">
        <v>159</v>
      </c>
      <c r="C19" s="463"/>
      <c r="D19" s="463"/>
      <c r="E19" s="543"/>
      <c r="F19" s="543"/>
      <c r="G19" s="543"/>
      <c r="H19" s="543"/>
      <c r="I19" s="543"/>
      <c r="J19" s="543"/>
      <c r="K19" s="543"/>
      <c r="L19" s="551">
        <v>433</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160</v>
      </c>
      <c r="AZ19" s="455"/>
      <c r="BA19" s="455"/>
      <c r="BB19" s="455"/>
      <c r="BC19" s="455"/>
      <c r="BD19" s="455"/>
      <c r="BE19" s="455"/>
      <c r="BF19" s="455"/>
      <c r="BG19" s="455"/>
      <c r="BH19" s="455"/>
      <c r="BI19" s="455"/>
      <c r="BJ19" s="455"/>
      <c r="BK19" s="455"/>
      <c r="BL19" s="455"/>
      <c r="BM19" s="456"/>
      <c r="BN19" s="420">
        <v>34032684</v>
      </c>
      <c r="BO19" s="421"/>
      <c r="BP19" s="421"/>
      <c r="BQ19" s="421"/>
      <c r="BR19" s="421"/>
      <c r="BS19" s="421"/>
      <c r="BT19" s="421"/>
      <c r="BU19" s="422"/>
      <c r="BV19" s="420">
        <v>35355215</v>
      </c>
      <c r="BW19" s="421"/>
      <c r="BX19" s="421"/>
      <c r="BY19" s="421"/>
      <c r="BZ19" s="421"/>
      <c r="CA19" s="421"/>
      <c r="CB19" s="421"/>
      <c r="CC19" s="422"/>
      <c r="CD19" s="184"/>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75"/>
      <c r="B20" s="542" t="s">
        <v>161</v>
      </c>
      <c r="C20" s="463"/>
      <c r="D20" s="463"/>
      <c r="E20" s="543"/>
      <c r="F20" s="543"/>
      <c r="G20" s="543"/>
      <c r="H20" s="543"/>
      <c r="I20" s="543"/>
      <c r="J20" s="543"/>
      <c r="K20" s="543"/>
      <c r="L20" s="551">
        <v>43770</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4"/>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75"/>
      <c r="B21" s="560" t="s">
        <v>162</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4"/>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15">
      <c r="A22" s="175"/>
      <c r="B22" s="590" t="s">
        <v>163</v>
      </c>
      <c r="C22" s="564"/>
      <c r="D22" s="565"/>
      <c r="E22" s="432" t="s">
        <v>1</v>
      </c>
      <c r="F22" s="437"/>
      <c r="G22" s="437"/>
      <c r="H22" s="437"/>
      <c r="I22" s="437"/>
      <c r="J22" s="437"/>
      <c r="K22" s="427"/>
      <c r="L22" s="432" t="s">
        <v>164</v>
      </c>
      <c r="M22" s="437"/>
      <c r="N22" s="437"/>
      <c r="O22" s="437"/>
      <c r="P22" s="427"/>
      <c r="Q22" s="595" t="s">
        <v>165</v>
      </c>
      <c r="R22" s="596"/>
      <c r="S22" s="596"/>
      <c r="T22" s="596"/>
      <c r="U22" s="596"/>
      <c r="V22" s="597"/>
      <c r="W22" s="563" t="s">
        <v>166</v>
      </c>
      <c r="X22" s="564"/>
      <c r="Y22" s="565"/>
      <c r="Z22" s="432" t="s">
        <v>1</v>
      </c>
      <c r="AA22" s="437"/>
      <c r="AB22" s="437"/>
      <c r="AC22" s="437"/>
      <c r="AD22" s="437"/>
      <c r="AE22" s="437"/>
      <c r="AF22" s="437"/>
      <c r="AG22" s="427"/>
      <c r="AH22" s="601" t="s">
        <v>167</v>
      </c>
      <c r="AI22" s="437"/>
      <c r="AJ22" s="437"/>
      <c r="AK22" s="437"/>
      <c r="AL22" s="427"/>
      <c r="AM22" s="601" t="s">
        <v>168</v>
      </c>
      <c r="AN22" s="602"/>
      <c r="AO22" s="602"/>
      <c r="AP22" s="602"/>
      <c r="AQ22" s="602"/>
      <c r="AR22" s="603"/>
      <c r="AS22" s="595" t="s">
        <v>165</v>
      </c>
      <c r="AT22" s="596"/>
      <c r="AU22" s="596"/>
      <c r="AV22" s="596"/>
      <c r="AW22" s="596"/>
      <c r="AX22" s="607"/>
      <c r="AY22" s="380" t="s">
        <v>169</v>
      </c>
      <c r="AZ22" s="381"/>
      <c r="BA22" s="381"/>
      <c r="BB22" s="381"/>
      <c r="BC22" s="381"/>
      <c r="BD22" s="381"/>
      <c r="BE22" s="381"/>
      <c r="BF22" s="381"/>
      <c r="BG22" s="381"/>
      <c r="BH22" s="381"/>
      <c r="BI22" s="381"/>
      <c r="BJ22" s="381"/>
      <c r="BK22" s="381"/>
      <c r="BL22" s="381"/>
      <c r="BM22" s="382"/>
      <c r="BN22" s="383">
        <v>43668878</v>
      </c>
      <c r="BO22" s="384"/>
      <c r="BP22" s="384"/>
      <c r="BQ22" s="384"/>
      <c r="BR22" s="384"/>
      <c r="BS22" s="384"/>
      <c r="BT22" s="384"/>
      <c r="BU22" s="385"/>
      <c r="BV22" s="383">
        <v>45386565</v>
      </c>
      <c r="BW22" s="384"/>
      <c r="BX22" s="384"/>
      <c r="BY22" s="384"/>
      <c r="BZ22" s="384"/>
      <c r="CA22" s="384"/>
      <c r="CB22" s="384"/>
      <c r="CC22" s="385"/>
      <c r="CD22" s="184"/>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15">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170</v>
      </c>
      <c r="AZ23" s="455"/>
      <c r="BA23" s="455"/>
      <c r="BB23" s="455"/>
      <c r="BC23" s="455"/>
      <c r="BD23" s="455"/>
      <c r="BE23" s="455"/>
      <c r="BF23" s="455"/>
      <c r="BG23" s="455"/>
      <c r="BH23" s="455"/>
      <c r="BI23" s="455"/>
      <c r="BJ23" s="455"/>
      <c r="BK23" s="455"/>
      <c r="BL23" s="455"/>
      <c r="BM23" s="456"/>
      <c r="BN23" s="420">
        <v>29345429</v>
      </c>
      <c r="BO23" s="421"/>
      <c r="BP23" s="421"/>
      <c r="BQ23" s="421"/>
      <c r="BR23" s="421"/>
      <c r="BS23" s="421"/>
      <c r="BT23" s="421"/>
      <c r="BU23" s="422"/>
      <c r="BV23" s="420">
        <v>31343352</v>
      </c>
      <c r="BW23" s="421"/>
      <c r="BX23" s="421"/>
      <c r="BY23" s="421"/>
      <c r="BZ23" s="421"/>
      <c r="CA23" s="421"/>
      <c r="CB23" s="421"/>
      <c r="CC23" s="422"/>
      <c r="CD23" s="184"/>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75"/>
      <c r="B24" s="591"/>
      <c r="C24" s="567"/>
      <c r="D24" s="568"/>
      <c r="E24" s="470" t="s">
        <v>171</v>
      </c>
      <c r="F24" s="450"/>
      <c r="G24" s="450"/>
      <c r="H24" s="450"/>
      <c r="I24" s="450"/>
      <c r="J24" s="450"/>
      <c r="K24" s="451"/>
      <c r="L24" s="471">
        <v>1</v>
      </c>
      <c r="M24" s="472"/>
      <c r="N24" s="472"/>
      <c r="O24" s="472"/>
      <c r="P24" s="514"/>
      <c r="Q24" s="471">
        <v>9110</v>
      </c>
      <c r="R24" s="472"/>
      <c r="S24" s="472"/>
      <c r="T24" s="472"/>
      <c r="U24" s="472"/>
      <c r="V24" s="514"/>
      <c r="W24" s="566"/>
      <c r="X24" s="567"/>
      <c r="Y24" s="568"/>
      <c r="Z24" s="470" t="s">
        <v>172</v>
      </c>
      <c r="AA24" s="450"/>
      <c r="AB24" s="450"/>
      <c r="AC24" s="450"/>
      <c r="AD24" s="450"/>
      <c r="AE24" s="450"/>
      <c r="AF24" s="450"/>
      <c r="AG24" s="451"/>
      <c r="AH24" s="471">
        <v>651</v>
      </c>
      <c r="AI24" s="472"/>
      <c r="AJ24" s="472"/>
      <c r="AK24" s="472"/>
      <c r="AL24" s="514"/>
      <c r="AM24" s="471">
        <v>2109891</v>
      </c>
      <c r="AN24" s="472"/>
      <c r="AO24" s="472"/>
      <c r="AP24" s="472"/>
      <c r="AQ24" s="472"/>
      <c r="AR24" s="514"/>
      <c r="AS24" s="471">
        <v>3241</v>
      </c>
      <c r="AT24" s="472"/>
      <c r="AU24" s="472"/>
      <c r="AV24" s="472"/>
      <c r="AW24" s="472"/>
      <c r="AX24" s="473"/>
      <c r="AY24" s="536" t="s">
        <v>173</v>
      </c>
      <c r="AZ24" s="537"/>
      <c r="BA24" s="537"/>
      <c r="BB24" s="537"/>
      <c r="BC24" s="537"/>
      <c r="BD24" s="537"/>
      <c r="BE24" s="537"/>
      <c r="BF24" s="537"/>
      <c r="BG24" s="537"/>
      <c r="BH24" s="537"/>
      <c r="BI24" s="537"/>
      <c r="BJ24" s="537"/>
      <c r="BK24" s="537"/>
      <c r="BL24" s="537"/>
      <c r="BM24" s="538"/>
      <c r="BN24" s="420">
        <v>22327406</v>
      </c>
      <c r="BO24" s="421"/>
      <c r="BP24" s="421"/>
      <c r="BQ24" s="421"/>
      <c r="BR24" s="421"/>
      <c r="BS24" s="421"/>
      <c r="BT24" s="421"/>
      <c r="BU24" s="422"/>
      <c r="BV24" s="420">
        <v>22867826</v>
      </c>
      <c r="BW24" s="421"/>
      <c r="BX24" s="421"/>
      <c r="BY24" s="421"/>
      <c r="BZ24" s="421"/>
      <c r="CA24" s="421"/>
      <c r="CB24" s="421"/>
      <c r="CC24" s="422"/>
      <c r="CD24" s="184"/>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15">
      <c r="A25" s="175"/>
      <c r="B25" s="591"/>
      <c r="C25" s="567"/>
      <c r="D25" s="568"/>
      <c r="E25" s="470" t="s">
        <v>174</v>
      </c>
      <c r="F25" s="450"/>
      <c r="G25" s="450"/>
      <c r="H25" s="450"/>
      <c r="I25" s="450"/>
      <c r="J25" s="450"/>
      <c r="K25" s="451"/>
      <c r="L25" s="471">
        <v>2</v>
      </c>
      <c r="M25" s="472"/>
      <c r="N25" s="472"/>
      <c r="O25" s="472"/>
      <c r="P25" s="514"/>
      <c r="Q25" s="471">
        <v>7340</v>
      </c>
      <c r="R25" s="472"/>
      <c r="S25" s="472"/>
      <c r="T25" s="472"/>
      <c r="U25" s="472"/>
      <c r="V25" s="514"/>
      <c r="W25" s="566"/>
      <c r="X25" s="567"/>
      <c r="Y25" s="568"/>
      <c r="Z25" s="470" t="s">
        <v>175</v>
      </c>
      <c r="AA25" s="450"/>
      <c r="AB25" s="450"/>
      <c r="AC25" s="450"/>
      <c r="AD25" s="450"/>
      <c r="AE25" s="450"/>
      <c r="AF25" s="450"/>
      <c r="AG25" s="451"/>
      <c r="AH25" s="471">
        <v>117</v>
      </c>
      <c r="AI25" s="472"/>
      <c r="AJ25" s="472"/>
      <c r="AK25" s="472"/>
      <c r="AL25" s="514"/>
      <c r="AM25" s="471">
        <v>368433</v>
      </c>
      <c r="AN25" s="472"/>
      <c r="AO25" s="472"/>
      <c r="AP25" s="472"/>
      <c r="AQ25" s="472"/>
      <c r="AR25" s="514"/>
      <c r="AS25" s="471">
        <v>3149</v>
      </c>
      <c r="AT25" s="472"/>
      <c r="AU25" s="472"/>
      <c r="AV25" s="472"/>
      <c r="AW25" s="472"/>
      <c r="AX25" s="473"/>
      <c r="AY25" s="380" t="s">
        <v>176</v>
      </c>
      <c r="AZ25" s="381"/>
      <c r="BA25" s="381"/>
      <c r="BB25" s="381"/>
      <c r="BC25" s="381"/>
      <c r="BD25" s="381"/>
      <c r="BE25" s="381"/>
      <c r="BF25" s="381"/>
      <c r="BG25" s="381"/>
      <c r="BH25" s="381"/>
      <c r="BI25" s="381"/>
      <c r="BJ25" s="381"/>
      <c r="BK25" s="381"/>
      <c r="BL25" s="381"/>
      <c r="BM25" s="382"/>
      <c r="BN25" s="383">
        <v>10840313</v>
      </c>
      <c r="BO25" s="384"/>
      <c r="BP25" s="384"/>
      <c r="BQ25" s="384"/>
      <c r="BR25" s="384"/>
      <c r="BS25" s="384"/>
      <c r="BT25" s="384"/>
      <c r="BU25" s="385"/>
      <c r="BV25" s="383">
        <v>12339014</v>
      </c>
      <c r="BW25" s="384"/>
      <c r="BX25" s="384"/>
      <c r="BY25" s="384"/>
      <c r="BZ25" s="384"/>
      <c r="CA25" s="384"/>
      <c r="CB25" s="384"/>
      <c r="CC25" s="385"/>
      <c r="CD25" s="184"/>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15">
      <c r="A26" s="175"/>
      <c r="B26" s="591"/>
      <c r="C26" s="567"/>
      <c r="D26" s="568"/>
      <c r="E26" s="470" t="s">
        <v>177</v>
      </c>
      <c r="F26" s="450"/>
      <c r="G26" s="450"/>
      <c r="H26" s="450"/>
      <c r="I26" s="450"/>
      <c r="J26" s="450"/>
      <c r="K26" s="451"/>
      <c r="L26" s="471">
        <v>1</v>
      </c>
      <c r="M26" s="472"/>
      <c r="N26" s="472"/>
      <c r="O26" s="472"/>
      <c r="P26" s="514"/>
      <c r="Q26" s="471">
        <v>6770</v>
      </c>
      <c r="R26" s="472"/>
      <c r="S26" s="472"/>
      <c r="T26" s="472"/>
      <c r="U26" s="472"/>
      <c r="V26" s="514"/>
      <c r="W26" s="566"/>
      <c r="X26" s="567"/>
      <c r="Y26" s="568"/>
      <c r="Z26" s="470" t="s">
        <v>178</v>
      </c>
      <c r="AA26" s="572"/>
      <c r="AB26" s="572"/>
      <c r="AC26" s="572"/>
      <c r="AD26" s="572"/>
      <c r="AE26" s="572"/>
      <c r="AF26" s="572"/>
      <c r="AG26" s="573"/>
      <c r="AH26" s="471">
        <v>19</v>
      </c>
      <c r="AI26" s="472"/>
      <c r="AJ26" s="472"/>
      <c r="AK26" s="472"/>
      <c r="AL26" s="514"/>
      <c r="AM26" s="471">
        <v>62681</v>
      </c>
      <c r="AN26" s="472"/>
      <c r="AO26" s="472"/>
      <c r="AP26" s="472"/>
      <c r="AQ26" s="472"/>
      <c r="AR26" s="514"/>
      <c r="AS26" s="471">
        <v>3299</v>
      </c>
      <c r="AT26" s="472"/>
      <c r="AU26" s="472"/>
      <c r="AV26" s="472"/>
      <c r="AW26" s="472"/>
      <c r="AX26" s="473"/>
      <c r="AY26" s="423" t="s">
        <v>179</v>
      </c>
      <c r="AZ26" s="424"/>
      <c r="BA26" s="424"/>
      <c r="BB26" s="424"/>
      <c r="BC26" s="424"/>
      <c r="BD26" s="424"/>
      <c r="BE26" s="424"/>
      <c r="BF26" s="424"/>
      <c r="BG26" s="424"/>
      <c r="BH26" s="424"/>
      <c r="BI26" s="424"/>
      <c r="BJ26" s="424"/>
      <c r="BK26" s="424"/>
      <c r="BL26" s="424"/>
      <c r="BM26" s="425"/>
      <c r="BN26" s="420" t="s">
        <v>139</v>
      </c>
      <c r="BO26" s="421"/>
      <c r="BP26" s="421"/>
      <c r="BQ26" s="421"/>
      <c r="BR26" s="421"/>
      <c r="BS26" s="421"/>
      <c r="BT26" s="421"/>
      <c r="BU26" s="422"/>
      <c r="BV26" s="420" t="s">
        <v>139</v>
      </c>
      <c r="BW26" s="421"/>
      <c r="BX26" s="421"/>
      <c r="BY26" s="421"/>
      <c r="BZ26" s="421"/>
      <c r="CA26" s="421"/>
      <c r="CB26" s="421"/>
      <c r="CC26" s="422"/>
      <c r="CD26" s="184"/>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75"/>
      <c r="B27" s="591"/>
      <c r="C27" s="567"/>
      <c r="D27" s="568"/>
      <c r="E27" s="470" t="s">
        <v>180</v>
      </c>
      <c r="F27" s="450"/>
      <c r="G27" s="450"/>
      <c r="H27" s="450"/>
      <c r="I27" s="450"/>
      <c r="J27" s="450"/>
      <c r="K27" s="451"/>
      <c r="L27" s="471">
        <v>1</v>
      </c>
      <c r="M27" s="472"/>
      <c r="N27" s="472"/>
      <c r="O27" s="472"/>
      <c r="P27" s="514"/>
      <c r="Q27" s="471">
        <v>4950</v>
      </c>
      <c r="R27" s="472"/>
      <c r="S27" s="472"/>
      <c r="T27" s="472"/>
      <c r="U27" s="472"/>
      <c r="V27" s="514"/>
      <c r="W27" s="566"/>
      <c r="X27" s="567"/>
      <c r="Y27" s="568"/>
      <c r="Z27" s="470" t="s">
        <v>181</v>
      </c>
      <c r="AA27" s="450"/>
      <c r="AB27" s="450"/>
      <c r="AC27" s="450"/>
      <c r="AD27" s="450"/>
      <c r="AE27" s="450"/>
      <c r="AF27" s="450"/>
      <c r="AG27" s="451"/>
      <c r="AH27" s="471">
        <v>53</v>
      </c>
      <c r="AI27" s="472"/>
      <c r="AJ27" s="472"/>
      <c r="AK27" s="472"/>
      <c r="AL27" s="514"/>
      <c r="AM27" s="471">
        <v>186316</v>
      </c>
      <c r="AN27" s="472"/>
      <c r="AO27" s="472"/>
      <c r="AP27" s="472"/>
      <c r="AQ27" s="472"/>
      <c r="AR27" s="514"/>
      <c r="AS27" s="471">
        <v>3515</v>
      </c>
      <c r="AT27" s="472"/>
      <c r="AU27" s="472"/>
      <c r="AV27" s="472"/>
      <c r="AW27" s="472"/>
      <c r="AX27" s="473"/>
      <c r="AY27" s="515" t="s">
        <v>182</v>
      </c>
      <c r="AZ27" s="516"/>
      <c r="BA27" s="516"/>
      <c r="BB27" s="516"/>
      <c r="BC27" s="516"/>
      <c r="BD27" s="516"/>
      <c r="BE27" s="516"/>
      <c r="BF27" s="516"/>
      <c r="BG27" s="516"/>
      <c r="BH27" s="516"/>
      <c r="BI27" s="516"/>
      <c r="BJ27" s="516"/>
      <c r="BK27" s="516"/>
      <c r="BL27" s="516"/>
      <c r="BM27" s="517"/>
      <c r="BN27" s="539">
        <v>1727417</v>
      </c>
      <c r="BO27" s="540"/>
      <c r="BP27" s="540"/>
      <c r="BQ27" s="540"/>
      <c r="BR27" s="540"/>
      <c r="BS27" s="540"/>
      <c r="BT27" s="540"/>
      <c r="BU27" s="541"/>
      <c r="BV27" s="539">
        <v>1726625</v>
      </c>
      <c r="BW27" s="540"/>
      <c r="BX27" s="540"/>
      <c r="BY27" s="540"/>
      <c r="BZ27" s="540"/>
      <c r="CA27" s="540"/>
      <c r="CB27" s="540"/>
      <c r="CC27" s="541"/>
      <c r="CD27" s="178"/>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15">
      <c r="A28" s="175"/>
      <c r="B28" s="591"/>
      <c r="C28" s="567"/>
      <c r="D28" s="568"/>
      <c r="E28" s="470" t="s">
        <v>183</v>
      </c>
      <c r="F28" s="450"/>
      <c r="G28" s="450"/>
      <c r="H28" s="450"/>
      <c r="I28" s="450"/>
      <c r="J28" s="450"/>
      <c r="K28" s="451"/>
      <c r="L28" s="471">
        <v>1</v>
      </c>
      <c r="M28" s="472"/>
      <c r="N28" s="472"/>
      <c r="O28" s="472"/>
      <c r="P28" s="514"/>
      <c r="Q28" s="471">
        <v>4350</v>
      </c>
      <c r="R28" s="472"/>
      <c r="S28" s="472"/>
      <c r="T28" s="472"/>
      <c r="U28" s="472"/>
      <c r="V28" s="514"/>
      <c r="W28" s="566"/>
      <c r="X28" s="567"/>
      <c r="Y28" s="568"/>
      <c r="Z28" s="470" t="s">
        <v>184</v>
      </c>
      <c r="AA28" s="450"/>
      <c r="AB28" s="450"/>
      <c r="AC28" s="450"/>
      <c r="AD28" s="450"/>
      <c r="AE28" s="450"/>
      <c r="AF28" s="450"/>
      <c r="AG28" s="451"/>
      <c r="AH28" s="471" t="s">
        <v>138</v>
      </c>
      <c r="AI28" s="472"/>
      <c r="AJ28" s="472"/>
      <c r="AK28" s="472"/>
      <c r="AL28" s="514"/>
      <c r="AM28" s="471" t="s">
        <v>139</v>
      </c>
      <c r="AN28" s="472"/>
      <c r="AO28" s="472"/>
      <c r="AP28" s="472"/>
      <c r="AQ28" s="472"/>
      <c r="AR28" s="514"/>
      <c r="AS28" s="471" t="s">
        <v>139</v>
      </c>
      <c r="AT28" s="472"/>
      <c r="AU28" s="472"/>
      <c r="AV28" s="472"/>
      <c r="AW28" s="472"/>
      <c r="AX28" s="473"/>
      <c r="AY28" s="574" t="s">
        <v>185</v>
      </c>
      <c r="AZ28" s="575"/>
      <c r="BA28" s="575"/>
      <c r="BB28" s="576"/>
      <c r="BC28" s="380" t="s">
        <v>50</v>
      </c>
      <c r="BD28" s="381"/>
      <c r="BE28" s="381"/>
      <c r="BF28" s="381"/>
      <c r="BG28" s="381"/>
      <c r="BH28" s="381"/>
      <c r="BI28" s="381"/>
      <c r="BJ28" s="381"/>
      <c r="BK28" s="381"/>
      <c r="BL28" s="381"/>
      <c r="BM28" s="382"/>
      <c r="BN28" s="383">
        <v>3538557</v>
      </c>
      <c r="BO28" s="384"/>
      <c r="BP28" s="384"/>
      <c r="BQ28" s="384"/>
      <c r="BR28" s="384"/>
      <c r="BS28" s="384"/>
      <c r="BT28" s="384"/>
      <c r="BU28" s="385"/>
      <c r="BV28" s="383">
        <v>3511307</v>
      </c>
      <c r="BW28" s="384"/>
      <c r="BX28" s="384"/>
      <c r="BY28" s="384"/>
      <c r="BZ28" s="384"/>
      <c r="CA28" s="384"/>
      <c r="CB28" s="384"/>
      <c r="CC28" s="385"/>
      <c r="CD28" s="184"/>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15">
      <c r="A29" s="175"/>
      <c r="B29" s="591"/>
      <c r="C29" s="567"/>
      <c r="D29" s="568"/>
      <c r="E29" s="470" t="s">
        <v>186</v>
      </c>
      <c r="F29" s="450"/>
      <c r="G29" s="450"/>
      <c r="H29" s="450"/>
      <c r="I29" s="450"/>
      <c r="J29" s="450"/>
      <c r="K29" s="451"/>
      <c r="L29" s="471">
        <v>19</v>
      </c>
      <c r="M29" s="472"/>
      <c r="N29" s="472"/>
      <c r="O29" s="472"/>
      <c r="P29" s="514"/>
      <c r="Q29" s="471">
        <v>4110</v>
      </c>
      <c r="R29" s="472"/>
      <c r="S29" s="472"/>
      <c r="T29" s="472"/>
      <c r="U29" s="472"/>
      <c r="V29" s="514"/>
      <c r="W29" s="569"/>
      <c r="X29" s="570"/>
      <c r="Y29" s="571"/>
      <c r="Z29" s="470" t="s">
        <v>187</v>
      </c>
      <c r="AA29" s="450"/>
      <c r="AB29" s="450"/>
      <c r="AC29" s="450"/>
      <c r="AD29" s="450"/>
      <c r="AE29" s="450"/>
      <c r="AF29" s="450"/>
      <c r="AG29" s="451"/>
      <c r="AH29" s="471">
        <v>704</v>
      </c>
      <c r="AI29" s="472"/>
      <c r="AJ29" s="472"/>
      <c r="AK29" s="472"/>
      <c r="AL29" s="514"/>
      <c r="AM29" s="471">
        <v>2296207</v>
      </c>
      <c r="AN29" s="472"/>
      <c r="AO29" s="472"/>
      <c r="AP29" s="472"/>
      <c r="AQ29" s="472"/>
      <c r="AR29" s="514"/>
      <c r="AS29" s="471">
        <v>3262</v>
      </c>
      <c r="AT29" s="472"/>
      <c r="AU29" s="472"/>
      <c r="AV29" s="472"/>
      <c r="AW29" s="472"/>
      <c r="AX29" s="473"/>
      <c r="AY29" s="577"/>
      <c r="AZ29" s="578"/>
      <c r="BA29" s="578"/>
      <c r="BB29" s="579"/>
      <c r="BC29" s="454" t="s">
        <v>188</v>
      </c>
      <c r="BD29" s="455"/>
      <c r="BE29" s="455"/>
      <c r="BF29" s="455"/>
      <c r="BG29" s="455"/>
      <c r="BH29" s="455"/>
      <c r="BI29" s="455"/>
      <c r="BJ29" s="455"/>
      <c r="BK29" s="455"/>
      <c r="BL29" s="455"/>
      <c r="BM29" s="456"/>
      <c r="BN29" s="420" t="s">
        <v>138</v>
      </c>
      <c r="BO29" s="421"/>
      <c r="BP29" s="421"/>
      <c r="BQ29" s="421"/>
      <c r="BR29" s="421"/>
      <c r="BS29" s="421"/>
      <c r="BT29" s="421"/>
      <c r="BU29" s="422"/>
      <c r="BV29" s="420" t="s">
        <v>139</v>
      </c>
      <c r="BW29" s="421"/>
      <c r="BX29" s="421"/>
      <c r="BY29" s="421"/>
      <c r="BZ29" s="421"/>
      <c r="CA29" s="421"/>
      <c r="CB29" s="421"/>
      <c r="CC29" s="422"/>
      <c r="CD29" s="178"/>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189</v>
      </c>
      <c r="X30" s="588"/>
      <c r="Y30" s="588"/>
      <c r="Z30" s="588"/>
      <c r="AA30" s="588"/>
      <c r="AB30" s="588"/>
      <c r="AC30" s="588"/>
      <c r="AD30" s="588"/>
      <c r="AE30" s="588"/>
      <c r="AF30" s="588"/>
      <c r="AG30" s="589"/>
      <c r="AH30" s="547">
        <v>101.9</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3780462</v>
      </c>
      <c r="BO30" s="540"/>
      <c r="BP30" s="540"/>
      <c r="BQ30" s="540"/>
      <c r="BR30" s="540"/>
      <c r="BS30" s="540"/>
      <c r="BT30" s="540"/>
      <c r="BU30" s="541"/>
      <c r="BV30" s="539">
        <v>3739752</v>
      </c>
      <c r="BW30" s="540"/>
      <c r="BX30" s="540"/>
      <c r="BY30" s="540"/>
      <c r="BZ30" s="540"/>
      <c r="CA30" s="540"/>
      <c r="CB30" s="540"/>
      <c r="CC30" s="541"/>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83" t="s">
        <v>190</v>
      </c>
      <c r="D32" s="583"/>
      <c r="E32" s="583"/>
      <c r="F32" s="583"/>
      <c r="G32" s="583"/>
      <c r="H32" s="583"/>
      <c r="I32" s="583"/>
      <c r="J32" s="583"/>
      <c r="K32" s="583"/>
      <c r="L32" s="583"/>
      <c r="M32" s="583"/>
      <c r="N32" s="583"/>
      <c r="O32" s="583"/>
      <c r="P32" s="583"/>
      <c r="Q32" s="583"/>
      <c r="R32" s="583"/>
      <c r="S32" s="583"/>
      <c r="U32" s="424" t="s">
        <v>191</v>
      </c>
      <c r="V32" s="424"/>
      <c r="W32" s="424"/>
      <c r="X32" s="424"/>
      <c r="Y32" s="424"/>
      <c r="Z32" s="424"/>
      <c r="AA32" s="424"/>
      <c r="AB32" s="424"/>
      <c r="AC32" s="424"/>
      <c r="AD32" s="424"/>
      <c r="AE32" s="424"/>
      <c r="AF32" s="424"/>
      <c r="AG32" s="424"/>
      <c r="AH32" s="424"/>
      <c r="AI32" s="424"/>
      <c r="AJ32" s="424"/>
      <c r="AK32" s="424"/>
      <c r="AM32" s="424" t="s">
        <v>192</v>
      </c>
      <c r="AN32" s="424"/>
      <c r="AO32" s="424"/>
      <c r="AP32" s="424"/>
      <c r="AQ32" s="424"/>
      <c r="AR32" s="424"/>
      <c r="AS32" s="424"/>
      <c r="AT32" s="424"/>
      <c r="AU32" s="424"/>
      <c r="AV32" s="424"/>
      <c r="AW32" s="424"/>
      <c r="AX32" s="424"/>
      <c r="AY32" s="424"/>
      <c r="AZ32" s="424"/>
      <c r="BA32" s="424"/>
      <c r="BB32" s="424"/>
      <c r="BC32" s="424"/>
      <c r="BE32" s="424" t="s">
        <v>193</v>
      </c>
      <c r="BF32" s="424"/>
      <c r="BG32" s="424"/>
      <c r="BH32" s="424"/>
      <c r="BI32" s="424"/>
      <c r="BJ32" s="424"/>
      <c r="BK32" s="424"/>
      <c r="BL32" s="424"/>
      <c r="BM32" s="424"/>
      <c r="BN32" s="424"/>
      <c r="BO32" s="424"/>
      <c r="BP32" s="424"/>
      <c r="BQ32" s="424"/>
      <c r="BR32" s="424"/>
      <c r="BS32" s="424"/>
      <c r="BT32" s="424"/>
      <c r="BU32" s="424"/>
      <c r="BW32" s="424" t="s">
        <v>194</v>
      </c>
      <c r="BX32" s="424"/>
      <c r="BY32" s="424"/>
      <c r="BZ32" s="424"/>
      <c r="CA32" s="424"/>
      <c r="CB32" s="424"/>
      <c r="CC32" s="424"/>
      <c r="CD32" s="424"/>
      <c r="CE32" s="424"/>
      <c r="CF32" s="424"/>
      <c r="CG32" s="424"/>
      <c r="CH32" s="424"/>
      <c r="CI32" s="424"/>
      <c r="CJ32" s="424"/>
      <c r="CK32" s="424"/>
      <c r="CL32" s="424"/>
      <c r="CM32" s="424"/>
      <c r="CO32" s="424" t="s">
        <v>195</v>
      </c>
      <c r="CP32" s="424"/>
      <c r="CQ32" s="424"/>
      <c r="CR32" s="424"/>
      <c r="CS32" s="424"/>
      <c r="CT32" s="424"/>
      <c r="CU32" s="424"/>
      <c r="CV32" s="424"/>
      <c r="CW32" s="424"/>
      <c r="CX32" s="424"/>
      <c r="CY32" s="424"/>
      <c r="CZ32" s="424"/>
      <c r="DA32" s="424"/>
      <c r="DB32" s="424"/>
      <c r="DC32" s="424"/>
      <c r="DD32" s="424"/>
      <c r="DE32" s="424"/>
      <c r="DI32" s="201"/>
    </row>
    <row r="33" spans="1:113" ht="13.5" customHeight="1" x14ac:dyDescent="0.15">
      <c r="A33" s="175"/>
      <c r="B33" s="202"/>
      <c r="C33" s="444" t="s">
        <v>196</v>
      </c>
      <c r="D33" s="444"/>
      <c r="E33" s="409" t="s">
        <v>197</v>
      </c>
      <c r="F33" s="409"/>
      <c r="G33" s="409"/>
      <c r="H33" s="409"/>
      <c r="I33" s="409"/>
      <c r="J33" s="409"/>
      <c r="K33" s="409"/>
      <c r="L33" s="409"/>
      <c r="M33" s="409"/>
      <c r="N33" s="409"/>
      <c r="O33" s="409"/>
      <c r="P33" s="409"/>
      <c r="Q33" s="409"/>
      <c r="R33" s="409"/>
      <c r="S33" s="409"/>
      <c r="T33" s="179"/>
      <c r="U33" s="444" t="s">
        <v>196</v>
      </c>
      <c r="V33" s="444"/>
      <c r="W33" s="409" t="s">
        <v>198</v>
      </c>
      <c r="X33" s="409"/>
      <c r="Y33" s="409"/>
      <c r="Z33" s="409"/>
      <c r="AA33" s="409"/>
      <c r="AB33" s="409"/>
      <c r="AC33" s="409"/>
      <c r="AD33" s="409"/>
      <c r="AE33" s="409"/>
      <c r="AF33" s="409"/>
      <c r="AG33" s="409"/>
      <c r="AH33" s="409"/>
      <c r="AI33" s="409"/>
      <c r="AJ33" s="409"/>
      <c r="AK33" s="409"/>
      <c r="AL33" s="179"/>
      <c r="AM33" s="444" t="s">
        <v>199</v>
      </c>
      <c r="AN33" s="444"/>
      <c r="AO33" s="409" t="s">
        <v>197</v>
      </c>
      <c r="AP33" s="409"/>
      <c r="AQ33" s="409"/>
      <c r="AR33" s="409"/>
      <c r="AS33" s="409"/>
      <c r="AT33" s="409"/>
      <c r="AU33" s="409"/>
      <c r="AV33" s="409"/>
      <c r="AW33" s="409"/>
      <c r="AX33" s="409"/>
      <c r="AY33" s="409"/>
      <c r="AZ33" s="409"/>
      <c r="BA33" s="409"/>
      <c r="BB33" s="409"/>
      <c r="BC33" s="409"/>
      <c r="BD33" s="185"/>
      <c r="BE33" s="409" t="s">
        <v>200</v>
      </c>
      <c r="BF33" s="409"/>
      <c r="BG33" s="409" t="s">
        <v>201</v>
      </c>
      <c r="BH33" s="409"/>
      <c r="BI33" s="409"/>
      <c r="BJ33" s="409"/>
      <c r="BK33" s="409"/>
      <c r="BL33" s="409"/>
      <c r="BM33" s="409"/>
      <c r="BN33" s="409"/>
      <c r="BO33" s="409"/>
      <c r="BP33" s="409"/>
      <c r="BQ33" s="409"/>
      <c r="BR33" s="409"/>
      <c r="BS33" s="409"/>
      <c r="BT33" s="409"/>
      <c r="BU33" s="409"/>
      <c r="BV33" s="185"/>
      <c r="BW33" s="444" t="s">
        <v>200</v>
      </c>
      <c r="BX33" s="444"/>
      <c r="BY33" s="409" t="s">
        <v>202</v>
      </c>
      <c r="BZ33" s="409"/>
      <c r="CA33" s="409"/>
      <c r="CB33" s="409"/>
      <c r="CC33" s="409"/>
      <c r="CD33" s="409"/>
      <c r="CE33" s="409"/>
      <c r="CF33" s="409"/>
      <c r="CG33" s="409"/>
      <c r="CH33" s="409"/>
      <c r="CI33" s="409"/>
      <c r="CJ33" s="409"/>
      <c r="CK33" s="409"/>
      <c r="CL33" s="409"/>
      <c r="CM33" s="409"/>
      <c r="CN33" s="179"/>
      <c r="CO33" s="444" t="s">
        <v>203</v>
      </c>
      <c r="CP33" s="444"/>
      <c r="CQ33" s="409" t="s">
        <v>204</v>
      </c>
      <c r="CR33" s="409"/>
      <c r="CS33" s="409"/>
      <c r="CT33" s="409"/>
      <c r="CU33" s="409"/>
      <c r="CV33" s="409"/>
      <c r="CW33" s="409"/>
      <c r="CX33" s="409"/>
      <c r="CY33" s="409"/>
      <c r="CZ33" s="409"/>
      <c r="DA33" s="409"/>
      <c r="DB33" s="409"/>
      <c r="DC33" s="409"/>
      <c r="DD33" s="409"/>
      <c r="DE33" s="409"/>
      <c r="DF33" s="179"/>
      <c r="DG33" s="609" t="s">
        <v>205</v>
      </c>
      <c r="DH33" s="609"/>
      <c r="DI33" s="180"/>
    </row>
    <row r="34" spans="1:113" ht="32.25" customHeight="1" x14ac:dyDescent="0.15">
      <c r="A34" s="175"/>
      <c r="B34" s="202"/>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4</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5"/>
      <c r="AM34" s="610">
        <f>IF(AO34="","",MAX(C34:D43,U34:V43)+1)</f>
        <v>7</v>
      </c>
      <c r="AN34" s="610"/>
      <c r="AO34" s="611" t="str">
        <f>IF('各会計、関係団体の財政状況及び健全化判断比率'!B31="","",'各会計、関係団体の財政状況及び健全化判断比率'!B31)</f>
        <v>水道事業会計</v>
      </c>
      <c r="AP34" s="611"/>
      <c r="AQ34" s="611"/>
      <c r="AR34" s="611"/>
      <c r="AS34" s="611"/>
      <c r="AT34" s="611"/>
      <c r="AU34" s="611"/>
      <c r="AV34" s="611"/>
      <c r="AW34" s="611"/>
      <c r="AX34" s="611"/>
      <c r="AY34" s="611"/>
      <c r="AZ34" s="611"/>
      <c r="BA34" s="611"/>
      <c r="BB34" s="611"/>
      <c r="BC34" s="611"/>
      <c r="BD34" s="175"/>
      <c r="BE34" s="610">
        <f>IF(BG34="","",MAX(C34:D43,U34:V43,AM34:AN43)+1)</f>
        <v>12</v>
      </c>
      <c r="BF34" s="610"/>
      <c r="BG34" s="611" t="str">
        <f>IF('各会計、関係団体の財政状況及び健全化判断比率'!B36="","",'各会計、関係団体の財政状況及び健全化判断比率'!B36)</f>
        <v>大坂・土方工業用地整備事業特別会計</v>
      </c>
      <c r="BH34" s="611"/>
      <c r="BI34" s="611"/>
      <c r="BJ34" s="611"/>
      <c r="BK34" s="611"/>
      <c r="BL34" s="611"/>
      <c r="BM34" s="611"/>
      <c r="BN34" s="611"/>
      <c r="BO34" s="611"/>
      <c r="BP34" s="611"/>
      <c r="BQ34" s="611"/>
      <c r="BR34" s="611"/>
      <c r="BS34" s="611"/>
      <c r="BT34" s="611"/>
      <c r="BU34" s="611"/>
      <c r="BV34" s="175"/>
      <c r="BW34" s="610">
        <f>IF(BY34="","",MAX(C34:D43,U34:V43,AM34:AN43,BE34:BF43)+1)</f>
        <v>13</v>
      </c>
      <c r="BX34" s="610"/>
      <c r="BY34" s="611" t="str">
        <f>IF('各会計、関係団体の財政状況及び健全化判断比率'!B68="","",'各会計、関係団体の財政状況及び健全化判断比率'!B68)</f>
        <v>小笠老人ホーム施設組合</v>
      </c>
      <c r="BZ34" s="611"/>
      <c r="CA34" s="611"/>
      <c r="CB34" s="611"/>
      <c r="CC34" s="611"/>
      <c r="CD34" s="611"/>
      <c r="CE34" s="611"/>
      <c r="CF34" s="611"/>
      <c r="CG34" s="611"/>
      <c r="CH34" s="611"/>
      <c r="CI34" s="611"/>
      <c r="CJ34" s="611"/>
      <c r="CK34" s="611"/>
      <c r="CL34" s="611"/>
      <c r="CM34" s="611"/>
      <c r="CN34" s="175"/>
      <c r="CO34" s="610">
        <f>IF(CQ34="","",MAX(C34:D43,U34:V43,AM34:AN43,BE34:BF43,BW34:BX43)+1)</f>
        <v>23</v>
      </c>
      <c r="CP34" s="610"/>
      <c r="CQ34" s="611" t="str">
        <f>IF('各会計、関係団体の財政状況及び健全化判断比率'!BS7="","",'各会計、関係団体の財政状況及び健全化判断比率'!BS7)</f>
        <v>大東マリーナ</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180"/>
    </row>
    <row r="35" spans="1:113" ht="32.25" customHeight="1" x14ac:dyDescent="0.15">
      <c r="A35" s="175"/>
      <c r="B35" s="202"/>
      <c r="C35" s="610">
        <f>IF(E35="","",C34+1)</f>
        <v>2</v>
      </c>
      <c r="D35" s="610"/>
      <c r="E35" s="611" t="str">
        <f>IF('各会計、関係団体の財政状況及び健全化判断比率'!B8="","",'各会計、関係団体の財政状況及び健全化判断比率'!B8)</f>
        <v>公共用地取得特別会計</v>
      </c>
      <c r="F35" s="611"/>
      <c r="G35" s="611"/>
      <c r="H35" s="611"/>
      <c r="I35" s="611"/>
      <c r="J35" s="611"/>
      <c r="K35" s="611"/>
      <c r="L35" s="611"/>
      <c r="M35" s="611"/>
      <c r="N35" s="611"/>
      <c r="O35" s="611"/>
      <c r="P35" s="611"/>
      <c r="Q35" s="611"/>
      <c r="R35" s="611"/>
      <c r="S35" s="611"/>
      <c r="T35" s="175"/>
      <c r="U35" s="610">
        <f>IF(W35="","",U34+1)</f>
        <v>5</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175"/>
      <c r="AM35" s="610">
        <f t="shared" ref="AM35:AM43" si="0">IF(AO35="","",AM34+1)</f>
        <v>8</v>
      </c>
      <c r="AN35" s="610"/>
      <c r="AO35" s="611" t="str">
        <f>IF('各会計、関係団体の財政状況及び健全化判断比率'!B32="","",'各会計、関係団体の財政状況及び健全化判断比率'!B32)</f>
        <v>簡易水道事業会計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14</v>
      </c>
      <c r="BX35" s="610"/>
      <c r="BY35" s="611" t="str">
        <f>IF('各会計、関係団体の財政状況及び健全化判断比率'!B69="","",'各会計、関係団体の財政状況及び健全化判断比率'!B69)</f>
        <v>東遠広域施設組合</v>
      </c>
      <c r="BZ35" s="611"/>
      <c r="CA35" s="611"/>
      <c r="CB35" s="611"/>
      <c r="CC35" s="611"/>
      <c r="CD35" s="611"/>
      <c r="CE35" s="611"/>
      <c r="CF35" s="611"/>
      <c r="CG35" s="611"/>
      <c r="CH35" s="611"/>
      <c r="CI35" s="611"/>
      <c r="CJ35" s="611"/>
      <c r="CK35" s="611"/>
      <c r="CL35" s="611"/>
      <c r="CM35" s="611"/>
      <c r="CN35" s="175"/>
      <c r="CO35" s="610">
        <f t="shared" ref="CO35:CO43" si="3">IF(CQ35="","",CO34+1)</f>
        <v>24</v>
      </c>
      <c r="CP35" s="610"/>
      <c r="CQ35" s="611" t="str">
        <f>IF('各会計、関係団体の財政状況及び健全化判断比率'!BS8="","",'各会計、関係団体の財政状況及び健全化判断比率'!BS8)</f>
        <v>かけがわ報徳パワー</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180"/>
    </row>
    <row r="36" spans="1:113" ht="32.25" customHeight="1" x14ac:dyDescent="0.15">
      <c r="A36" s="175"/>
      <c r="B36" s="202"/>
      <c r="C36" s="610">
        <f>IF(E36="","",C35+1)</f>
        <v>3</v>
      </c>
      <c r="D36" s="610"/>
      <c r="E36" s="611" t="str">
        <f>IF('各会計、関係団体の財政状況及び健全化判断比率'!B9="","",'各会計、関係団体の財政状況及び健全化判断比率'!B9)</f>
        <v>掛川駅周辺施設管理特別会計</v>
      </c>
      <c r="F36" s="611"/>
      <c r="G36" s="611"/>
      <c r="H36" s="611"/>
      <c r="I36" s="611"/>
      <c r="J36" s="611"/>
      <c r="K36" s="611"/>
      <c r="L36" s="611"/>
      <c r="M36" s="611"/>
      <c r="N36" s="611"/>
      <c r="O36" s="611"/>
      <c r="P36" s="611"/>
      <c r="Q36" s="611"/>
      <c r="R36" s="611"/>
      <c r="S36" s="611"/>
      <c r="T36" s="175"/>
      <c r="U36" s="610">
        <f t="shared" ref="U36:U43" si="4">IF(W36="","",U35+1)</f>
        <v>6</v>
      </c>
      <c r="V36" s="610"/>
      <c r="W36" s="611" t="str">
        <f>IF('各会計、関係団体の財政状況及び健全化判断比率'!B30="","",'各会計、関係団体の財政状況及び健全化判断比率'!B30)</f>
        <v>後期高齢者医療保険特別会計</v>
      </c>
      <c r="X36" s="611"/>
      <c r="Y36" s="611"/>
      <c r="Z36" s="611"/>
      <c r="AA36" s="611"/>
      <c r="AB36" s="611"/>
      <c r="AC36" s="611"/>
      <c r="AD36" s="611"/>
      <c r="AE36" s="611"/>
      <c r="AF36" s="611"/>
      <c r="AG36" s="611"/>
      <c r="AH36" s="611"/>
      <c r="AI36" s="611"/>
      <c r="AJ36" s="611"/>
      <c r="AK36" s="611"/>
      <c r="AL36" s="175"/>
      <c r="AM36" s="610">
        <f t="shared" si="0"/>
        <v>9</v>
      </c>
      <c r="AN36" s="610"/>
      <c r="AO36" s="611" t="str">
        <f>IF('各会計、関係団体の財政状況及び健全化判断比率'!B33="","",'各会計、関係団体の財政状況及び健全化判断比率'!B33)</f>
        <v>公共下水道事業会計</v>
      </c>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15</v>
      </c>
      <c r="BX36" s="610"/>
      <c r="BY36" s="611" t="str">
        <f>IF('各会計、関係団体の財政状況及び健全化判断比率'!B70="","",'各会計、関係団体の財政状況及び健全化判断比率'!B70)</f>
        <v>太田川原野谷川治水水防組合</v>
      </c>
      <c r="BZ36" s="611"/>
      <c r="CA36" s="611"/>
      <c r="CB36" s="611"/>
      <c r="CC36" s="611"/>
      <c r="CD36" s="611"/>
      <c r="CE36" s="611"/>
      <c r="CF36" s="611"/>
      <c r="CG36" s="611"/>
      <c r="CH36" s="611"/>
      <c r="CI36" s="611"/>
      <c r="CJ36" s="611"/>
      <c r="CK36" s="611"/>
      <c r="CL36" s="611"/>
      <c r="CM36" s="611"/>
      <c r="CN36" s="175"/>
      <c r="CO36" s="610">
        <f t="shared" si="3"/>
        <v>25</v>
      </c>
      <c r="CP36" s="610"/>
      <c r="CQ36" s="611" t="str">
        <f>IF('各会計、関係団体の財政状況及び健全化判断比率'!BS9="","",'各会計、関係団体の財政状況及び健全化判断比率'!BS9)</f>
        <v>これっしかどころ</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180"/>
    </row>
    <row r="37" spans="1:113" ht="32.25" customHeight="1" x14ac:dyDescent="0.15">
      <c r="A37" s="175"/>
      <c r="B37" s="202"/>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f t="shared" si="0"/>
        <v>10</v>
      </c>
      <c r="AN37" s="610"/>
      <c r="AO37" s="611" t="str">
        <f>IF('各会計、関係団体の財政状況及び健全化判断比率'!B34="","",'各会計、関係団体の財政状況及び健全化判断比率'!B34)</f>
        <v>農業集落排水事業会計</v>
      </c>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16</v>
      </c>
      <c r="BX37" s="610"/>
      <c r="BY37" s="611" t="str">
        <f>IF('各会計、関係団体の財政状況及び健全化判断比率'!B71="","",'各会計、関係団体の財政状況及び健全化判断比率'!B71)</f>
        <v>東遠学園組合</v>
      </c>
      <c r="BZ37" s="611"/>
      <c r="CA37" s="611"/>
      <c r="CB37" s="611"/>
      <c r="CC37" s="611"/>
      <c r="CD37" s="611"/>
      <c r="CE37" s="611"/>
      <c r="CF37" s="611"/>
      <c r="CG37" s="611"/>
      <c r="CH37" s="611"/>
      <c r="CI37" s="611"/>
      <c r="CJ37" s="611"/>
      <c r="CK37" s="611"/>
      <c r="CL37" s="611"/>
      <c r="CM37" s="611"/>
      <c r="CN37" s="175"/>
      <c r="CO37" s="610">
        <f t="shared" si="3"/>
        <v>26</v>
      </c>
      <c r="CP37" s="610"/>
      <c r="CQ37" s="611" t="str">
        <f>IF('各会計、関係団体の財政状況及び健全化判断比率'!BS10="","",'各会計、関係団体の財政状況及び健全化判断比率'!BS10)</f>
        <v>掛川市土地開発公社</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180"/>
    </row>
    <row r="38" spans="1:113" ht="32.25" customHeight="1" x14ac:dyDescent="0.15">
      <c r="A38" s="175"/>
      <c r="B38" s="202"/>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f t="shared" si="0"/>
        <v>11</v>
      </c>
      <c r="AN38" s="610"/>
      <c r="AO38" s="611" t="str">
        <f>IF('各会計、関係団体の財政状況及び健全化判断比率'!B35="","",'各会計、関係団体の財政状況及び健全化判断比率'!B35)</f>
        <v>浄化槽市町村設置推進事業会計</v>
      </c>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17</v>
      </c>
      <c r="BX38" s="610"/>
      <c r="BY38" s="611" t="str">
        <f>IF('各会計、関係団体の財政状況及び健全化判断比率'!B72="","",'各会計、関係団体の財政状況及び健全化判断比率'!B72)</f>
        <v>東遠地区聖苑組合</v>
      </c>
      <c r="BZ38" s="611"/>
      <c r="CA38" s="611"/>
      <c r="CB38" s="611"/>
      <c r="CC38" s="611"/>
      <c r="CD38" s="611"/>
      <c r="CE38" s="611"/>
      <c r="CF38" s="611"/>
      <c r="CG38" s="611"/>
      <c r="CH38" s="611"/>
      <c r="CI38" s="611"/>
      <c r="CJ38" s="611"/>
      <c r="CK38" s="611"/>
      <c r="CL38" s="611"/>
      <c r="CM38" s="611"/>
      <c r="CN38" s="175"/>
      <c r="CO38" s="610">
        <f t="shared" si="3"/>
        <v>27</v>
      </c>
      <c r="CP38" s="610"/>
      <c r="CQ38" s="611" t="str">
        <f>IF('各会計、関係団体の財政状況及び健全化判断比率'!BS11="","",'各会計、関係団体の財政状況及び健全化判断比率'!BS11)</f>
        <v>かけがわ街づくり</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180"/>
    </row>
    <row r="39" spans="1:113" ht="32.25" customHeight="1" x14ac:dyDescent="0.15">
      <c r="A39" s="175"/>
      <c r="B39" s="202"/>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18</v>
      </c>
      <c r="BX39" s="610"/>
      <c r="BY39" s="611" t="str">
        <f>IF('各会計、関係団体の財政状況及び健全化判断比率'!B73="","",'各会計、関係団体の財政状況及び健全化判断比率'!B73)</f>
        <v>中東遠看護専門学校組合</v>
      </c>
      <c r="BZ39" s="611"/>
      <c r="CA39" s="611"/>
      <c r="CB39" s="611"/>
      <c r="CC39" s="611"/>
      <c r="CD39" s="611"/>
      <c r="CE39" s="611"/>
      <c r="CF39" s="611"/>
      <c r="CG39" s="611"/>
      <c r="CH39" s="611"/>
      <c r="CI39" s="611"/>
      <c r="CJ39" s="611"/>
      <c r="CK39" s="611"/>
      <c r="CL39" s="611"/>
      <c r="CM39" s="611"/>
      <c r="CN39" s="175"/>
      <c r="CO39" s="610">
        <f t="shared" si="3"/>
        <v>28</v>
      </c>
      <c r="CP39" s="610"/>
      <c r="CQ39" s="611" t="str">
        <f>IF('各会計、関係団体の財政状況及び健全化判断比率'!BS12="","",'各会計、関係団体の財政状況及び健全化判断比率'!BS12)</f>
        <v>中東遠タスクフォースセンター</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180"/>
    </row>
    <row r="40" spans="1:113" ht="32.25" customHeight="1" x14ac:dyDescent="0.15">
      <c r="A40" s="175"/>
      <c r="B40" s="202"/>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19</v>
      </c>
      <c r="BX40" s="610"/>
      <c r="BY40" s="611" t="str">
        <f>IF('各会計、関係団体の財政状況及び健全化判断比率'!B74="","",'各会計、関係団体の財政状況及び健全化判断比率'!B74)</f>
        <v>掛川市・菊川市衛生施設組合</v>
      </c>
      <c r="BZ40" s="611"/>
      <c r="CA40" s="611"/>
      <c r="CB40" s="611"/>
      <c r="CC40" s="611"/>
      <c r="CD40" s="611"/>
      <c r="CE40" s="611"/>
      <c r="CF40" s="611"/>
      <c r="CG40" s="611"/>
      <c r="CH40" s="611"/>
      <c r="CI40" s="611"/>
      <c r="CJ40" s="611"/>
      <c r="CK40" s="611"/>
      <c r="CL40" s="611"/>
      <c r="CM40" s="611"/>
      <c r="CN40" s="175"/>
      <c r="CO40" s="610">
        <f t="shared" si="3"/>
        <v>29</v>
      </c>
      <c r="CP40" s="610"/>
      <c r="CQ40" s="611" t="str">
        <f>IF('各会計、関係団体の財政状況及び健全化判断比率'!BS13="","",'各会計、関係団体の財政状況及び健全化判断比率'!BS13)</f>
        <v>小笠掛川勤労者福祉サービスセンター</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180"/>
    </row>
    <row r="41" spans="1:113" ht="32.25" customHeight="1" x14ac:dyDescent="0.15">
      <c r="A41" s="175"/>
      <c r="B41" s="202"/>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20</v>
      </c>
      <c r="BX41" s="610"/>
      <c r="BY41" s="611" t="str">
        <f>IF('各会計、関係団体の財政状況及び健全化判断比率'!B75="","",'各会計、関係団体の財政状況及び健全化判断比率'!B75)</f>
        <v>静岡地方税滞納整理機構</v>
      </c>
      <c r="BZ41" s="611"/>
      <c r="CA41" s="611"/>
      <c r="CB41" s="611"/>
      <c r="CC41" s="611"/>
      <c r="CD41" s="611"/>
      <c r="CE41" s="611"/>
      <c r="CF41" s="611"/>
      <c r="CG41" s="611"/>
      <c r="CH41" s="611"/>
      <c r="CI41" s="611"/>
      <c r="CJ41" s="611"/>
      <c r="CK41" s="611"/>
      <c r="CL41" s="611"/>
      <c r="CM41" s="611"/>
      <c r="CN41" s="175"/>
      <c r="CO41" s="610">
        <f t="shared" si="3"/>
        <v>30</v>
      </c>
      <c r="CP41" s="610"/>
      <c r="CQ41" s="611" t="str">
        <f>IF('各会計、関係団体の財政状況及び健全化判断比率'!BS14="","",'各会計、関係団体の財政状況及び健全化判断比率'!BS14)</f>
        <v>森の都ならここ</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180"/>
    </row>
    <row r="42" spans="1:113" ht="32.25" customHeight="1" x14ac:dyDescent="0.15">
      <c r="B42" s="202"/>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f t="shared" si="2"/>
        <v>21</v>
      </c>
      <c r="BX42" s="610"/>
      <c r="BY42" s="611" t="str">
        <f>IF('各会計、関係団体の財政状況及び健全化判断比率'!B76="","",'各会計、関係団体の財政状況及び健全化判断比率'!B76)</f>
        <v>静岡県後期高齢者医療広域連合</v>
      </c>
      <c r="BZ42" s="611"/>
      <c r="CA42" s="611"/>
      <c r="CB42" s="611"/>
      <c r="CC42" s="611"/>
      <c r="CD42" s="611"/>
      <c r="CE42" s="611"/>
      <c r="CF42" s="611"/>
      <c r="CG42" s="611"/>
      <c r="CH42" s="611"/>
      <c r="CI42" s="611"/>
      <c r="CJ42" s="611"/>
      <c r="CK42" s="611"/>
      <c r="CL42" s="611"/>
      <c r="CM42" s="611"/>
      <c r="CN42" s="175"/>
      <c r="CO42" s="610">
        <f t="shared" si="3"/>
        <v>31</v>
      </c>
      <c r="CP42" s="610"/>
      <c r="CQ42" s="611" t="str">
        <f>IF('各会計、関係団体の財政状況及び健全化判断比率'!BS15="","",'各会計、関係団体の財政状況及び健全化判断比率'!BS15)</f>
        <v>掛川市文化財団</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180"/>
    </row>
    <row r="43" spans="1:113" ht="32.25" customHeight="1" x14ac:dyDescent="0.15">
      <c r="B43" s="202"/>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f t="shared" si="2"/>
        <v>22</v>
      </c>
      <c r="BX43" s="610"/>
      <c r="BY43" s="611" t="str">
        <f>IF('各会計、関係団体の財政状況及び健全化判断比率'!B77="","",'各会計、関係団体の財政状況及び健全化判断比率'!B77)</f>
        <v>静岡県後期高齢者医療広域連合（事業会計分）</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206</v>
      </c>
      <c r="E46" s="613" t="s">
        <v>207</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15">
      <c r="E47" s="613" t="s">
        <v>208</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15">
      <c r="E48" s="613" t="s">
        <v>209</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15">
      <c r="E49" s="614" t="s">
        <v>210</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15">
      <c r="E50" s="613" t="s">
        <v>211</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15">
      <c r="E51" s="613" t="s">
        <v>212</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15">
      <c r="E52" s="613" t="s">
        <v>213</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15">
      <c r="E53" s="613" t="s">
        <v>214</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15"/>
    <row r="55" spans="5:113" x14ac:dyDescent="0.15"/>
    <row r="56" spans="5:113" x14ac:dyDescent="0.15"/>
  </sheetData>
  <sheetProtection algorithmName="SHA-512" hashValue="cnIRbYw2aj4Hi4G6orcmaMzmQSWKDrehO9hD+x8Sdse6bL9DEbX/TvZ84TsFFN0brsZmdDRWQ+MYy6Ppld4m6A==" saltValue="Qvj+MvXcyDDl2zzhX380X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215</v>
      </c>
      <c r="DI1" s="616"/>
      <c r="DJ1" s="616"/>
      <c r="DK1" s="616"/>
      <c r="DL1" s="616"/>
      <c r="DM1" s="616"/>
      <c r="DN1" s="617"/>
      <c r="DO1" s="208"/>
      <c r="DP1" s="615" t="s">
        <v>216</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15">
      <c r="B2" s="209" t="s">
        <v>217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18" t="s">
        <v>218</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219</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220</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15">
      <c r="B4" s="618" t="s">
        <v>1</v>
      </c>
      <c r="C4" s="619"/>
      <c r="D4" s="619"/>
      <c r="E4" s="619"/>
      <c r="F4" s="619"/>
      <c r="G4" s="619"/>
      <c r="H4" s="619"/>
      <c r="I4" s="619"/>
      <c r="J4" s="619"/>
      <c r="K4" s="619"/>
      <c r="L4" s="619"/>
      <c r="M4" s="619"/>
      <c r="N4" s="619"/>
      <c r="O4" s="619"/>
      <c r="P4" s="619"/>
      <c r="Q4" s="620"/>
      <c r="R4" s="618" t="s">
        <v>221</v>
      </c>
      <c r="S4" s="619"/>
      <c r="T4" s="619"/>
      <c r="U4" s="619"/>
      <c r="V4" s="619"/>
      <c r="W4" s="619"/>
      <c r="X4" s="619"/>
      <c r="Y4" s="620"/>
      <c r="Z4" s="618" t="s">
        <v>222</v>
      </c>
      <c r="AA4" s="619"/>
      <c r="AB4" s="619"/>
      <c r="AC4" s="620"/>
      <c r="AD4" s="618" t="s">
        <v>223</v>
      </c>
      <c r="AE4" s="619"/>
      <c r="AF4" s="619"/>
      <c r="AG4" s="619"/>
      <c r="AH4" s="619"/>
      <c r="AI4" s="619"/>
      <c r="AJ4" s="619"/>
      <c r="AK4" s="620"/>
      <c r="AL4" s="618" t="s">
        <v>222</v>
      </c>
      <c r="AM4" s="619"/>
      <c r="AN4" s="619"/>
      <c r="AO4" s="620"/>
      <c r="AP4" s="621" t="s">
        <v>224</v>
      </c>
      <c r="AQ4" s="621"/>
      <c r="AR4" s="621"/>
      <c r="AS4" s="621"/>
      <c r="AT4" s="621"/>
      <c r="AU4" s="621"/>
      <c r="AV4" s="621"/>
      <c r="AW4" s="621"/>
      <c r="AX4" s="621"/>
      <c r="AY4" s="621"/>
      <c r="AZ4" s="621"/>
      <c r="BA4" s="621"/>
      <c r="BB4" s="621"/>
      <c r="BC4" s="621"/>
      <c r="BD4" s="621"/>
      <c r="BE4" s="621"/>
      <c r="BF4" s="621"/>
      <c r="BG4" s="621" t="s">
        <v>225</v>
      </c>
      <c r="BH4" s="621"/>
      <c r="BI4" s="621"/>
      <c r="BJ4" s="621"/>
      <c r="BK4" s="621"/>
      <c r="BL4" s="621"/>
      <c r="BM4" s="621"/>
      <c r="BN4" s="621"/>
      <c r="BO4" s="621" t="s">
        <v>222</v>
      </c>
      <c r="BP4" s="621"/>
      <c r="BQ4" s="621"/>
      <c r="BR4" s="621"/>
      <c r="BS4" s="621" t="s">
        <v>226</v>
      </c>
      <c r="BT4" s="621"/>
      <c r="BU4" s="621"/>
      <c r="BV4" s="621"/>
      <c r="BW4" s="621"/>
      <c r="BX4" s="621"/>
      <c r="BY4" s="621"/>
      <c r="BZ4" s="621"/>
      <c r="CA4" s="621"/>
      <c r="CB4" s="621"/>
      <c r="CD4" s="618" t="s">
        <v>227</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15">
      <c r="B5" s="622" t="s">
        <v>228</v>
      </c>
      <c r="C5" s="623"/>
      <c r="D5" s="623"/>
      <c r="E5" s="623"/>
      <c r="F5" s="623"/>
      <c r="G5" s="623"/>
      <c r="H5" s="623"/>
      <c r="I5" s="623"/>
      <c r="J5" s="623"/>
      <c r="K5" s="623"/>
      <c r="L5" s="623"/>
      <c r="M5" s="623"/>
      <c r="N5" s="623"/>
      <c r="O5" s="623"/>
      <c r="P5" s="623"/>
      <c r="Q5" s="624"/>
      <c r="R5" s="625">
        <v>21190840</v>
      </c>
      <c r="S5" s="626"/>
      <c r="T5" s="626"/>
      <c r="U5" s="626"/>
      <c r="V5" s="626"/>
      <c r="W5" s="626"/>
      <c r="X5" s="626"/>
      <c r="Y5" s="627"/>
      <c r="Z5" s="628">
        <v>39.9</v>
      </c>
      <c r="AA5" s="628"/>
      <c r="AB5" s="628"/>
      <c r="AC5" s="628"/>
      <c r="AD5" s="629">
        <v>19536965</v>
      </c>
      <c r="AE5" s="629"/>
      <c r="AF5" s="629"/>
      <c r="AG5" s="629"/>
      <c r="AH5" s="629"/>
      <c r="AI5" s="629"/>
      <c r="AJ5" s="629"/>
      <c r="AK5" s="629"/>
      <c r="AL5" s="630">
        <v>70.900000000000006</v>
      </c>
      <c r="AM5" s="631"/>
      <c r="AN5" s="631"/>
      <c r="AO5" s="632"/>
      <c r="AP5" s="622" t="s">
        <v>229</v>
      </c>
      <c r="AQ5" s="623"/>
      <c r="AR5" s="623"/>
      <c r="AS5" s="623"/>
      <c r="AT5" s="623"/>
      <c r="AU5" s="623"/>
      <c r="AV5" s="623"/>
      <c r="AW5" s="623"/>
      <c r="AX5" s="623"/>
      <c r="AY5" s="623"/>
      <c r="AZ5" s="623"/>
      <c r="BA5" s="623"/>
      <c r="BB5" s="623"/>
      <c r="BC5" s="623"/>
      <c r="BD5" s="623"/>
      <c r="BE5" s="623"/>
      <c r="BF5" s="624"/>
      <c r="BG5" s="636">
        <v>19515662</v>
      </c>
      <c r="BH5" s="637"/>
      <c r="BI5" s="637"/>
      <c r="BJ5" s="637"/>
      <c r="BK5" s="637"/>
      <c r="BL5" s="637"/>
      <c r="BM5" s="637"/>
      <c r="BN5" s="638"/>
      <c r="BO5" s="639">
        <v>92.1</v>
      </c>
      <c r="BP5" s="639"/>
      <c r="BQ5" s="639"/>
      <c r="BR5" s="639"/>
      <c r="BS5" s="640" t="s">
        <v>129</v>
      </c>
      <c r="BT5" s="640"/>
      <c r="BU5" s="640"/>
      <c r="BV5" s="640"/>
      <c r="BW5" s="640"/>
      <c r="BX5" s="640"/>
      <c r="BY5" s="640"/>
      <c r="BZ5" s="640"/>
      <c r="CA5" s="640"/>
      <c r="CB5" s="644"/>
      <c r="CD5" s="618" t="s">
        <v>224</v>
      </c>
      <c r="CE5" s="619"/>
      <c r="CF5" s="619"/>
      <c r="CG5" s="619"/>
      <c r="CH5" s="619"/>
      <c r="CI5" s="619"/>
      <c r="CJ5" s="619"/>
      <c r="CK5" s="619"/>
      <c r="CL5" s="619"/>
      <c r="CM5" s="619"/>
      <c r="CN5" s="619"/>
      <c r="CO5" s="619"/>
      <c r="CP5" s="619"/>
      <c r="CQ5" s="620"/>
      <c r="CR5" s="618" t="s">
        <v>230</v>
      </c>
      <c r="CS5" s="619"/>
      <c r="CT5" s="619"/>
      <c r="CU5" s="619"/>
      <c r="CV5" s="619"/>
      <c r="CW5" s="619"/>
      <c r="CX5" s="619"/>
      <c r="CY5" s="620"/>
      <c r="CZ5" s="618" t="s">
        <v>222</v>
      </c>
      <c r="DA5" s="619"/>
      <c r="DB5" s="619"/>
      <c r="DC5" s="620"/>
      <c r="DD5" s="618" t="s">
        <v>231</v>
      </c>
      <c r="DE5" s="619"/>
      <c r="DF5" s="619"/>
      <c r="DG5" s="619"/>
      <c r="DH5" s="619"/>
      <c r="DI5" s="619"/>
      <c r="DJ5" s="619"/>
      <c r="DK5" s="619"/>
      <c r="DL5" s="619"/>
      <c r="DM5" s="619"/>
      <c r="DN5" s="619"/>
      <c r="DO5" s="619"/>
      <c r="DP5" s="620"/>
      <c r="DQ5" s="618" t="s">
        <v>232</v>
      </c>
      <c r="DR5" s="619"/>
      <c r="DS5" s="619"/>
      <c r="DT5" s="619"/>
      <c r="DU5" s="619"/>
      <c r="DV5" s="619"/>
      <c r="DW5" s="619"/>
      <c r="DX5" s="619"/>
      <c r="DY5" s="619"/>
      <c r="DZ5" s="619"/>
      <c r="EA5" s="619"/>
      <c r="EB5" s="619"/>
      <c r="EC5" s="620"/>
    </row>
    <row r="6" spans="2:143" ht="11.25" customHeight="1" x14ac:dyDescent="0.15">
      <c r="B6" s="633" t="s">
        <v>233</v>
      </c>
      <c r="C6" s="634"/>
      <c r="D6" s="634"/>
      <c r="E6" s="634"/>
      <c r="F6" s="634"/>
      <c r="G6" s="634"/>
      <c r="H6" s="634"/>
      <c r="I6" s="634"/>
      <c r="J6" s="634"/>
      <c r="K6" s="634"/>
      <c r="L6" s="634"/>
      <c r="M6" s="634"/>
      <c r="N6" s="634"/>
      <c r="O6" s="634"/>
      <c r="P6" s="634"/>
      <c r="Q6" s="635"/>
      <c r="R6" s="636">
        <v>560163</v>
      </c>
      <c r="S6" s="637"/>
      <c r="T6" s="637"/>
      <c r="U6" s="637"/>
      <c r="V6" s="637"/>
      <c r="W6" s="637"/>
      <c r="X6" s="637"/>
      <c r="Y6" s="638"/>
      <c r="Z6" s="639">
        <v>1.1000000000000001</v>
      </c>
      <c r="AA6" s="639"/>
      <c r="AB6" s="639"/>
      <c r="AC6" s="639"/>
      <c r="AD6" s="640">
        <v>560163</v>
      </c>
      <c r="AE6" s="640"/>
      <c r="AF6" s="640"/>
      <c r="AG6" s="640"/>
      <c r="AH6" s="640"/>
      <c r="AI6" s="640"/>
      <c r="AJ6" s="640"/>
      <c r="AK6" s="640"/>
      <c r="AL6" s="641">
        <v>2</v>
      </c>
      <c r="AM6" s="642"/>
      <c r="AN6" s="642"/>
      <c r="AO6" s="643"/>
      <c r="AP6" s="633" t="s">
        <v>234</v>
      </c>
      <c r="AQ6" s="634"/>
      <c r="AR6" s="634"/>
      <c r="AS6" s="634"/>
      <c r="AT6" s="634"/>
      <c r="AU6" s="634"/>
      <c r="AV6" s="634"/>
      <c r="AW6" s="634"/>
      <c r="AX6" s="634"/>
      <c r="AY6" s="634"/>
      <c r="AZ6" s="634"/>
      <c r="BA6" s="634"/>
      <c r="BB6" s="634"/>
      <c r="BC6" s="634"/>
      <c r="BD6" s="634"/>
      <c r="BE6" s="634"/>
      <c r="BF6" s="635"/>
      <c r="BG6" s="636">
        <v>19515662</v>
      </c>
      <c r="BH6" s="637"/>
      <c r="BI6" s="637"/>
      <c r="BJ6" s="637"/>
      <c r="BK6" s="637"/>
      <c r="BL6" s="637"/>
      <c r="BM6" s="637"/>
      <c r="BN6" s="638"/>
      <c r="BO6" s="639">
        <v>92.1</v>
      </c>
      <c r="BP6" s="639"/>
      <c r="BQ6" s="639"/>
      <c r="BR6" s="639"/>
      <c r="BS6" s="640" t="s">
        <v>139</v>
      </c>
      <c r="BT6" s="640"/>
      <c r="BU6" s="640"/>
      <c r="BV6" s="640"/>
      <c r="BW6" s="640"/>
      <c r="BX6" s="640"/>
      <c r="BY6" s="640"/>
      <c r="BZ6" s="640"/>
      <c r="CA6" s="640"/>
      <c r="CB6" s="644"/>
      <c r="CD6" s="622" t="s">
        <v>235</v>
      </c>
      <c r="CE6" s="623"/>
      <c r="CF6" s="623"/>
      <c r="CG6" s="623"/>
      <c r="CH6" s="623"/>
      <c r="CI6" s="623"/>
      <c r="CJ6" s="623"/>
      <c r="CK6" s="623"/>
      <c r="CL6" s="623"/>
      <c r="CM6" s="623"/>
      <c r="CN6" s="623"/>
      <c r="CO6" s="623"/>
      <c r="CP6" s="623"/>
      <c r="CQ6" s="624"/>
      <c r="CR6" s="636">
        <v>265166</v>
      </c>
      <c r="CS6" s="637"/>
      <c r="CT6" s="637"/>
      <c r="CU6" s="637"/>
      <c r="CV6" s="637"/>
      <c r="CW6" s="637"/>
      <c r="CX6" s="637"/>
      <c r="CY6" s="638"/>
      <c r="CZ6" s="630">
        <v>0.5</v>
      </c>
      <c r="DA6" s="631"/>
      <c r="DB6" s="631"/>
      <c r="DC6" s="647"/>
      <c r="DD6" s="645" t="s">
        <v>129</v>
      </c>
      <c r="DE6" s="637"/>
      <c r="DF6" s="637"/>
      <c r="DG6" s="637"/>
      <c r="DH6" s="637"/>
      <c r="DI6" s="637"/>
      <c r="DJ6" s="637"/>
      <c r="DK6" s="637"/>
      <c r="DL6" s="637"/>
      <c r="DM6" s="637"/>
      <c r="DN6" s="637"/>
      <c r="DO6" s="637"/>
      <c r="DP6" s="638"/>
      <c r="DQ6" s="645">
        <v>263296</v>
      </c>
      <c r="DR6" s="637"/>
      <c r="DS6" s="637"/>
      <c r="DT6" s="637"/>
      <c r="DU6" s="637"/>
      <c r="DV6" s="637"/>
      <c r="DW6" s="637"/>
      <c r="DX6" s="637"/>
      <c r="DY6" s="637"/>
      <c r="DZ6" s="637"/>
      <c r="EA6" s="637"/>
      <c r="EB6" s="637"/>
      <c r="EC6" s="646"/>
    </row>
    <row r="7" spans="2:143" ht="11.25" customHeight="1" x14ac:dyDescent="0.15">
      <c r="B7" s="633" t="s">
        <v>236</v>
      </c>
      <c r="C7" s="634"/>
      <c r="D7" s="634"/>
      <c r="E7" s="634"/>
      <c r="F7" s="634"/>
      <c r="G7" s="634"/>
      <c r="H7" s="634"/>
      <c r="I7" s="634"/>
      <c r="J7" s="634"/>
      <c r="K7" s="634"/>
      <c r="L7" s="634"/>
      <c r="M7" s="634"/>
      <c r="N7" s="634"/>
      <c r="O7" s="634"/>
      <c r="P7" s="634"/>
      <c r="Q7" s="635"/>
      <c r="R7" s="636">
        <v>8633</v>
      </c>
      <c r="S7" s="637"/>
      <c r="T7" s="637"/>
      <c r="U7" s="637"/>
      <c r="V7" s="637"/>
      <c r="W7" s="637"/>
      <c r="X7" s="637"/>
      <c r="Y7" s="638"/>
      <c r="Z7" s="639">
        <v>0</v>
      </c>
      <c r="AA7" s="639"/>
      <c r="AB7" s="639"/>
      <c r="AC7" s="639"/>
      <c r="AD7" s="640">
        <v>8633</v>
      </c>
      <c r="AE7" s="640"/>
      <c r="AF7" s="640"/>
      <c r="AG7" s="640"/>
      <c r="AH7" s="640"/>
      <c r="AI7" s="640"/>
      <c r="AJ7" s="640"/>
      <c r="AK7" s="640"/>
      <c r="AL7" s="641">
        <v>0</v>
      </c>
      <c r="AM7" s="642"/>
      <c r="AN7" s="642"/>
      <c r="AO7" s="643"/>
      <c r="AP7" s="633" t="s">
        <v>237</v>
      </c>
      <c r="AQ7" s="634"/>
      <c r="AR7" s="634"/>
      <c r="AS7" s="634"/>
      <c r="AT7" s="634"/>
      <c r="AU7" s="634"/>
      <c r="AV7" s="634"/>
      <c r="AW7" s="634"/>
      <c r="AX7" s="634"/>
      <c r="AY7" s="634"/>
      <c r="AZ7" s="634"/>
      <c r="BA7" s="634"/>
      <c r="BB7" s="634"/>
      <c r="BC7" s="634"/>
      <c r="BD7" s="634"/>
      <c r="BE7" s="634"/>
      <c r="BF7" s="635"/>
      <c r="BG7" s="636">
        <v>8546318</v>
      </c>
      <c r="BH7" s="637"/>
      <c r="BI7" s="637"/>
      <c r="BJ7" s="637"/>
      <c r="BK7" s="637"/>
      <c r="BL7" s="637"/>
      <c r="BM7" s="637"/>
      <c r="BN7" s="638"/>
      <c r="BO7" s="639">
        <v>40.299999999999997</v>
      </c>
      <c r="BP7" s="639"/>
      <c r="BQ7" s="639"/>
      <c r="BR7" s="639"/>
      <c r="BS7" s="640" t="s">
        <v>129</v>
      </c>
      <c r="BT7" s="640"/>
      <c r="BU7" s="640"/>
      <c r="BV7" s="640"/>
      <c r="BW7" s="640"/>
      <c r="BX7" s="640"/>
      <c r="BY7" s="640"/>
      <c r="BZ7" s="640"/>
      <c r="CA7" s="640"/>
      <c r="CB7" s="644"/>
      <c r="CD7" s="633" t="s">
        <v>238</v>
      </c>
      <c r="CE7" s="634"/>
      <c r="CF7" s="634"/>
      <c r="CG7" s="634"/>
      <c r="CH7" s="634"/>
      <c r="CI7" s="634"/>
      <c r="CJ7" s="634"/>
      <c r="CK7" s="634"/>
      <c r="CL7" s="634"/>
      <c r="CM7" s="634"/>
      <c r="CN7" s="634"/>
      <c r="CO7" s="634"/>
      <c r="CP7" s="634"/>
      <c r="CQ7" s="635"/>
      <c r="CR7" s="636">
        <v>5088116</v>
      </c>
      <c r="CS7" s="637"/>
      <c r="CT7" s="637"/>
      <c r="CU7" s="637"/>
      <c r="CV7" s="637"/>
      <c r="CW7" s="637"/>
      <c r="CX7" s="637"/>
      <c r="CY7" s="638"/>
      <c r="CZ7" s="639">
        <v>10</v>
      </c>
      <c r="DA7" s="639"/>
      <c r="DB7" s="639"/>
      <c r="DC7" s="639"/>
      <c r="DD7" s="645">
        <v>366389</v>
      </c>
      <c r="DE7" s="637"/>
      <c r="DF7" s="637"/>
      <c r="DG7" s="637"/>
      <c r="DH7" s="637"/>
      <c r="DI7" s="637"/>
      <c r="DJ7" s="637"/>
      <c r="DK7" s="637"/>
      <c r="DL7" s="637"/>
      <c r="DM7" s="637"/>
      <c r="DN7" s="637"/>
      <c r="DO7" s="637"/>
      <c r="DP7" s="638"/>
      <c r="DQ7" s="645">
        <v>4078502</v>
      </c>
      <c r="DR7" s="637"/>
      <c r="DS7" s="637"/>
      <c r="DT7" s="637"/>
      <c r="DU7" s="637"/>
      <c r="DV7" s="637"/>
      <c r="DW7" s="637"/>
      <c r="DX7" s="637"/>
      <c r="DY7" s="637"/>
      <c r="DZ7" s="637"/>
      <c r="EA7" s="637"/>
      <c r="EB7" s="637"/>
      <c r="EC7" s="646"/>
    </row>
    <row r="8" spans="2:143" ht="11.25" customHeight="1" x14ac:dyDescent="0.15">
      <c r="B8" s="633" t="s">
        <v>239</v>
      </c>
      <c r="C8" s="634"/>
      <c r="D8" s="634"/>
      <c r="E8" s="634"/>
      <c r="F8" s="634"/>
      <c r="G8" s="634"/>
      <c r="H8" s="634"/>
      <c r="I8" s="634"/>
      <c r="J8" s="634"/>
      <c r="K8" s="634"/>
      <c r="L8" s="634"/>
      <c r="M8" s="634"/>
      <c r="N8" s="634"/>
      <c r="O8" s="634"/>
      <c r="P8" s="634"/>
      <c r="Q8" s="635"/>
      <c r="R8" s="636">
        <v>96333</v>
      </c>
      <c r="S8" s="637"/>
      <c r="T8" s="637"/>
      <c r="U8" s="637"/>
      <c r="V8" s="637"/>
      <c r="W8" s="637"/>
      <c r="X8" s="637"/>
      <c r="Y8" s="638"/>
      <c r="Z8" s="639">
        <v>0.2</v>
      </c>
      <c r="AA8" s="639"/>
      <c r="AB8" s="639"/>
      <c r="AC8" s="639"/>
      <c r="AD8" s="640">
        <v>96333</v>
      </c>
      <c r="AE8" s="640"/>
      <c r="AF8" s="640"/>
      <c r="AG8" s="640"/>
      <c r="AH8" s="640"/>
      <c r="AI8" s="640"/>
      <c r="AJ8" s="640"/>
      <c r="AK8" s="640"/>
      <c r="AL8" s="641">
        <v>0.3</v>
      </c>
      <c r="AM8" s="642"/>
      <c r="AN8" s="642"/>
      <c r="AO8" s="643"/>
      <c r="AP8" s="633" t="s">
        <v>240</v>
      </c>
      <c r="AQ8" s="634"/>
      <c r="AR8" s="634"/>
      <c r="AS8" s="634"/>
      <c r="AT8" s="634"/>
      <c r="AU8" s="634"/>
      <c r="AV8" s="634"/>
      <c r="AW8" s="634"/>
      <c r="AX8" s="634"/>
      <c r="AY8" s="634"/>
      <c r="AZ8" s="634"/>
      <c r="BA8" s="634"/>
      <c r="BB8" s="634"/>
      <c r="BC8" s="634"/>
      <c r="BD8" s="634"/>
      <c r="BE8" s="634"/>
      <c r="BF8" s="635"/>
      <c r="BG8" s="636">
        <v>227145</v>
      </c>
      <c r="BH8" s="637"/>
      <c r="BI8" s="637"/>
      <c r="BJ8" s="637"/>
      <c r="BK8" s="637"/>
      <c r="BL8" s="637"/>
      <c r="BM8" s="637"/>
      <c r="BN8" s="638"/>
      <c r="BO8" s="639">
        <v>1.1000000000000001</v>
      </c>
      <c r="BP8" s="639"/>
      <c r="BQ8" s="639"/>
      <c r="BR8" s="639"/>
      <c r="BS8" s="640" t="s">
        <v>241</v>
      </c>
      <c r="BT8" s="640"/>
      <c r="BU8" s="640"/>
      <c r="BV8" s="640"/>
      <c r="BW8" s="640"/>
      <c r="BX8" s="640"/>
      <c r="BY8" s="640"/>
      <c r="BZ8" s="640"/>
      <c r="CA8" s="640"/>
      <c r="CB8" s="644"/>
      <c r="CD8" s="633" t="s">
        <v>242</v>
      </c>
      <c r="CE8" s="634"/>
      <c r="CF8" s="634"/>
      <c r="CG8" s="634"/>
      <c r="CH8" s="634"/>
      <c r="CI8" s="634"/>
      <c r="CJ8" s="634"/>
      <c r="CK8" s="634"/>
      <c r="CL8" s="634"/>
      <c r="CM8" s="634"/>
      <c r="CN8" s="634"/>
      <c r="CO8" s="634"/>
      <c r="CP8" s="634"/>
      <c r="CQ8" s="635"/>
      <c r="CR8" s="636">
        <v>17034725</v>
      </c>
      <c r="CS8" s="637"/>
      <c r="CT8" s="637"/>
      <c r="CU8" s="637"/>
      <c r="CV8" s="637"/>
      <c r="CW8" s="637"/>
      <c r="CX8" s="637"/>
      <c r="CY8" s="638"/>
      <c r="CZ8" s="639">
        <v>33.4</v>
      </c>
      <c r="DA8" s="639"/>
      <c r="DB8" s="639"/>
      <c r="DC8" s="639"/>
      <c r="DD8" s="645">
        <v>919656</v>
      </c>
      <c r="DE8" s="637"/>
      <c r="DF8" s="637"/>
      <c r="DG8" s="637"/>
      <c r="DH8" s="637"/>
      <c r="DI8" s="637"/>
      <c r="DJ8" s="637"/>
      <c r="DK8" s="637"/>
      <c r="DL8" s="637"/>
      <c r="DM8" s="637"/>
      <c r="DN8" s="637"/>
      <c r="DO8" s="637"/>
      <c r="DP8" s="638"/>
      <c r="DQ8" s="645">
        <v>7923380</v>
      </c>
      <c r="DR8" s="637"/>
      <c r="DS8" s="637"/>
      <c r="DT8" s="637"/>
      <c r="DU8" s="637"/>
      <c r="DV8" s="637"/>
      <c r="DW8" s="637"/>
      <c r="DX8" s="637"/>
      <c r="DY8" s="637"/>
      <c r="DZ8" s="637"/>
      <c r="EA8" s="637"/>
      <c r="EB8" s="637"/>
      <c r="EC8" s="646"/>
    </row>
    <row r="9" spans="2:143" ht="11.25" customHeight="1" x14ac:dyDescent="0.15">
      <c r="B9" s="633" t="s">
        <v>243</v>
      </c>
      <c r="C9" s="634"/>
      <c r="D9" s="634"/>
      <c r="E9" s="634"/>
      <c r="F9" s="634"/>
      <c r="G9" s="634"/>
      <c r="H9" s="634"/>
      <c r="I9" s="634"/>
      <c r="J9" s="634"/>
      <c r="K9" s="634"/>
      <c r="L9" s="634"/>
      <c r="M9" s="634"/>
      <c r="N9" s="634"/>
      <c r="O9" s="634"/>
      <c r="P9" s="634"/>
      <c r="Q9" s="635"/>
      <c r="R9" s="636">
        <v>97904</v>
      </c>
      <c r="S9" s="637"/>
      <c r="T9" s="637"/>
      <c r="U9" s="637"/>
      <c r="V9" s="637"/>
      <c r="W9" s="637"/>
      <c r="X9" s="637"/>
      <c r="Y9" s="638"/>
      <c r="Z9" s="639">
        <v>0.2</v>
      </c>
      <c r="AA9" s="639"/>
      <c r="AB9" s="639"/>
      <c r="AC9" s="639"/>
      <c r="AD9" s="640">
        <v>97904</v>
      </c>
      <c r="AE9" s="640"/>
      <c r="AF9" s="640"/>
      <c r="AG9" s="640"/>
      <c r="AH9" s="640"/>
      <c r="AI9" s="640"/>
      <c r="AJ9" s="640"/>
      <c r="AK9" s="640"/>
      <c r="AL9" s="641">
        <v>0.4</v>
      </c>
      <c r="AM9" s="642"/>
      <c r="AN9" s="642"/>
      <c r="AO9" s="643"/>
      <c r="AP9" s="633" t="s">
        <v>244</v>
      </c>
      <c r="AQ9" s="634"/>
      <c r="AR9" s="634"/>
      <c r="AS9" s="634"/>
      <c r="AT9" s="634"/>
      <c r="AU9" s="634"/>
      <c r="AV9" s="634"/>
      <c r="AW9" s="634"/>
      <c r="AX9" s="634"/>
      <c r="AY9" s="634"/>
      <c r="AZ9" s="634"/>
      <c r="BA9" s="634"/>
      <c r="BB9" s="634"/>
      <c r="BC9" s="634"/>
      <c r="BD9" s="634"/>
      <c r="BE9" s="634"/>
      <c r="BF9" s="635"/>
      <c r="BG9" s="636">
        <v>6510423</v>
      </c>
      <c r="BH9" s="637"/>
      <c r="BI9" s="637"/>
      <c r="BJ9" s="637"/>
      <c r="BK9" s="637"/>
      <c r="BL9" s="637"/>
      <c r="BM9" s="637"/>
      <c r="BN9" s="638"/>
      <c r="BO9" s="639">
        <v>30.7</v>
      </c>
      <c r="BP9" s="639"/>
      <c r="BQ9" s="639"/>
      <c r="BR9" s="639"/>
      <c r="BS9" s="640" t="s">
        <v>241</v>
      </c>
      <c r="BT9" s="640"/>
      <c r="BU9" s="640"/>
      <c r="BV9" s="640"/>
      <c r="BW9" s="640"/>
      <c r="BX9" s="640"/>
      <c r="BY9" s="640"/>
      <c r="BZ9" s="640"/>
      <c r="CA9" s="640"/>
      <c r="CB9" s="644"/>
      <c r="CD9" s="633" t="s">
        <v>245</v>
      </c>
      <c r="CE9" s="634"/>
      <c r="CF9" s="634"/>
      <c r="CG9" s="634"/>
      <c r="CH9" s="634"/>
      <c r="CI9" s="634"/>
      <c r="CJ9" s="634"/>
      <c r="CK9" s="634"/>
      <c r="CL9" s="634"/>
      <c r="CM9" s="634"/>
      <c r="CN9" s="634"/>
      <c r="CO9" s="634"/>
      <c r="CP9" s="634"/>
      <c r="CQ9" s="635"/>
      <c r="CR9" s="636">
        <v>5677092</v>
      </c>
      <c r="CS9" s="637"/>
      <c r="CT9" s="637"/>
      <c r="CU9" s="637"/>
      <c r="CV9" s="637"/>
      <c r="CW9" s="637"/>
      <c r="CX9" s="637"/>
      <c r="CY9" s="638"/>
      <c r="CZ9" s="639">
        <v>11.1</v>
      </c>
      <c r="DA9" s="639"/>
      <c r="DB9" s="639"/>
      <c r="DC9" s="639"/>
      <c r="DD9" s="645">
        <v>250221</v>
      </c>
      <c r="DE9" s="637"/>
      <c r="DF9" s="637"/>
      <c r="DG9" s="637"/>
      <c r="DH9" s="637"/>
      <c r="DI9" s="637"/>
      <c r="DJ9" s="637"/>
      <c r="DK9" s="637"/>
      <c r="DL9" s="637"/>
      <c r="DM9" s="637"/>
      <c r="DN9" s="637"/>
      <c r="DO9" s="637"/>
      <c r="DP9" s="638"/>
      <c r="DQ9" s="645">
        <v>4481227</v>
      </c>
      <c r="DR9" s="637"/>
      <c r="DS9" s="637"/>
      <c r="DT9" s="637"/>
      <c r="DU9" s="637"/>
      <c r="DV9" s="637"/>
      <c r="DW9" s="637"/>
      <c r="DX9" s="637"/>
      <c r="DY9" s="637"/>
      <c r="DZ9" s="637"/>
      <c r="EA9" s="637"/>
      <c r="EB9" s="637"/>
      <c r="EC9" s="646"/>
    </row>
    <row r="10" spans="2:143" ht="11.25" customHeight="1" x14ac:dyDescent="0.15">
      <c r="B10" s="633" t="s">
        <v>246</v>
      </c>
      <c r="C10" s="634"/>
      <c r="D10" s="634"/>
      <c r="E10" s="634"/>
      <c r="F10" s="634"/>
      <c r="G10" s="634"/>
      <c r="H10" s="634"/>
      <c r="I10" s="634"/>
      <c r="J10" s="634"/>
      <c r="K10" s="634"/>
      <c r="L10" s="634"/>
      <c r="M10" s="634"/>
      <c r="N10" s="634"/>
      <c r="O10" s="634"/>
      <c r="P10" s="634"/>
      <c r="Q10" s="635"/>
      <c r="R10" s="636" t="s">
        <v>139</v>
      </c>
      <c r="S10" s="637"/>
      <c r="T10" s="637"/>
      <c r="U10" s="637"/>
      <c r="V10" s="637"/>
      <c r="W10" s="637"/>
      <c r="X10" s="637"/>
      <c r="Y10" s="638"/>
      <c r="Z10" s="639" t="s">
        <v>129</v>
      </c>
      <c r="AA10" s="639"/>
      <c r="AB10" s="639"/>
      <c r="AC10" s="639"/>
      <c r="AD10" s="640" t="s">
        <v>241</v>
      </c>
      <c r="AE10" s="640"/>
      <c r="AF10" s="640"/>
      <c r="AG10" s="640"/>
      <c r="AH10" s="640"/>
      <c r="AI10" s="640"/>
      <c r="AJ10" s="640"/>
      <c r="AK10" s="640"/>
      <c r="AL10" s="641" t="s">
        <v>241</v>
      </c>
      <c r="AM10" s="642"/>
      <c r="AN10" s="642"/>
      <c r="AO10" s="643"/>
      <c r="AP10" s="633" t="s">
        <v>247</v>
      </c>
      <c r="AQ10" s="634"/>
      <c r="AR10" s="634"/>
      <c r="AS10" s="634"/>
      <c r="AT10" s="634"/>
      <c r="AU10" s="634"/>
      <c r="AV10" s="634"/>
      <c r="AW10" s="634"/>
      <c r="AX10" s="634"/>
      <c r="AY10" s="634"/>
      <c r="AZ10" s="634"/>
      <c r="BA10" s="634"/>
      <c r="BB10" s="634"/>
      <c r="BC10" s="634"/>
      <c r="BD10" s="634"/>
      <c r="BE10" s="634"/>
      <c r="BF10" s="635"/>
      <c r="BG10" s="636">
        <v>419770</v>
      </c>
      <c r="BH10" s="637"/>
      <c r="BI10" s="637"/>
      <c r="BJ10" s="637"/>
      <c r="BK10" s="637"/>
      <c r="BL10" s="637"/>
      <c r="BM10" s="637"/>
      <c r="BN10" s="638"/>
      <c r="BO10" s="639">
        <v>2</v>
      </c>
      <c r="BP10" s="639"/>
      <c r="BQ10" s="639"/>
      <c r="BR10" s="639"/>
      <c r="BS10" s="640" t="s">
        <v>129</v>
      </c>
      <c r="BT10" s="640"/>
      <c r="BU10" s="640"/>
      <c r="BV10" s="640"/>
      <c r="BW10" s="640"/>
      <c r="BX10" s="640"/>
      <c r="BY10" s="640"/>
      <c r="BZ10" s="640"/>
      <c r="CA10" s="640"/>
      <c r="CB10" s="644"/>
      <c r="CD10" s="633" t="s">
        <v>248</v>
      </c>
      <c r="CE10" s="634"/>
      <c r="CF10" s="634"/>
      <c r="CG10" s="634"/>
      <c r="CH10" s="634"/>
      <c r="CI10" s="634"/>
      <c r="CJ10" s="634"/>
      <c r="CK10" s="634"/>
      <c r="CL10" s="634"/>
      <c r="CM10" s="634"/>
      <c r="CN10" s="634"/>
      <c r="CO10" s="634"/>
      <c r="CP10" s="634"/>
      <c r="CQ10" s="635"/>
      <c r="CR10" s="636">
        <v>1548608</v>
      </c>
      <c r="CS10" s="637"/>
      <c r="CT10" s="637"/>
      <c r="CU10" s="637"/>
      <c r="CV10" s="637"/>
      <c r="CW10" s="637"/>
      <c r="CX10" s="637"/>
      <c r="CY10" s="638"/>
      <c r="CZ10" s="639">
        <v>3</v>
      </c>
      <c r="DA10" s="639"/>
      <c r="DB10" s="639"/>
      <c r="DC10" s="639"/>
      <c r="DD10" s="645" t="s">
        <v>241</v>
      </c>
      <c r="DE10" s="637"/>
      <c r="DF10" s="637"/>
      <c r="DG10" s="637"/>
      <c r="DH10" s="637"/>
      <c r="DI10" s="637"/>
      <c r="DJ10" s="637"/>
      <c r="DK10" s="637"/>
      <c r="DL10" s="637"/>
      <c r="DM10" s="637"/>
      <c r="DN10" s="637"/>
      <c r="DO10" s="637"/>
      <c r="DP10" s="638"/>
      <c r="DQ10" s="645">
        <v>11406</v>
      </c>
      <c r="DR10" s="637"/>
      <c r="DS10" s="637"/>
      <c r="DT10" s="637"/>
      <c r="DU10" s="637"/>
      <c r="DV10" s="637"/>
      <c r="DW10" s="637"/>
      <c r="DX10" s="637"/>
      <c r="DY10" s="637"/>
      <c r="DZ10" s="637"/>
      <c r="EA10" s="637"/>
      <c r="EB10" s="637"/>
      <c r="EC10" s="646"/>
    </row>
    <row r="11" spans="2:143" ht="11.25" customHeight="1" x14ac:dyDescent="0.15">
      <c r="B11" s="633" t="s">
        <v>249</v>
      </c>
      <c r="C11" s="634"/>
      <c r="D11" s="634"/>
      <c r="E11" s="634"/>
      <c r="F11" s="634"/>
      <c r="G11" s="634"/>
      <c r="H11" s="634"/>
      <c r="I11" s="634"/>
      <c r="J11" s="634"/>
      <c r="K11" s="634"/>
      <c r="L11" s="634"/>
      <c r="M11" s="634"/>
      <c r="N11" s="634"/>
      <c r="O11" s="634"/>
      <c r="P11" s="634"/>
      <c r="Q11" s="635"/>
      <c r="R11" s="636">
        <v>2980142</v>
      </c>
      <c r="S11" s="637"/>
      <c r="T11" s="637"/>
      <c r="U11" s="637"/>
      <c r="V11" s="637"/>
      <c r="W11" s="637"/>
      <c r="X11" s="637"/>
      <c r="Y11" s="638"/>
      <c r="Z11" s="641">
        <v>5.6</v>
      </c>
      <c r="AA11" s="642"/>
      <c r="AB11" s="642"/>
      <c r="AC11" s="648"/>
      <c r="AD11" s="645">
        <v>2980142</v>
      </c>
      <c r="AE11" s="637"/>
      <c r="AF11" s="637"/>
      <c r="AG11" s="637"/>
      <c r="AH11" s="637"/>
      <c r="AI11" s="637"/>
      <c r="AJ11" s="637"/>
      <c r="AK11" s="638"/>
      <c r="AL11" s="641">
        <v>10.8</v>
      </c>
      <c r="AM11" s="642"/>
      <c r="AN11" s="642"/>
      <c r="AO11" s="643"/>
      <c r="AP11" s="633" t="s">
        <v>250</v>
      </c>
      <c r="AQ11" s="634"/>
      <c r="AR11" s="634"/>
      <c r="AS11" s="634"/>
      <c r="AT11" s="634"/>
      <c r="AU11" s="634"/>
      <c r="AV11" s="634"/>
      <c r="AW11" s="634"/>
      <c r="AX11" s="634"/>
      <c r="AY11" s="634"/>
      <c r="AZ11" s="634"/>
      <c r="BA11" s="634"/>
      <c r="BB11" s="634"/>
      <c r="BC11" s="634"/>
      <c r="BD11" s="634"/>
      <c r="BE11" s="634"/>
      <c r="BF11" s="635"/>
      <c r="BG11" s="636">
        <v>1388980</v>
      </c>
      <c r="BH11" s="637"/>
      <c r="BI11" s="637"/>
      <c r="BJ11" s="637"/>
      <c r="BK11" s="637"/>
      <c r="BL11" s="637"/>
      <c r="BM11" s="637"/>
      <c r="BN11" s="638"/>
      <c r="BO11" s="639">
        <v>6.6</v>
      </c>
      <c r="BP11" s="639"/>
      <c r="BQ11" s="639"/>
      <c r="BR11" s="639"/>
      <c r="BS11" s="640" t="s">
        <v>241</v>
      </c>
      <c r="BT11" s="640"/>
      <c r="BU11" s="640"/>
      <c r="BV11" s="640"/>
      <c r="BW11" s="640"/>
      <c r="BX11" s="640"/>
      <c r="BY11" s="640"/>
      <c r="BZ11" s="640"/>
      <c r="CA11" s="640"/>
      <c r="CB11" s="644"/>
      <c r="CD11" s="633" t="s">
        <v>251</v>
      </c>
      <c r="CE11" s="634"/>
      <c r="CF11" s="634"/>
      <c r="CG11" s="634"/>
      <c r="CH11" s="634"/>
      <c r="CI11" s="634"/>
      <c r="CJ11" s="634"/>
      <c r="CK11" s="634"/>
      <c r="CL11" s="634"/>
      <c r="CM11" s="634"/>
      <c r="CN11" s="634"/>
      <c r="CO11" s="634"/>
      <c r="CP11" s="634"/>
      <c r="CQ11" s="635"/>
      <c r="CR11" s="636">
        <v>1535906</v>
      </c>
      <c r="CS11" s="637"/>
      <c r="CT11" s="637"/>
      <c r="CU11" s="637"/>
      <c r="CV11" s="637"/>
      <c r="CW11" s="637"/>
      <c r="CX11" s="637"/>
      <c r="CY11" s="638"/>
      <c r="CZ11" s="639">
        <v>3</v>
      </c>
      <c r="DA11" s="639"/>
      <c r="DB11" s="639"/>
      <c r="DC11" s="639"/>
      <c r="DD11" s="645">
        <v>586680</v>
      </c>
      <c r="DE11" s="637"/>
      <c r="DF11" s="637"/>
      <c r="DG11" s="637"/>
      <c r="DH11" s="637"/>
      <c r="DI11" s="637"/>
      <c r="DJ11" s="637"/>
      <c r="DK11" s="637"/>
      <c r="DL11" s="637"/>
      <c r="DM11" s="637"/>
      <c r="DN11" s="637"/>
      <c r="DO11" s="637"/>
      <c r="DP11" s="638"/>
      <c r="DQ11" s="645">
        <v>1039667</v>
      </c>
      <c r="DR11" s="637"/>
      <c r="DS11" s="637"/>
      <c r="DT11" s="637"/>
      <c r="DU11" s="637"/>
      <c r="DV11" s="637"/>
      <c r="DW11" s="637"/>
      <c r="DX11" s="637"/>
      <c r="DY11" s="637"/>
      <c r="DZ11" s="637"/>
      <c r="EA11" s="637"/>
      <c r="EB11" s="637"/>
      <c r="EC11" s="646"/>
    </row>
    <row r="12" spans="2:143" ht="11.25" customHeight="1" x14ac:dyDescent="0.15">
      <c r="B12" s="633" t="s">
        <v>252</v>
      </c>
      <c r="C12" s="634"/>
      <c r="D12" s="634"/>
      <c r="E12" s="634"/>
      <c r="F12" s="634"/>
      <c r="G12" s="634"/>
      <c r="H12" s="634"/>
      <c r="I12" s="634"/>
      <c r="J12" s="634"/>
      <c r="K12" s="634"/>
      <c r="L12" s="634"/>
      <c r="M12" s="634"/>
      <c r="N12" s="634"/>
      <c r="O12" s="634"/>
      <c r="P12" s="634"/>
      <c r="Q12" s="635"/>
      <c r="R12" s="636">
        <v>71274</v>
      </c>
      <c r="S12" s="637"/>
      <c r="T12" s="637"/>
      <c r="U12" s="637"/>
      <c r="V12" s="637"/>
      <c r="W12" s="637"/>
      <c r="X12" s="637"/>
      <c r="Y12" s="638"/>
      <c r="Z12" s="639">
        <v>0.1</v>
      </c>
      <c r="AA12" s="639"/>
      <c r="AB12" s="639"/>
      <c r="AC12" s="639"/>
      <c r="AD12" s="640">
        <v>71274</v>
      </c>
      <c r="AE12" s="640"/>
      <c r="AF12" s="640"/>
      <c r="AG12" s="640"/>
      <c r="AH12" s="640"/>
      <c r="AI12" s="640"/>
      <c r="AJ12" s="640"/>
      <c r="AK12" s="640"/>
      <c r="AL12" s="641">
        <v>0.3</v>
      </c>
      <c r="AM12" s="642"/>
      <c r="AN12" s="642"/>
      <c r="AO12" s="643"/>
      <c r="AP12" s="633" t="s">
        <v>253</v>
      </c>
      <c r="AQ12" s="634"/>
      <c r="AR12" s="634"/>
      <c r="AS12" s="634"/>
      <c r="AT12" s="634"/>
      <c r="AU12" s="634"/>
      <c r="AV12" s="634"/>
      <c r="AW12" s="634"/>
      <c r="AX12" s="634"/>
      <c r="AY12" s="634"/>
      <c r="AZ12" s="634"/>
      <c r="BA12" s="634"/>
      <c r="BB12" s="634"/>
      <c r="BC12" s="634"/>
      <c r="BD12" s="634"/>
      <c r="BE12" s="634"/>
      <c r="BF12" s="635"/>
      <c r="BG12" s="636">
        <v>9728100</v>
      </c>
      <c r="BH12" s="637"/>
      <c r="BI12" s="637"/>
      <c r="BJ12" s="637"/>
      <c r="BK12" s="637"/>
      <c r="BL12" s="637"/>
      <c r="BM12" s="637"/>
      <c r="BN12" s="638"/>
      <c r="BO12" s="639">
        <v>45.9</v>
      </c>
      <c r="BP12" s="639"/>
      <c r="BQ12" s="639"/>
      <c r="BR12" s="639"/>
      <c r="BS12" s="640" t="s">
        <v>129</v>
      </c>
      <c r="BT12" s="640"/>
      <c r="BU12" s="640"/>
      <c r="BV12" s="640"/>
      <c r="BW12" s="640"/>
      <c r="BX12" s="640"/>
      <c r="BY12" s="640"/>
      <c r="BZ12" s="640"/>
      <c r="CA12" s="640"/>
      <c r="CB12" s="644"/>
      <c r="CD12" s="633" t="s">
        <v>254</v>
      </c>
      <c r="CE12" s="634"/>
      <c r="CF12" s="634"/>
      <c r="CG12" s="634"/>
      <c r="CH12" s="634"/>
      <c r="CI12" s="634"/>
      <c r="CJ12" s="634"/>
      <c r="CK12" s="634"/>
      <c r="CL12" s="634"/>
      <c r="CM12" s="634"/>
      <c r="CN12" s="634"/>
      <c r="CO12" s="634"/>
      <c r="CP12" s="634"/>
      <c r="CQ12" s="635"/>
      <c r="CR12" s="636">
        <v>1524973</v>
      </c>
      <c r="CS12" s="637"/>
      <c r="CT12" s="637"/>
      <c r="CU12" s="637"/>
      <c r="CV12" s="637"/>
      <c r="CW12" s="637"/>
      <c r="CX12" s="637"/>
      <c r="CY12" s="638"/>
      <c r="CZ12" s="639">
        <v>3</v>
      </c>
      <c r="DA12" s="639"/>
      <c r="DB12" s="639"/>
      <c r="DC12" s="639"/>
      <c r="DD12" s="645">
        <v>23267</v>
      </c>
      <c r="DE12" s="637"/>
      <c r="DF12" s="637"/>
      <c r="DG12" s="637"/>
      <c r="DH12" s="637"/>
      <c r="DI12" s="637"/>
      <c r="DJ12" s="637"/>
      <c r="DK12" s="637"/>
      <c r="DL12" s="637"/>
      <c r="DM12" s="637"/>
      <c r="DN12" s="637"/>
      <c r="DO12" s="637"/>
      <c r="DP12" s="638"/>
      <c r="DQ12" s="645">
        <v>533096</v>
      </c>
      <c r="DR12" s="637"/>
      <c r="DS12" s="637"/>
      <c r="DT12" s="637"/>
      <c r="DU12" s="637"/>
      <c r="DV12" s="637"/>
      <c r="DW12" s="637"/>
      <c r="DX12" s="637"/>
      <c r="DY12" s="637"/>
      <c r="DZ12" s="637"/>
      <c r="EA12" s="637"/>
      <c r="EB12" s="637"/>
      <c r="EC12" s="646"/>
    </row>
    <row r="13" spans="2:143" ht="11.25" customHeight="1" x14ac:dyDescent="0.15">
      <c r="B13" s="633" t="s">
        <v>255</v>
      </c>
      <c r="C13" s="634"/>
      <c r="D13" s="634"/>
      <c r="E13" s="634"/>
      <c r="F13" s="634"/>
      <c r="G13" s="634"/>
      <c r="H13" s="634"/>
      <c r="I13" s="634"/>
      <c r="J13" s="634"/>
      <c r="K13" s="634"/>
      <c r="L13" s="634"/>
      <c r="M13" s="634"/>
      <c r="N13" s="634"/>
      <c r="O13" s="634"/>
      <c r="P13" s="634"/>
      <c r="Q13" s="635"/>
      <c r="R13" s="636" t="s">
        <v>241</v>
      </c>
      <c r="S13" s="637"/>
      <c r="T13" s="637"/>
      <c r="U13" s="637"/>
      <c r="V13" s="637"/>
      <c r="W13" s="637"/>
      <c r="X13" s="637"/>
      <c r="Y13" s="638"/>
      <c r="Z13" s="639" t="s">
        <v>241</v>
      </c>
      <c r="AA13" s="639"/>
      <c r="AB13" s="639"/>
      <c r="AC13" s="639"/>
      <c r="AD13" s="640" t="s">
        <v>139</v>
      </c>
      <c r="AE13" s="640"/>
      <c r="AF13" s="640"/>
      <c r="AG13" s="640"/>
      <c r="AH13" s="640"/>
      <c r="AI13" s="640"/>
      <c r="AJ13" s="640"/>
      <c r="AK13" s="640"/>
      <c r="AL13" s="641" t="s">
        <v>129</v>
      </c>
      <c r="AM13" s="642"/>
      <c r="AN13" s="642"/>
      <c r="AO13" s="643"/>
      <c r="AP13" s="633" t="s">
        <v>256</v>
      </c>
      <c r="AQ13" s="634"/>
      <c r="AR13" s="634"/>
      <c r="AS13" s="634"/>
      <c r="AT13" s="634"/>
      <c r="AU13" s="634"/>
      <c r="AV13" s="634"/>
      <c r="AW13" s="634"/>
      <c r="AX13" s="634"/>
      <c r="AY13" s="634"/>
      <c r="AZ13" s="634"/>
      <c r="BA13" s="634"/>
      <c r="BB13" s="634"/>
      <c r="BC13" s="634"/>
      <c r="BD13" s="634"/>
      <c r="BE13" s="634"/>
      <c r="BF13" s="635"/>
      <c r="BG13" s="636">
        <v>9724063</v>
      </c>
      <c r="BH13" s="637"/>
      <c r="BI13" s="637"/>
      <c r="BJ13" s="637"/>
      <c r="BK13" s="637"/>
      <c r="BL13" s="637"/>
      <c r="BM13" s="637"/>
      <c r="BN13" s="638"/>
      <c r="BO13" s="639">
        <v>45.9</v>
      </c>
      <c r="BP13" s="639"/>
      <c r="BQ13" s="639"/>
      <c r="BR13" s="639"/>
      <c r="BS13" s="640" t="s">
        <v>139</v>
      </c>
      <c r="BT13" s="640"/>
      <c r="BU13" s="640"/>
      <c r="BV13" s="640"/>
      <c r="BW13" s="640"/>
      <c r="BX13" s="640"/>
      <c r="BY13" s="640"/>
      <c r="BZ13" s="640"/>
      <c r="CA13" s="640"/>
      <c r="CB13" s="644"/>
      <c r="CD13" s="633" t="s">
        <v>257</v>
      </c>
      <c r="CE13" s="634"/>
      <c r="CF13" s="634"/>
      <c r="CG13" s="634"/>
      <c r="CH13" s="634"/>
      <c r="CI13" s="634"/>
      <c r="CJ13" s="634"/>
      <c r="CK13" s="634"/>
      <c r="CL13" s="634"/>
      <c r="CM13" s="634"/>
      <c r="CN13" s="634"/>
      <c r="CO13" s="634"/>
      <c r="CP13" s="634"/>
      <c r="CQ13" s="635"/>
      <c r="CR13" s="636">
        <v>5114880</v>
      </c>
      <c r="CS13" s="637"/>
      <c r="CT13" s="637"/>
      <c r="CU13" s="637"/>
      <c r="CV13" s="637"/>
      <c r="CW13" s="637"/>
      <c r="CX13" s="637"/>
      <c r="CY13" s="638"/>
      <c r="CZ13" s="639">
        <v>10</v>
      </c>
      <c r="DA13" s="639"/>
      <c r="DB13" s="639"/>
      <c r="DC13" s="639"/>
      <c r="DD13" s="645">
        <v>2775855</v>
      </c>
      <c r="DE13" s="637"/>
      <c r="DF13" s="637"/>
      <c r="DG13" s="637"/>
      <c r="DH13" s="637"/>
      <c r="DI13" s="637"/>
      <c r="DJ13" s="637"/>
      <c r="DK13" s="637"/>
      <c r="DL13" s="637"/>
      <c r="DM13" s="637"/>
      <c r="DN13" s="637"/>
      <c r="DO13" s="637"/>
      <c r="DP13" s="638"/>
      <c r="DQ13" s="645">
        <v>2769142</v>
      </c>
      <c r="DR13" s="637"/>
      <c r="DS13" s="637"/>
      <c r="DT13" s="637"/>
      <c r="DU13" s="637"/>
      <c r="DV13" s="637"/>
      <c r="DW13" s="637"/>
      <c r="DX13" s="637"/>
      <c r="DY13" s="637"/>
      <c r="DZ13" s="637"/>
      <c r="EA13" s="637"/>
      <c r="EB13" s="637"/>
      <c r="EC13" s="646"/>
    </row>
    <row r="14" spans="2:143" ht="11.25" customHeight="1" x14ac:dyDescent="0.15">
      <c r="B14" s="633" t="s">
        <v>258</v>
      </c>
      <c r="C14" s="634"/>
      <c r="D14" s="634"/>
      <c r="E14" s="634"/>
      <c r="F14" s="634"/>
      <c r="G14" s="634"/>
      <c r="H14" s="634"/>
      <c r="I14" s="634"/>
      <c r="J14" s="634"/>
      <c r="K14" s="634"/>
      <c r="L14" s="634"/>
      <c r="M14" s="634"/>
      <c r="N14" s="634"/>
      <c r="O14" s="634"/>
      <c r="P14" s="634"/>
      <c r="Q14" s="635"/>
      <c r="R14" s="636" t="s">
        <v>241</v>
      </c>
      <c r="S14" s="637"/>
      <c r="T14" s="637"/>
      <c r="U14" s="637"/>
      <c r="V14" s="637"/>
      <c r="W14" s="637"/>
      <c r="X14" s="637"/>
      <c r="Y14" s="638"/>
      <c r="Z14" s="639" t="s">
        <v>129</v>
      </c>
      <c r="AA14" s="639"/>
      <c r="AB14" s="639"/>
      <c r="AC14" s="639"/>
      <c r="AD14" s="640" t="s">
        <v>259</v>
      </c>
      <c r="AE14" s="640"/>
      <c r="AF14" s="640"/>
      <c r="AG14" s="640"/>
      <c r="AH14" s="640"/>
      <c r="AI14" s="640"/>
      <c r="AJ14" s="640"/>
      <c r="AK14" s="640"/>
      <c r="AL14" s="641" t="s">
        <v>139</v>
      </c>
      <c r="AM14" s="642"/>
      <c r="AN14" s="642"/>
      <c r="AO14" s="643"/>
      <c r="AP14" s="633" t="s">
        <v>260</v>
      </c>
      <c r="AQ14" s="634"/>
      <c r="AR14" s="634"/>
      <c r="AS14" s="634"/>
      <c r="AT14" s="634"/>
      <c r="AU14" s="634"/>
      <c r="AV14" s="634"/>
      <c r="AW14" s="634"/>
      <c r="AX14" s="634"/>
      <c r="AY14" s="634"/>
      <c r="AZ14" s="634"/>
      <c r="BA14" s="634"/>
      <c r="BB14" s="634"/>
      <c r="BC14" s="634"/>
      <c r="BD14" s="634"/>
      <c r="BE14" s="634"/>
      <c r="BF14" s="635"/>
      <c r="BG14" s="636">
        <v>463426</v>
      </c>
      <c r="BH14" s="637"/>
      <c r="BI14" s="637"/>
      <c r="BJ14" s="637"/>
      <c r="BK14" s="637"/>
      <c r="BL14" s="637"/>
      <c r="BM14" s="637"/>
      <c r="BN14" s="638"/>
      <c r="BO14" s="639">
        <v>2.2000000000000002</v>
      </c>
      <c r="BP14" s="639"/>
      <c r="BQ14" s="639"/>
      <c r="BR14" s="639"/>
      <c r="BS14" s="640" t="s">
        <v>241</v>
      </c>
      <c r="BT14" s="640"/>
      <c r="BU14" s="640"/>
      <c r="BV14" s="640"/>
      <c r="BW14" s="640"/>
      <c r="BX14" s="640"/>
      <c r="BY14" s="640"/>
      <c r="BZ14" s="640"/>
      <c r="CA14" s="640"/>
      <c r="CB14" s="644"/>
      <c r="CD14" s="633" t="s">
        <v>261</v>
      </c>
      <c r="CE14" s="634"/>
      <c r="CF14" s="634"/>
      <c r="CG14" s="634"/>
      <c r="CH14" s="634"/>
      <c r="CI14" s="634"/>
      <c r="CJ14" s="634"/>
      <c r="CK14" s="634"/>
      <c r="CL14" s="634"/>
      <c r="CM14" s="634"/>
      <c r="CN14" s="634"/>
      <c r="CO14" s="634"/>
      <c r="CP14" s="634"/>
      <c r="CQ14" s="635"/>
      <c r="CR14" s="636">
        <v>1396573</v>
      </c>
      <c r="CS14" s="637"/>
      <c r="CT14" s="637"/>
      <c r="CU14" s="637"/>
      <c r="CV14" s="637"/>
      <c r="CW14" s="637"/>
      <c r="CX14" s="637"/>
      <c r="CY14" s="638"/>
      <c r="CZ14" s="639">
        <v>2.7</v>
      </c>
      <c r="DA14" s="639"/>
      <c r="DB14" s="639"/>
      <c r="DC14" s="639"/>
      <c r="DD14" s="645">
        <v>130709</v>
      </c>
      <c r="DE14" s="637"/>
      <c r="DF14" s="637"/>
      <c r="DG14" s="637"/>
      <c r="DH14" s="637"/>
      <c r="DI14" s="637"/>
      <c r="DJ14" s="637"/>
      <c r="DK14" s="637"/>
      <c r="DL14" s="637"/>
      <c r="DM14" s="637"/>
      <c r="DN14" s="637"/>
      <c r="DO14" s="637"/>
      <c r="DP14" s="638"/>
      <c r="DQ14" s="645">
        <v>1198347</v>
      </c>
      <c r="DR14" s="637"/>
      <c r="DS14" s="637"/>
      <c r="DT14" s="637"/>
      <c r="DU14" s="637"/>
      <c r="DV14" s="637"/>
      <c r="DW14" s="637"/>
      <c r="DX14" s="637"/>
      <c r="DY14" s="637"/>
      <c r="DZ14" s="637"/>
      <c r="EA14" s="637"/>
      <c r="EB14" s="637"/>
      <c r="EC14" s="646"/>
    </row>
    <row r="15" spans="2:143" ht="11.25" customHeight="1" x14ac:dyDescent="0.15">
      <c r="B15" s="633" t="s">
        <v>262</v>
      </c>
      <c r="C15" s="634"/>
      <c r="D15" s="634"/>
      <c r="E15" s="634"/>
      <c r="F15" s="634"/>
      <c r="G15" s="634"/>
      <c r="H15" s="634"/>
      <c r="I15" s="634"/>
      <c r="J15" s="634"/>
      <c r="K15" s="634"/>
      <c r="L15" s="634"/>
      <c r="M15" s="634"/>
      <c r="N15" s="634"/>
      <c r="O15" s="634"/>
      <c r="P15" s="634"/>
      <c r="Q15" s="635"/>
      <c r="R15" s="636" t="s">
        <v>241</v>
      </c>
      <c r="S15" s="637"/>
      <c r="T15" s="637"/>
      <c r="U15" s="637"/>
      <c r="V15" s="637"/>
      <c r="W15" s="637"/>
      <c r="X15" s="637"/>
      <c r="Y15" s="638"/>
      <c r="Z15" s="639" t="s">
        <v>139</v>
      </c>
      <c r="AA15" s="639"/>
      <c r="AB15" s="639"/>
      <c r="AC15" s="639"/>
      <c r="AD15" s="640" t="s">
        <v>241</v>
      </c>
      <c r="AE15" s="640"/>
      <c r="AF15" s="640"/>
      <c r="AG15" s="640"/>
      <c r="AH15" s="640"/>
      <c r="AI15" s="640"/>
      <c r="AJ15" s="640"/>
      <c r="AK15" s="640"/>
      <c r="AL15" s="641" t="s">
        <v>129</v>
      </c>
      <c r="AM15" s="642"/>
      <c r="AN15" s="642"/>
      <c r="AO15" s="643"/>
      <c r="AP15" s="633" t="s">
        <v>263</v>
      </c>
      <c r="AQ15" s="634"/>
      <c r="AR15" s="634"/>
      <c r="AS15" s="634"/>
      <c r="AT15" s="634"/>
      <c r="AU15" s="634"/>
      <c r="AV15" s="634"/>
      <c r="AW15" s="634"/>
      <c r="AX15" s="634"/>
      <c r="AY15" s="634"/>
      <c r="AZ15" s="634"/>
      <c r="BA15" s="634"/>
      <c r="BB15" s="634"/>
      <c r="BC15" s="634"/>
      <c r="BD15" s="634"/>
      <c r="BE15" s="634"/>
      <c r="BF15" s="635"/>
      <c r="BG15" s="636">
        <v>777818</v>
      </c>
      <c r="BH15" s="637"/>
      <c r="BI15" s="637"/>
      <c r="BJ15" s="637"/>
      <c r="BK15" s="637"/>
      <c r="BL15" s="637"/>
      <c r="BM15" s="637"/>
      <c r="BN15" s="638"/>
      <c r="BO15" s="639">
        <v>3.7</v>
      </c>
      <c r="BP15" s="639"/>
      <c r="BQ15" s="639"/>
      <c r="BR15" s="639"/>
      <c r="BS15" s="640" t="s">
        <v>241</v>
      </c>
      <c r="BT15" s="640"/>
      <c r="BU15" s="640"/>
      <c r="BV15" s="640"/>
      <c r="BW15" s="640"/>
      <c r="BX15" s="640"/>
      <c r="BY15" s="640"/>
      <c r="BZ15" s="640"/>
      <c r="CA15" s="640"/>
      <c r="CB15" s="644"/>
      <c r="CD15" s="633" t="s">
        <v>264</v>
      </c>
      <c r="CE15" s="634"/>
      <c r="CF15" s="634"/>
      <c r="CG15" s="634"/>
      <c r="CH15" s="634"/>
      <c r="CI15" s="634"/>
      <c r="CJ15" s="634"/>
      <c r="CK15" s="634"/>
      <c r="CL15" s="634"/>
      <c r="CM15" s="634"/>
      <c r="CN15" s="634"/>
      <c r="CO15" s="634"/>
      <c r="CP15" s="634"/>
      <c r="CQ15" s="635"/>
      <c r="CR15" s="636">
        <v>6047478</v>
      </c>
      <c r="CS15" s="637"/>
      <c r="CT15" s="637"/>
      <c r="CU15" s="637"/>
      <c r="CV15" s="637"/>
      <c r="CW15" s="637"/>
      <c r="CX15" s="637"/>
      <c r="CY15" s="638"/>
      <c r="CZ15" s="639">
        <v>11.9</v>
      </c>
      <c r="DA15" s="639"/>
      <c r="DB15" s="639"/>
      <c r="DC15" s="639"/>
      <c r="DD15" s="645">
        <v>1204155</v>
      </c>
      <c r="DE15" s="637"/>
      <c r="DF15" s="637"/>
      <c r="DG15" s="637"/>
      <c r="DH15" s="637"/>
      <c r="DI15" s="637"/>
      <c r="DJ15" s="637"/>
      <c r="DK15" s="637"/>
      <c r="DL15" s="637"/>
      <c r="DM15" s="637"/>
      <c r="DN15" s="637"/>
      <c r="DO15" s="637"/>
      <c r="DP15" s="638"/>
      <c r="DQ15" s="645">
        <v>4067695</v>
      </c>
      <c r="DR15" s="637"/>
      <c r="DS15" s="637"/>
      <c r="DT15" s="637"/>
      <c r="DU15" s="637"/>
      <c r="DV15" s="637"/>
      <c r="DW15" s="637"/>
      <c r="DX15" s="637"/>
      <c r="DY15" s="637"/>
      <c r="DZ15" s="637"/>
      <c r="EA15" s="637"/>
      <c r="EB15" s="637"/>
      <c r="EC15" s="646"/>
    </row>
    <row r="16" spans="2:143" ht="11.25" customHeight="1" x14ac:dyDescent="0.15">
      <c r="B16" s="633" t="s">
        <v>265</v>
      </c>
      <c r="C16" s="634"/>
      <c r="D16" s="634"/>
      <c r="E16" s="634"/>
      <c r="F16" s="634"/>
      <c r="G16" s="634"/>
      <c r="H16" s="634"/>
      <c r="I16" s="634"/>
      <c r="J16" s="634"/>
      <c r="K16" s="634"/>
      <c r="L16" s="634"/>
      <c r="M16" s="634"/>
      <c r="N16" s="634"/>
      <c r="O16" s="634"/>
      <c r="P16" s="634"/>
      <c r="Q16" s="635"/>
      <c r="R16" s="636">
        <v>72996</v>
      </c>
      <c r="S16" s="637"/>
      <c r="T16" s="637"/>
      <c r="U16" s="637"/>
      <c r="V16" s="637"/>
      <c r="W16" s="637"/>
      <c r="X16" s="637"/>
      <c r="Y16" s="638"/>
      <c r="Z16" s="639">
        <v>0.1</v>
      </c>
      <c r="AA16" s="639"/>
      <c r="AB16" s="639"/>
      <c r="AC16" s="639"/>
      <c r="AD16" s="640">
        <v>72996</v>
      </c>
      <c r="AE16" s="640"/>
      <c r="AF16" s="640"/>
      <c r="AG16" s="640"/>
      <c r="AH16" s="640"/>
      <c r="AI16" s="640"/>
      <c r="AJ16" s="640"/>
      <c r="AK16" s="640"/>
      <c r="AL16" s="641">
        <v>0.3</v>
      </c>
      <c r="AM16" s="642"/>
      <c r="AN16" s="642"/>
      <c r="AO16" s="643"/>
      <c r="AP16" s="633" t="s">
        <v>266</v>
      </c>
      <c r="AQ16" s="634"/>
      <c r="AR16" s="634"/>
      <c r="AS16" s="634"/>
      <c r="AT16" s="634"/>
      <c r="AU16" s="634"/>
      <c r="AV16" s="634"/>
      <c r="AW16" s="634"/>
      <c r="AX16" s="634"/>
      <c r="AY16" s="634"/>
      <c r="AZ16" s="634"/>
      <c r="BA16" s="634"/>
      <c r="BB16" s="634"/>
      <c r="BC16" s="634"/>
      <c r="BD16" s="634"/>
      <c r="BE16" s="634"/>
      <c r="BF16" s="635"/>
      <c r="BG16" s="636" t="s">
        <v>241</v>
      </c>
      <c r="BH16" s="637"/>
      <c r="BI16" s="637"/>
      <c r="BJ16" s="637"/>
      <c r="BK16" s="637"/>
      <c r="BL16" s="637"/>
      <c r="BM16" s="637"/>
      <c r="BN16" s="638"/>
      <c r="BO16" s="639" t="s">
        <v>129</v>
      </c>
      <c r="BP16" s="639"/>
      <c r="BQ16" s="639"/>
      <c r="BR16" s="639"/>
      <c r="BS16" s="640" t="s">
        <v>129</v>
      </c>
      <c r="BT16" s="640"/>
      <c r="BU16" s="640"/>
      <c r="BV16" s="640"/>
      <c r="BW16" s="640"/>
      <c r="BX16" s="640"/>
      <c r="BY16" s="640"/>
      <c r="BZ16" s="640"/>
      <c r="CA16" s="640"/>
      <c r="CB16" s="644"/>
      <c r="CD16" s="633" t="s">
        <v>267</v>
      </c>
      <c r="CE16" s="634"/>
      <c r="CF16" s="634"/>
      <c r="CG16" s="634"/>
      <c r="CH16" s="634"/>
      <c r="CI16" s="634"/>
      <c r="CJ16" s="634"/>
      <c r="CK16" s="634"/>
      <c r="CL16" s="634"/>
      <c r="CM16" s="634"/>
      <c r="CN16" s="634"/>
      <c r="CO16" s="634"/>
      <c r="CP16" s="634"/>
      <c r="CQ16" s="635"/>
      <c r="CR16" s="636">
        <v>499083</v>
      </c>
      <c r="CS16" s="637"/>
      <c r="CT16" s="637"/>
      <c r="CU16" s="637"/>
      <c r="CV16" s="637"/>
      <c r="CW16" s="637"/>
      <c r="CX16" s="637"/>
      <c r="CY16" s="638"/>
      <c r="CZ16" s="639">
        <v>1</v>
      </c>
      <c r="DA16" s="639"/>
      <c r="DB16" s="639"/>
      <c r="DC16" s="639"/>
      <c r="DD16" s="645" t="s">
        <v>129</v>
      </c>
      <c r="DE16" s="637"/>
      <c r="DF16" s="637"/>
      <c r="DG16" s="637"/>
      <c r="DH16" s="637"/>
      <c r="DI16" s="637"/>
      <c r="DJ16" s="637"/>
      <c r="DK16" s="637"/>
      <c r="DL16" s="637"/>
      <c r="DM16" s="637"/>
      <c r="DN16" s="637"/>
      <c r="DO16" s="637"/>
      <c r="DP16" s="638"/>
      <c r="DQ16" s="645">
        <v>392754</v>
      </c>
      <c r="DR16" s="637"/>
      <c r="DS16" s="637"/>
      <c r="DT16" s="637"/>
      <c r="DU16" s="637"/>
      <c r="DV16" s="637"/>
      <c r="DW16" s="637"/>
      <c r="DX16" s="637"/>
      <c r="DY16" s="637"/>
      <c r="DZ16" s="637"/>
      <c r="EA16" s="637"/>
      <c r="EB16" s="637"/>
      <c r="EC16" s="646"/>
    </row>
    <row r="17" spans="2:133" ht="11.25" customHeight="1" x14ac:dyDescent="0.15">
      <c r="B17" s="633" t="s">
        <v>268</v>
      </c>
      <c r="C17" s="634"/>
      <c r="D17" s="634"/>
      <c r="E17" s="634"/>
      <c r="F17" s="634"/>
      <c r="G17" s="634"/>
      <c r="H17" s="634"/>
      <c r="I17" s="634"/>
      <c r="J17" s="634"/>
      <c r="K17" s="634"/>
      <c r="L17" s="634"/>
      <c r="M17" s="634"/>
      <c r="N17" s="634"/>
      <c r="O17" s="634"/>
      <c r="P17" s="634"/>
      <c r="Q17" s="635"/>
      <c r="R17" s="636">
        <v>351384</v>
      </c>
      <c r="S17" s="637"/>
      <c r="T17" s="637"/>
      <c r="U17" s="637"/>
      <c r="V17" s="637"/>
      <c r="W17" s="637"/>
      <c r="X17" s="637"/>
      <c r="Y17" s="638"/>
      <c r="Z17" s="639">
        <v>0.7</v>
      </c>
      <c r="AA17" s="639"/>
      <c r="AB17" s="639"/>
      <c r="AC17" s="639"/>
      <c r="AD17" s="640">
        <v>351384</v>
      </c>
      <c r="AE17" s="640"/>
      <c r="AF17" s="640"/>
      <c r="AG17" s="640"/>
      <c r="AH17" s="640"/>
      <c r="AI17" s="640"/>
      <c r="AJ17" s="640"/>
      <c r="AK17" s="640"/>
      <c r="AL17" s="641">
        <v>1.3</v>
      </c>
      <c r="AM17" s="642"/>
      <c r="AN17" s="642"/>
      <c r="AO17" s="643"/>
      <c r="AP17" s="633" t="s">
        <v>269</v>
      </c>
      <c r="AQ17" s="634"/>
      <c r="AR17" s="634"/>
      <c r="AS17" s="634"/>
      <c r="AT17" s="634"/>
      <c r="AU17" s="634"/>
      <c r="AV17" s="634"/>
      <c r="AW17" s="634"/>
      <c r="AX17" s="634"/>
      <c r="AY17" s="634"/>
      <c r="AZ17" s="634"/>
      <c r="BA17" s="634"/>
      <c r="BB17" s="634"/>
      <c r="BC17" s="634"/>
      <c r="BD17" s="634"/>
      <c r="BE17" s="634"/>
      <c r="BF17" s="635"/>
      <c r="BG17" s="636" t="s">
        <v>241</v>
      </c>
      <c r="BH17" s="637"/>
      <c r="BI17" s="637"/>
      <c r="BJ17" s="637"/>
      <c r="BK17" s="637"/>
      <c r="BL17" s="637"/>
      <c r="BM17" s="637"/>
      <c r="BN17" s="638"/>
      <c r="BO17" s="639" t="s">
        <v>129</v>
      </c>
      <c r="BP17" s="639"/>
      <c r="BQ17" s="639"/>
      <c r="BR17" s="639"/>
      <c r="BS17" s="640" t="s">
        <v>129</v>
      </c>
      <c r="BT17" s="640"/>
      <c r="BU17" s="640"/>
      <c r="BV17" s="640"/>
      <c r="BW17" s="640"/>
      <c r="BX17" s="640"/>
      <c r="BY17" s="640"/>
      <c r="BZ17" s="640"/>
      <c r="CA17" s="640"/>
      <c r="CB17" s="644"/>
      <c r="CD17" s="633" t="s">
        <v>270</v>
      </c>
      <c r="CE17" s="634"/>
      <c r="CF17" s="634"/>
      <c r="CG17" s="634"/>
      <c r="CH17" s="634"/>
      <c r="CI17" s="634"/>
      <c r="CJ17" s="634"/>
      <c r="CK17" s="634"/>
      <c r="CL17" s="634"/>
      <c r="CM17" s="634"/>
      <c r="CN17" s="634"/>
      <c r="CO17" s="634"/>
      <c r="CP17" s="634"/>
      <c r="CQ17" s="635"/>
      <c r="CR17" s="636">
        <v>5233462</v>
      </c>
      <c r="CS17" s="637"/>
      <c r="CT17" s="637"/>
      <c r="CU17" s="637"/>
      <c r="CV17" s="637"/>
      <c r="CW17" s="637"/>
      <c r="CX17" s="637"/>
      <c r="CY17" s="638"/>
      <c r="CZ17" s="639">
        <v>10.3</v>
      </c>
      <c r="DA17" s="639"/>
      <c r="DB17" s="639"/>
      <c r="DC17" s="639"/>
      <c r="DD17" s="645" t="s">
        <v>241</v>
      </c>
      <c r="DE17" s="637"/>
      <c r="DF17" s="637"/>
      <c r="DG17" s="637"/>
      <c r="DH17" s="637"/>
      <c r="DI17" s="637"/>
      <c r="DJ17" s="637"/>
      <c r="DK17" s="637"/>
      <c r="DL17" s="637"/>
      <c r="DM17" s="637"/>
      <c r="DN17" s="637"/>
      <c r="DO17" s="637"/>
      <c r="DP17" s="638"/>
      <c r="DQ17" s="645">
        <v>5138612</v>
      </c>
      <c r="DR17" s="637"/>
      <c r="DS17" s="637"/>
      <c r="DT17" s="637"/>
      <c r="DU17" s="637"/>
      <c r="DV17" s="637"/>
      <c r="DW17" s="637"/>
      <c r="DX17" s="637"/>
      <c r="DY17" s="637"/>
      <c r="DZ17" s="637"/>
      <c r="EA17" s="637"/>
      <c r="EB17" s="637"/>
      <c r="EC17" s="646"/>
    </row>
    <row r="18" spans="2:133" ht="11.25" customHeight="1" x14ac:dyDescent="0.15">
      <c r="B18" s="633" t="s">
        <v>271</v>
      </c>
      <c r="C18" s="634"/>
      <c r="D18" s="634"/>
      <c r="E18" s="634"/>
      <c r="F18" s="634"/>
      <c r="G18" s="634"/>
      <c r="H18" s="634"/>
      <c r="I18" s="634"/>
      <c r="J18" s="634"/>
      <c r="K18" s="634"/>
      <c r="L18" s="634"/>
      <c r="M18" s="634"/>
      <c r="N18" s="634"/>
      <c r="O18" s="634"/>
      <c r="P18" s="634"/>
      <c r="Q18" s="635"/>
      <c r="R18" s="636">
        <v>167839</v>
      </c>
      <c r="S18" s="637"/>
      <c r="T18" s="637"/>
      <c r="U18" s="637"/>
      <c r="V18" s="637"/>
      <c r="W18" s="637"/>
      <c r="X18" s="637"/>
      <c r="Y18" s="638"/>
      <c r="Z18" s="639">
        <v>0.3</v>
      </c>
      <c r="AA18" s="639"/>
      <c r="AB18" s="639"/>
      <c r="AC18" s="639"/>
      <c r="AD18" s="640">
        <v>167839</v>
      </c>
      <c r="AE18" s="640"/>
      <c r="AF18" s="640"/>
      <c r="AG18" s="640"/>
      <c r="AH18" s="640"/>
      <c r="AI18" s="640"/>
      <c r="AJ18" s="640"/>
      <c r="AK18" s="640"/>
      <c r="AL18" s="641">
        <v>0.6</v>
      </c>
      <c r="AM18" s="642"/>
      <c r="AN18" s="642"/>
      <c r="AO18" s="643"/>
      <c r="AP18" s="633" t="s">
        <v>272</v>
      </c>
      <c r="AQ18" s="634"/>
      <c r="AR18" s="634"/>
      <c r="AS18" s="634"/>
      <c r="AT18" s="634"/>
      <c r="AU18" s="634"/>
      <c r="AV18" s="634"/>
      <c r="AW18" s="634"/>
      <c r="AX18" s="634"/>
      <c r="AY18" s="634"/>
      <c r="AZ18" s="634"/>
      <c r="BA18" s="634"/>
      <c r="BB18" s="634"/>
      <c r="BC18" s="634"/>
      <c r="BD18" s="634"/>
      <c r="BE18" s="634"/>
      <c r="BF18" s="635"/>
      <c r="BG18" s="636" t="s">
        <v>129</v>
      </c>
      <c r="BH18" s="637"/>
      <c r="BI18" s="637"/>
      <c r="BJ18" s="637"/>
      <c r="BK18" s="637"/>
      <c r="BL18" s="637"/>
      <c r="BM18" s="637"/>
      <c r="BN18" s="638"/>
      <c r="BO18" s="639" t="s">
        <v>129</v>
      </c>
      <c r="BP18" s="639"/>
      <c r="BQ18" s="639"/>
      <c r="BR18" s="639"/>
      <c r="BS18" s="640" t="s">
        <v>129</v>
      </c>
      <c r="BT18" s="640"/>
      <c r="BU18" s="640"/>
      <c r="BV18" s="640"/>
      <c r="BW18" s="640"/>
      <c r="BX18" s="640"/>
      <c r="BY18" s="640"/>
      <c r="BZ18" s="640"/>
      <c r="CA18" s="640"/>
      <c r="CB18" s="644"/>
      <c r="CD18" s="633" t="s">
        <v>273</v>
      </c>
      <c r="CE18" s="634"/>
      <c r="CF18" s="634"/>
      <c r="CG18" s="634"/>
      <c r="CH18" s="634"/>
      <c r="CI18" s="634"/>
      <c r="CJ18" s="634"/>
      <c r="CK18" s="634"/>
      <c r="CL18" s="634"/>
      <c r="CM18" s="634"/>
      <c r="CN18" s="634"/>
      <c r="CO18" s="634"/>
      <c r="CP18" s="634"/>
      <c r="CQ18" s="635"/>
      <c r="CR18" s="636" t="s">
        <v>241</v>
      </c>
      <c r="CS18" s="637"/>
      <c r="CT18" s="637"/>
      <c r="CU18" s="637"/>
      <c r="CV18" s="637"/>
      <c r="CW18" s="637"/>
      <c r="CX18" s="637"/>
      <c r="CY18" s="638"/>
      <c r="CZ18" s="639" t="s">
        <v>129</v>
      </c>
      <c r="DA18" s="639"/>
      <c r="DB18" s="639"/>
      <c r="DC18" s="639"/>
      <c r="DD18" s="645" t="s">
        <v>129</v>
      </c>
      <c r="DE18" s="637"/>
      <c r="DF18" s="637"/>
      <c r="DG18" s="637"/>
      <c r="DH18" s="637"/>
      <c r="DI18" s="637"/>
      <c r="DJ18" s="637"/>
      <c r="DK18" s="637"/>
      <c r="DL18" s="637"/>
      <c r="DM18" s="637"/>
      <c r="DN18" s="637"/>
      <c r="DO18" s="637"/>
      <c r="DP18" s="638"/>
      <c r="DQ18" s="645" t="s">
        <v>129</v>
      </c>
      <c r="DR18" s="637"/>
      <c r="DS18" s="637"/>
      <c r="DT18" s="637"/>
      <c r="DU18" s="637"/>
      <c r="DV18" s="637"/>
      <c r="DW18" s="637"/>
      <c r="DX18" s="637"/>
      <c r="DY18" s="637"/>
      <c r="DZ18" s="637"/>
      <c r="EA18" s="637"/>
      <c r="EB18" s="637"/>
      <c r="EC18" s="646"/>
    </row>
    <row r="19" spans="2:133" ht="11.25" customHeight="1" x14ac:dyDescent="0.15">
      <c r="B19" s="633" t="s">
        <v>274</v>
      </c>
      <c r="C19" s="634"/>
      <c r="D19" s="634"/>
      <c r="E19" s="634"/>
      <c r="F19" s="634"/>
      <c r="G19" s="634"/>
      <c r="H19" s="634"/>
      <c r="I19" s="634"/>
      <c r="J19" s="634"/>
      <c r="K19" s="634"/>
      <c r="L19" s="634"/>
      <c r="M19" s="634"/>
      <c r="N19" s="634"/>
      <c r="O19" s="634"/>
      <c r="P19" s="634"/>
      <c r="Q19" s="635"/>
      <c r="R19" s="636">
        <v>152176</v>
      </c>
      <c r="S19" s="637"/>
      <c r="T19" s="637"/>
      <c r="U19" s="637"/>
      <c r="V19" s="637"/>
      <c r="W19" s="637"/>
      <c r="X19" s="637"/>
      <c r="Y19" s="638"/>
      <c r="Z19" s="639">
        <v>0.3</v>
      </c>
      <c r="AA19" s="639"/>
      <c r="AB19" s="639"/>
      <c r="AC19" s="639"/>
      <c r="AD19" s="640">
        <v>152176</v>
      </c>
      <c r="AE19" s="640"/>
      <c r="AF19" s="640"/>
      <c r="AG19" s="640"/>
      <c r="AH19" s="640"/>
      <c r="AI19" s="640"/>
      <c r="AJ19" s="640"/>
      <c r="AK19" s="640"/>
      <c r="AL19" s="641">
        <v>0.6</v>
      </c>
      <c r="AM19" s="642"/>
      <c r="AN19" s="642"/>
      <c r="AO19" s="643"/>
      <c r="AP19" s="633" t="s">
        <v>275</v>
      </c>
      <c r="AQ19" s="634"/>
      <c r="AR19" s="634"/>
      <c r="AS19" s="634"/>
      <c r="AT19" s="634"/>
      <c r="AU19" s="634"/>
      <c r="AV19" s="634"/>
      <c r="AW19" s="634"/>
      <c r="AX19" s="634"/>
      <c r="AY19" s="634"/>
      <c r="AZ19" s="634"/>
      <c r="BA19" s="634"/>
      <c r="BB19" s="634"/>
      <c r="BC19" s="634"/>
      <c r="BD19" s="634"/>
      <c r="BE19" s="634"/>
      <c r="BF19" s="635"/>
      <c r="BG19" s="636">
        <v>1675178</v>
      </c>
      <c r="BH19" s="637"/>
      <c r="BI19" s="637"/>
      <c r="BJ19" s="637"/>
      <c r="BK19" s="637"/>
      <c r="BL19" s="637"/>
      <c r="BM19" s="637"/>
      <c r="BN19" s="638"/>
      <c r="BO19" s="639">
        <v>7.9</v>
      </c>
      <c r="BP19" s="639"/>
      <c r="BQ19" s="639"/>
      <c r="BR19" s="639"/>
      <c r="BS19" s="640" t="s">
        <v>129</v>
      </c>
      <c r="BT19" s="640"/>
      <c r="BU19" s="640"/>
      <c r="BV19" s="640"/>
      <c r="BW19" s="640"/>
      <c r="BX19" s="640"/>
      <c r="BY19" s="640"/>
      <c r="BZ19" s="640"/>
      <c r="CA19" s="640"/>
      <c r="CB19" s="644"/>
      <c r="CD19" s="633" t="s">
        <v>276</v>
      </c>
      <c r="CE19" s="634"/>
      <c r="CF19" s="634"/>
      <c r="CG19" s="634"/>
      <c r="CH19" s="634"/>
      <c r="CI19" s="634"/>
      <c r="CJ19" s="634"/>
      <c r="CK19" s="634"/>
      <c r="CL19" s="634"/>
      <c r="CM19" s="634"/>
      <c r="CN19" s="634"/>
      <c r="CO19" s="634"/>
      <c r="CP19" s="634"/>
      <c r="CQ19" s="635"/>
      <c r="CR19" s="636" t="s">
        <v>129</v>
      </c>
      <c r="CS19" s="637"/>
      <c r="CT19" s="637"/>
      <c r="CU19" s="637"/>
      <c r="CV19" s="637"/>
      <c r="CW19" s="637"/>
      <c r="CX19" s="637"/>
      <c r="CY19" s="638"/>
      <c r="CZ19" s="639" t="s">
        <v>129</v>
      </c>
      <c r="DA19" s="639"/>
      <c r="DB19" s="639"/>
      <c r="DC19" s="639"/>
      <c r="DD19" s="645" t="s">
        <v>241</v>
      </c>
      <c r="DE19" s="637"/>
      <c r="DF19" s="637"/>
      <c r="DG19" s="637"/>
      <c r="DH19" s="637"/>
      <c r="DI19" s="637"/>
      <c r="DJ19" s="637"/>
      <c r="DK19" s="637"/>
      <c r="DL19" s="637"/>
      <c r="DM19" s="637"/>
      <c r="DN19" s="637"/>
      <c r="DO19" s="637"/>
      <c r="DP19" s="638"/>
      <c r="DQ19" s="645" t="s">
        <v>139</v>
      </c>
      <c r="DR19" s="637"/>
      <c r="DS19" s="637"/>
      <c r="DT19" s="637"/>
      <c r="DU19" s="637"/>
      <c r="DV19" s="637"/>
      <c r="DW19" s="637"/>
      <c r="DX19" s="637"/>
      <c r="DY19" s="637"/>
      <c r="DZ19" s="637"/>
      <c r="EA19" s="637"/>
      <c r="EB19" s="637"/>
      <c r="EC19" s="646"/>
    </row>
    <row r="20" spans="2:133" ht="11.25" customHeight="1" x14ac:dyDescent="0.15">
      <c r="B20" s="649" t="s">
        <v>277</v>
      </c>
      <c r="C20" s="650"/>
      <c r="D20" s="650"/>
      <c r="E20" s="650"/>
      <c r="F20" s="650"/>
      <c r="G20" s="650"/>
      <c r="H20" s="650"/>
      <c r="I20" s="650"/>
      <c r="J20" s="650"/>
      <c r="K20" s="650"/>
      <c r="L20" s="650"/>
      <c r="M20" s="650"/>
      <c r="N20" s="650"/>
      <c r="O20" s="650"/>
      <c r="P20" s="650"/>
      <c r="Q20" s="651"/>
      <c r="R20" s="636">
        <v>15663</v>
      </c>
      <c r="S20" s="637"/>
      <c r="T20" s="637"/>
      <c r="U20" s="637"/>
      <c r="V20" s="637"/>
      <c r="W20" s="637"/>
      <c r="X20" s="637"/>
      <c r="Y20" s="638"/>
      <c r="Z20" s="639">
        <v>0</v>
      </c>
      <c r="AA20" s="639"/>
      <c r="AB20" s="639"/>
      <c r="AC20" s="639"/>
      <c r="AD20" s="640">
        <v>15663</v>
      </c>
      <c r="AE20" s="640"/>
      <c r="AF20" s="640"/>
      <c r="AG20" s="640"/>
      <c r="AH20" s="640"/>
      <c r="AI20" s="640"/>
      <c r="AJ20" s="640"/>
      <c r="AK20" s="640"/>
      <c r="AL20" s="641">
        <v>0.1</v>
      </c>
      <c r="AM20" s="642"/>
      <c r="AN20" s="642"/>
      <c r="AO20" s="643"/>
      <c r="AP20" s="633" t="s">
        <v>278</v>
      </c>
      <c r="AQ20" s="634"/>
      <c r="AR20" s="634"/>
      <c r="AS20" s="634"/>
      <c r="AT20" s="634"/>
      <c r="AU20" s="634"/>
      <c r="AV20" s="634"/>
      <c r="AW20" s="634"/>
      <c r="AX20" s="634"/>
      <c r="AY20" s="634"/>
      <c r="AZ20" s="634"/>
      <c r="BA20" s="634"/>
      <c r="BB20" s="634"/>
      <c r="BC20" s="634"/>
      <c r="BD20" s="634"/>
      <c r="BE20" s="634"/>
      <c r="BF20" s="635"/>
      <c r="BG20" s="636">
        <v>1675178</v>
      </c>
      <c r="BH20" s="637"/>
      <c r="BI20" s="637"/>
      <c r="BJ20" s="637"/>
      <c r="BK20" s="637"/>
      <c r="BL20" s="637"/>
      <c r="BM20" s="637"/>
      <c r="BN20" s="638"/>
      <c r="BO20" s="639">
        <v>7.9</v>
      </c>
      <c r="BP20" s="639"/>
      <c r="BQ20" s="639"/>
      <c r="BR20" s="639"/>
      <c r="BS20" s="640" t="s">
        <v>129</v>
      </c>
      <c r="BT20" s="640"/>
      <c r="BU20" s="640"/>
      <c r="BV20" s="640"/>
      <c r="BW20" s="640"/>
      <c r="BX20" s="640"/>
      <c r="BY20" s="640"/>
      <c r="BZ20" s="640"/>
      <c r="CA20" s="640"/>
      <c r="CB20" s="644"/>
      <c r="CD20" s="633" t="s">
        <v>279</v>
      </c>
      <c r="CE20" s="634"/>
      <c r="CF20" s="634"/>
      <c r="CG20" s="634"/>
      <c r="CH20" s="634"/>
      <c r="CI20" s="634"/>
      <c r="CJ20" s="634"/>
      <c r="CK20" s="634"/>
      <c r="CL20" s="634"/>
      <c r="CM20" s="634"/>
      <c r="CN20" s="634"/>
      <c r="CO20" s="634"/>
      <c r="CP20" s="634"/>
      <c r="CQ20" s="635"/>
      <c r="CR20" s="636">
        <v>50966062</v>
      </c>
      <c r="CS20" s="637"/>
      <c r="CT20" s="637"/>
      <c r="CU20" s="637"/>
      <c r="CV20" s="637"/>
      <c r="CW20" s="637"/>
      <c r="CX20" s="637"/>
      <c r="CY20" s="638"/>
      <c r="CZ20" s="639">
        <v>100</v>
      </c>
      <c r="DA20" s="639"/>
      <c r="DB20" s="639"/>
      <c r="DC20" s="639"/>
      <c r="DD20" s="645">
        <v>6256932</v>
      </c>
      <c r="DE20" s="637"/>
      <c r="DF20" s="637"/>
      <c r="DG20" s="637"/>
      <c r="DH20" s="637"/>
      <c r="DI20" s="637"/>
      <c r="DJ20" s="637"/>
      <c r="DK20" s="637"/>
      <c r="DL20" s="637"/>
      <c r="DM20" s="637"/>
      <c r="DN20" s="637"/>
      <c r="DO20" s="637"/>
      <c r="DP20" s="638"/>
      <c r="DQ20" s="645">
        <v>31897124</v>
      </c>
      <c r="DR20" s="637"/>
      <c r="DS20" s="637"/>
      <c r="DT20" s="637"/>
      <c r="DU20" s="637"/>
      <c r="DV20" s="637"/>
      <c r="DW20" s="637"/>
      <c r="DX20" s="637"/>
      <c r="DY20" s="637"/>
      <c r="DZ20" s="637"/>
      <c r="EA20" s="637"/>
      <c r="EB20" s="637"/>
      <c r="EC20" s="646"/>
    </row>
    <row r="21" spans="2:133" ht="11.25" customHeight="1" x14ac:dyDescent="0.15">
      <c r="B21" s="633" t="s">
        <v>280</v>
      </c>
      <c r="C21" s="634"/>
      <c r="D21" s="634"/>
      <c r="E21" s="634"/>
      <c r="F21" s="634"/>
      <c r="G21" s="634"/>
      <c r="H21" s="634"/>
      <c r="I21" s="634"/>
      <c r="J21" s="634"/>
      <c r="K21" s="634"/>
      <c r="L21" s="634"/>
      <c r="M21" s="634"/>
      <c r="N21" s="634"/>
      <c r="O21" s="634"/>
      <c r="P21" s="634"/>
      <c r="Q21" s="635"/>
      <c r="R21" s="636">
        <v>4445501</v>
      </c>
      <c r="S21" s="637"/>
      <c r="T21" s="637"/>
      <c r="U21" s="637"/>
      <c r="V21" s="637"/>
      <c r="W21" s="637"/>
      <c r="X21" s="637"/>
      <c r="Y21" s="638"/>
      <c r="Z21" s="639">
        <v>8.4</v>
      </c>
      <c r="AA21" s="639"/>
      <c r="AB21" s="639"/>
      <c r="AC21" s="639"/>
      <c r="AD21" s="640">
        <v>3521811</v>
      </c>
      <c r="AE21" s="640"/>
      <c r="AF21" s="640"/>
      <c r="AG21" s="640"/>
      <c r="AH21" s="640"/>
      <c r="AI21" s="640"/>
      <c r="AJ21" s="640"/>
      <c r="AK21" s="640"/>
      <c r="AL21" s="641">
        <v>12.8</v>
      </c>
      <c r="AM21" s="642"/>
      <c r="AN21" s="642"/>
      <c r="AO21" s="643"/>
      <c r="AP21" s="633" t="s">
        <v>281</v>
      </c>
      <c r="AQ21" s="652"/>
      <c r="AR21" s="652"/>
      <c r="AS21" s="652"/>
      <c r="AT21" s="652"/>
      <c r="AU21" s="652"/>
      <c r="AV21" s="652"/>
      <c r="AW21" s="652"/>
      <c r="AX21" s="652"/>
      <c r="AY21" s="652"/>
      <c r="AZ21" s="652"/>
      <c r="BA21" s="652"/>
      <c r="BB21" s="652"/>
      <c r="BC21" s="652"/>
      <c r="BD21" s="652"/>
      <c r="BE21" s="652"/>
      <c r="BF21" s="653"/>
      <c r="BG21" s="636">
        <v>21303</v>
      </c>
      <c r="BH21" s="637"/>
      <c r="BI21" s="637"/>
      <c r="BJ21" s="637"/>
      <c r="BK21" s="637"/>
      <c r="BL21" s="637"/>
      <c r="BM21" s="637"/>
      <c r="BN21" s="638"/>
      <c r="BO21" s="639">
        <v>0.1</v>
      </c>
      <c r="BP21" s="639"/>
      <c r="BQ21" s="639"/>
      <c r="BR21" s="639"/>
      <c r="BS21" s="640" t="s">
        <v>241</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15">
      <c r="B22" s="633" t="s">
        <v>282</v>
      </c>
      <c r="C22" s="634"/>
      <c r="D22" s="634"/>
      <c r="E22" s="634"/>
      <c r="F22" s="634"/>
      <c r="G22" s="634"/>
      <c r="H22" s="634"/>
      <c r="I22" s="634"/>
      <c r="J22" s="634"/>
      <c r="K22" s="634"/>
      <c r="L22" s="634"/>
      <c r="M22" s="634"/>
      <c r="N22" s="634"/>
      <c r="O22" s="634"/>
      <c r="P22" s="634"/>
      <c r="Q22" s="635"/>
      <c r="R22" s="636">
        <v>3521811</v>
      </c>
      <c r="S22" s="637"/>
      <c r="T22" s="637"/>
      <c r="U22" s="637"/>
      <c r="V22" s="637"/>
      <c r="W22" s="637"/>
      <c r="X22" s="637"/>
      <c r="Y22" s="638"/>
      <c r="Z22" s="639">
        <v>6.6</v>
      </c>
      <c r="AA22" s="639"/>
      <c r="AB22" s="639"/>
      <c r="AC22" s="639"/>
      <c r="AD22" s="640">
        <v>3521811</v>
      </c>
      <c r="AE22" s="640"/>
      <c r="AF22" s="640"/>
      <c r="AG22" s="640"/>
      <c r="AH22" s="640"/>
      <c r="AI22" s="640"/>
      <c r="AJ22" s="640"/>
      <c r="AK22" s="640"/>
      <c r="AL22" s="641">
        <v>12.8</v>
      </c>
      <c r="AM22" s="642"/>
      <c r="AN22" s="642"/>
      <c r="AO22" s="643"/>
      <c r="AP22" s="633" t="s">
        <v>283</v>
      </c>
      <c r="AQ22" s="652"/>
      <c r="AR22" s="652"/>
      <c r="AS22" s="652"/>
      <c r="AT22" s="652"/>
      <c r="AU22" s="652"/>
      <c r="AV22" s="652"/>
      <c r="AW22" s="652"/>
      <c r="AX22" s="652"/>
      <c r="AY22" s="652"/>
      <c r="AZ22" s="652"/>
      <c r="BA22" s="652"/>
      <c r="BB22" s="652"/>
      <c r="BC22" s="652"/>
      <c r="BD22" s="652"/>
      <c r="BE22" s="652"/>
      <c r="BF22" s="653"/>
      <c r="BG22" s="636" t="s">
        <v>241</v>
      </c>
      <c r="BH22" s="637"/>
      <c r="BI22" s="637"/>
      <c r="BJ22" s="637"/>
      <c r="BK22" s="637"/>
      <c r="BL22" s="637"/>
      <c r="BM22" s="637"/>
      <c r="BN22" s="638"/>
      <c r="BO22" s="639" t="s">
        <v>129</v>
      </c>
      <c r="BP22" s="639"/>
      <c r="BQ22" s="639"/>
      <c r="BR22" s="639"/>
      <c r="BS22" s="640" t="s">
        <v>241</v>
      </c>
      <c r="BT22" s="640"/>
      <c r="BU22" s="640"/>
      <c r="BV22" s="640"/>
      <c r="BW22" s="640"/>
      <c r="BX22" s="640"/>
      <c r="BY22" s="640"/>
      <c r="BZ22" s="640"/>
      <c r="CA22" s="640"/>
      <c r="CB22" s="644"/>
      <c r="CD22" s="618" t="s">
        <v>284</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15">
      <c r="B23" s="633" t="s">
        <v>285</v>
      </c>
      <c r="C23" s="634"/>
      <c r="D23" s="634"/>
      <c r="E23" s="634"/>
      <c r="F23" s="634"/>
      <c r="G23" s="634"/>
      <c r="H23" s="634"/>
      <c r="I23" s="634"/>
      <c r="J23" s="634"/>
      <c r="K23" s="634"/>
      <c r="L23" s="634"/>
      <c r="M23" s="634"/>
      <c r="N23" s="634"/>
      <c r="O23" s="634"/>
      <c r="P23" s="634"/>
      <c r="Q23" s="635"/>
      <c r="R23" s="636">
        <v>923690</v>
      </c>
      <c r="S23" s="637"/>
      <c r="T23" s="637"/>
      <c r="U23" s="637"/>
      <c r="V23" s="637"/>
      <c r="W23" s="637"/>
      <c r="X23" s="637"/>
      <c r="Y23" s="638"/>
      <c r="Z23" s="639">
        <v>1.7</v>
      </c>
      <c r="AA23" s="639"/>
      <c r="AB23" s="639"/>
      <c r="AC23" s="639"/>
      <c r="AD23" s="640" t="s">
        <v>129</v>
      </c>
      <c r="AE23" s="640"/>
      <c r="AF23" s="640"/>
      <c r="AG23" s="640"/>
      <c r="AH23" s="640"/>
      <c r="AI23" s="640"/>
      <c r="AJ23" s="640"/>
      <c r="AK23" s="640"/>
      <c r="AL23" s="641" t="s">
        <v>241</v>
      </c>
      <c r="AM23" s="642"/>
      <c r="AN23" s="642"/>
      <c r="AO23" s="643"/>
      <c r="AP23" s="633" t="s">
        <v>286</v>
      </c>
      <c r="AQ23" s="652"/>
      <c r="AR23" s="652"/>
      <c r="AS23" s="652"/>
      <c r="AT23" s="652"/>
      <c r="AU23" s="652"/>
      <c r="AV23" s="652"/>
      <c r="AW23" s="652"/>
      <c r="AX23" s="652"/>
      <c r="AY23" s="652"/>
      <c r="AZ23" s="652"/>
      <c r="BA23" s="652"/>
      <c r="BB23" s="652"/>
      <c r="BC23" s="652"/>
      <c r="BD23" s="652"/>
      <c r="BE23" s="652"/>
      <c r="BF23" s="653"/>
      <c r="BG23" s="636">
        <v>1653875</v>
      </c>
      <c r="BH23" s="637"/>
      <c r="BI23" s="637"/>
      <c r="BJ23" s="637"/>
      <c r="BK23" s="637"/>
      <c r="BL23" s="637"/>
      <c r="BM23" s="637"/>
      <c r="BN23" s="638"/>
      <c r="BO23" s="639">
        <v>7.8</v>
      </c>
      <c r="BP23" s="639"/>
      <c r="BQ23" s="639"/>
      <c r="BR23" s="639"/>
      <c r="BS23" s="640" t="s">
        <v>129</v>
      </c>
      <c r="BT23" s="640"/>
      <c r="BU23" s="640"/>
      <c r="BV23" s="640"/>
      <c r="BW23" s="640"/>
      <c r="BX23" s="640"/>
      <c r="BY23" s="640"/>
      <c r="BZ23" s="640"/>
      <c r="CA23" s="640"/>
      <c r="CB23" s="644"/>
      <c r="CD23" s="618" t="s">
        <v>224</v>
      </c>
      <c r="CE23" s="619"/>
      <c r="CF23" s="619"/>
      <c r="CG23" s="619"/>
      <c r="CH23" s="619"/>
      <c r="CI23" s="619"/>
      <c r="CJ23" s="619"/>
      <c r="CK23" s="619"/>
      <c r="CL23" s="619"/>
      <c r="CM23" s="619"/>
      <c r="CN23" s="619"/>
      <c r="CO23" s="619"/>
      <c r="CP23" s="619"/>
      <c r="CQ23" s="620"/>
      <c r="CR23" s="618" t="s">
        <v>287</v>
      </c>
      <c r="CS23" s="619"/>
      <c r="CT23" s="619"/>
      <c r="CU23" s="619"/>
      <c r="CV23" s="619"/>
      <c r="CW23" s="619"/>
      <c r="CX23" s="619"/>
      <c r="CY23" s="620"/>
      <c r="CZ23" s="618" t="s">
        <v>288</v>
      </c>
      <c r="DA23" s="619"/>
      <c r="DB23" s="619"/>
      <c r="DC23" s="620"/>
      <c r="DD23" s="618" t="s">
        <v>289</v>
      </c>
      <c r="DE23" s="619"/>
      <c r="DF23" s="619"/>
      <c r="DG23" s="619"/>
      <c r="DH23" s="619"/>
      <c r="DI23" s="619"/>
      <c r="DJ23" s="619"/>
      <c r="DK23" s="620"/>
      <c r="DL23" s="663" t="s">
        <v>290</v>
      </c>
      <c r="DM23" s="664"/>
      <c r="DN23" s="664"/>
      <c r="DO23" s="664"/>
      <c r="DP23" s="664"/>
      <c r="DQ23" s="664"/>
      <c r="DR23" s="664"/>
      <c r="DS23" s="664"/>
      <c r="DT23" s="664"/>
      <c r="DU23" s="664"/>
      <c r="DV23" s="665"/>
      <c r="DW23" s="618" t="s">
        <v>291</v>
      </c>
      <c r="DX23" s="619"/>
      <c r="DY23" s="619"/>
      <c r="DZ23" s="619"/>
      <c r="EA23" s="619"/>
      <c r="EB23" s="619"/>
      <c r="EC23" s="620"/>
    </row>
    <row r="24" spans="2:133" ht="11.25" customHeight="1" x14ac:dyDescent="0.15">
      <c r="B24" s="633" t="s">
        <v>292</v>
      </c>
      <c r="C24" s="634"/>
      <c r="D24" s="634"/>
      <c r="E24" s="634"/>
      <c r="F24" s="634"/>
      <c r="G24" s="634"/>
      <c r="H24" s="634"/>
      <c r="I24" s="634"/>
      <c r="J24" s="634"/>
      <c r="K24" s="634"/>
      <c r="L24" s="634"/>
      <c r="M24" s="634"/>
      <c r="N24" s="634"/>
      <c r="O24" s="634"/>
      <c r="P24" s="634"/>
      <c r="Q24" s="635"/>
      <c r="R24" s="636" t="s">
        <v>129</v>
      </c>
      <c r="S24" s="637"/>
      <c r="T24" s="637"/>
      <c r="U24" s="637"/>
      <c r="V24" s="637"/>
      <c r="W24" s="637"/>
      <c r="X24" s="637"/>
      <c r="Y24" s="638"/>
      <c r="Z24" s="639" t="s">
        <v>129</v>
      </c>
      <c r="AA24" s="639"/>
      <c r="AB24" s="639"/>
      <c r="AC24" s="639"/>
      <c r="AD24" s="640" t="s">
        <v>241</v>
      </c>
      <c r="AE24" s="640"/>
      <c r="AF24" s="640"/>
      <c r="AG24" s="640"/>
      <c r="AH24" s="640"/>
      <c r="AI24" s="640"/>
      <c r="AJ24" s="640"/>
      <c r="AK24" s="640"/>
      <c r="AL24" s="641" t="s">
        <v>139</v>
      </c>
      <c r="AM24" s="642"/>
      <c r="AN24" s="642"/>
      <c r="AO24" s="643"/>
      <c r="AP24" s="633" t="s">
        <v>293</v>
      </c>
      <c r="AQ24" s="652"/>
      <c r="AR24" s="652"/>
      <c r="AS24" s="652"/>
      <c r="AT24" s="652"/>
      <c r="AU24" s="652"/>
      <c r="AV24" s="652"/>
      <c r="AW24" s="652"/>
      <c r="AX24" s="652"/>
      <c r="AY24" s="652"/>
      <c r="AZ24" s="652"/>
      <c r="BA24" s="652"/>
      <c r="BB24" s="652"/>
      <c r="BC24" s="652"/>
      <c r="BD24" s="652"/>
      <c r="BE24" s="652"/>
      <c r="BF24" s="653"/>
      <c r="BG24" s="636" t="s">
        <v>241</v>
      </c>
      <c r="BH24" s="637"/>
      <c r="BI24" s="637"/>
      <c r="BJ24" s="637"/>
      <c r="BK24" s="637"/>
      <c r="BL24" s="637"/>
      <c r="BM24" s="637"/>
      <c r="BN24" s="638"/>
      <c r="BO24" s="639" t="s">
        <v>129</v>
      </c>
      <c r="BP24" s="639"/>
      <c r="BQ24" s="639"/>
      <c r="BR24" s="639"/>
      <c r="BS24" s="640" t="s">
        <v>129</v>
      </c>
      <c r="BT24" s="640"/>
      <c r="BU24" s="640"/>
      <c r="BV24" s="640"/>
      <c r="BW24" s="640"/>
      <c r="BX24" s="640"/>
      <c r="BY24" s="640"/>
      <c r="BZ24" s="640"/>
      <c r="CA24" s="640"/>
      <c r="CB24" s="644"/>
      <c r="CD24" s="622" t="s">
        <v>294</v>
      </c>
      <c r="CE24" s="623"/>
      <c r="CF24" s="623"/>
      <c r="CG24" s="623"/>
      <c r="CH24" s="623"/>
      <c r="CI24" s="623"/>
      <c r="CJ24" s="623"/>
      <c r="CK24" s="623"/>
      <c r="CL24" s="623"/>
      <c r="CM24" s="623"/>
      <c r="CN24" s="623"/>
      <c r="CO24" s="623"/>
      <c r="CP24" s="623"/>
      <c r="CQ24" s="624"/>
      <c r="CR24" s="625">
        <v>22537609</v>
      </c>
      <c r="CS24" s="626"/>
      <c r="CT24" s="626"/>
      <c r="CU24" s="626"/>
      <c r="CV24" s="626"/>
      <c r="CW24" s="626"/>
      <c r="CX24" s="626"/>
      <c r="CY24" s="627"/>
      <c r="CZ24" s="630">
        <v>44.2</v>
      </c>
      <c r="DA24" s="631"/>
      <c r="DB24" s="631"/>
      <c r="DC24" s="647"/>
      <c r="DD24" s="671">
        <v>14511939</v>
      </c>
      <c r="DE24" s="626"/>
      <c r="DF24" s="626"/>
      <c r="DG24" s="626"/>
      <c r="DH24" s="626"/>
      <c r="DI24" s="626"/>
      <c r="DJ24" s="626"/>
      <c r="DK24" s="627"/>
      <c r="DL24" s="671">
        <v>13481501</v>
      </c>
      <c r="DM24" s="626"/>
      <c r="DN24" s="626"/>
      <c r="DO24" s="626"/>
      <c r="DP24" s="626"/>
      <c r="DQ24" s="626"/>
      <c r="DR24" s="626"/>
      <c r="DS24" s="626"/>
      <c r="DT24" s="626"/>
      <c r="DU24" s="626"/>
      <c r="DV24" s="627"/>
      <c r="DW24" s="630">
        <v>47.8</v>
      </c>
      <c r="DX24" s="631"/>
      <c r="DY24" s="631"/>
      <c r="DZ24" s="631"/>
      <c r="EA24" s="631"/>
      <c r="EB24" s="631"/>
      <c r="EC24" s="632"/>
    </row>
    <row r="25" spans="2:133" ht="11.25" customHeight="1" x14ac:dyDescent="0.15">
      <c r="B25" s="633" t="s">
        <v>295</v>
      </c>
      <c r="C25" s="634"/>
      <c r="D25" s="634"/>
      <c r="E25" s="634"/>
      <c r="F25" s="634"/>
      <c r="G25" s="634"/>
      <c r="H25" s="634"/>
      <c r="I25" s="634"/>
      <c r="J25" s="634"/>
      <c r="K25" s="634"/>
      <c r="L25" s="634"/>
      <c r="M25" s="634"/>
      <c r="N25" s="634"/>
      <c r="O25" s="634"/>
      <c r="P25" s="634"/>
      <c r="Q25" s="635"/>
      <c r="R25" s="636">
        <v>30043009</v>
      </c>
      <c r="S25" s="637"/>
      <c r="T25" s="637"/>
      <c r="U25" s="637"/>
      <c r="V25" s="637"/>
      <c r="W25" s="637"/>
      <c r="X25" s="637"/>
      <c r="Y25" s="638"/>
      <c r="Z25" s="639">
        <v>56.6</v>
      </c>
      <c r="AA25" s="639"/>
      <c r="AB25" s="639"/>
      <c r="AC25" s="639"/>
      <c r="AD25" s="640">
        <v>27465444</v>
      </c>
      <c r="AE25" s="640"/>
      <c r="AF25" s="640"/>
      <c r="AG25" s="640"/>
      <c r="AH25" s="640"/>
      <c r="AI25" s="640"/>
      <c r="AJ25" s="640"/>
      <c r="AK25" s="640"/>
      <c r="AL25" s="641">
        <v>99.7</v>
      </c>
      <c r="AM25" s="642"/>
      <c r="AN25" s="642"/>
      <c r="AO25" s="643"/>
      <c r="AP25" s="633" t="s">
        <v>296</v>
      </c>
      <c r="AQ25" s="652"/>
      <c r="AR25" s="652"/>
      <c r="AS25" s="652"/>
      <c r="AT25" s="652"/>
      <c r="AU25" s="652"/>
      <c r="AV25" s="652"/>
      <c r="AW25" s="652"/>
      <c r="AX25" s="652"/>
      <c r="AY25" s="652"/>
      <c r="AZ25" s="652"/>
      <c r="BA25" s="652"/>
      <c r="BB25" s="652"/>
      <c r="BC25" s="652"/>
      <c r="BD25" s="652"/>
      <c r="BE25" s="652"/>
      <c r="BF25" s="653"/>
      <c r="BG25" s="636" t="s">
        <v>129</v>
      </c>
      <c r="BH25" s="637"/>
      <c r="BI25" s="637"/>
      <c r="BJ25" s="637"/>
      <c r="BK25" s="637"/>
      <c r="BL25" s="637"/>
      <c r="BM25" s="637"/>
      <c r="BN25" s="638"/>
      <c r="BO25" s="639" t="s">
        <v>129</v>
      </c>
      <c r="BP25" s="639"/>
      <c r="BQ25" s="639"/>
      <c r="BR25" s="639"/>
      <c r="BS25" s="640" t="s">
        <v>241</v>
      </c>
      <c r="BT25" s="640"/>
      <c r="BU25" s="640"/>
      <c r="BV25" s="640"/>
      <c r="BW25" s="640"/>
      <c r="BX25" s="640"/>
      <c r="BY25" s="640"/>
      <c r="BZ25" s="640"/>
      <c r="CA25" s="640"/>
      <c r="CB25" s="644"/>
      <c r="CD25" s="633" t="s">
        <v>297</v>
      </c>
      <c r="CE25" s="634"/>
      <c r="CF25" s="634"/>
      <c r="CG25" s="634"/>
      <c r="CH25" s="634"/>
      <c r="CI25" s="634"/>
      <c r="CJ25" s="634"/>
      <c r="CK25" s="634"/>
      <c r="CL25" s="634"/>
      <c r="CM25" s="634"/>
      <c r="CN25" s="634"/>
      <c r="CO25" s="634"/>
      <c r="CP25" s="634"/>
      <c r="CQ25" s="635"/>
      <c r="CR25" s="636">
        <v>6965531</v>
      </c>
      <c r="CS25" s="668"/>
      <c r="CT25" s="668"/>
      <c r="CU25" s="668"/>
      <c r="CV25" s="668"/>
      <c r="CW25" s="668"/>
      <c r="CX25" s="668"/>
      <c r="CY25" s="669"/>
      <c r="CZ25" s="641">
        <v>13.7</v>
      </c>
      <c r="DA25" s="666"/>
      <c r="DB25" s="666"/>
      <c r="DC25" s="670"/>
      <c r="DD25" s="645">
        <v>6443450</v>
      </c>
      <c r="DE25" s="668"/>
      <c r="DF25" s="668"/>
      <c r="DG25" s="668"/>
      <c r="DH25" s="668"/>
      <c r="DI25" s="668"/>
      <c r="DJ25" s="668"/>
      <c r="DK25" s="669"/>
      <c r="DL25" s="645">
        <v>5521617</v>
      </c>
      <c r="DM25" s="668"/>
      <c r="DN25" s="668"/>
      <c r="DO25" s="668"/>
      <c r="DP25" s="668"/>
      <c r="DQ25" s="668"/>
      <c r="DR25" s="668"/>
      <c r="DS25" s="668"/>
      <c r="DT25" s="668"/>
      <c r="DU25" s="668"/>
      <c r="DV25" s="669"/>
      <c r="DW25" s="641">
        <v>19.600000000000001</v>
      </c>
      <c r="DX25" s="666"/>
      <c r="DY25" s="666"/>
      <c r="DZ25" s="666"/>
      <c r="EA25" s="666"/>
      <c r="EB25" s="666"/>
      <c r="EC25" s="667"/>
    </row>
    <row r="26" spans="2:133" ht="11.25" customHeight="1" x14ac:dyDescent="0.15">
      <c r="B26" s="633" t="s">
        <v>298</v>
      </c>
      <c r="C26" s="634"/>
      <c r="D26" s="634"/>
      <c r="E26" s="634"/>
      <c r="F26" s="634"/>
      <c r="G26" s="634"/>
      <c r="H26" s="634"/>
      <c r="I26" s="634"/>
      <c r="J26" s="634"/>
      <c r="K26" s="634"/>
      <c r="L26" s="634"/>
      <c r="M26" s="634"/>
      <c r="N26" s="634"/>
      <c r="O26" s="634"/>
      <c r="P26" s="634"/>
      <c r="Q26" s="635"/>
      <c r="R26" s="636">
        <v>22836</v>
      </c>
      <c r="S26" s="637"/>
      <c r="T26" s="637"/>
      <c r="U26" s="637"/>
      <c r="V26" s="637"/>
      <c r="W26" s="637"/>
      <c r="X26" s="637"/>
      <c r="Y26" s="638"/>
      <c r="Z26" s="639">
        <v>0</v>
      </c>
      <c r="AA26" s="639"/>
      <c r="AB26" s="639"/>
      <c r="AC26" s="639"/>
      <c r="AD26" s="640">
        <v>22836</v>
      </c>
      <c r="AE26" s="640"/>
      <c r="AF26" s="640"/>
      <c r="AG26" s="640"/>
      <c r="AH26" s="640"/>
      <c r="AI26" s="640"/>
      <c r="AJ26" s="640"/>
      <c r="AK26" s="640"/>
      <c r="AL26" s="641">
        <v>0.1</v>
      </c>
      <c r="AM26" s="642"/>
      <c r="AN26" s="642"/>
      <c r="AO26" s="643"/>
      <c r="AP26" s="633" t="s">
        <v>299</v>
      </c>
      <c r="AQ26" s="652"/>
      <c r="AR26" s="652"/>
      <c r="AS26" s="652"/>
      <c r="AT26" s="652"/>
      <c r="AU26" s="652"/>
      <c r="AV26" s="652"/>
      <c r="AW26" s="652"/>
      <c r="AX26" s="652"/>
      <c r="AY26" s="652"/>
      <c r="AZ26" s="652"/>
      <c r="BA26" s="652"/>
      <c r="BB26" s="652"/>
      <c r="BC26" s="652"/>
      <c r="BD26" s="652"/>
      <c r="BE26" s="652"/>
      <c r="BF26" s="653"/>
      <c r="BG26" s="636" t="s">
        <v>241</v>
      </c>
      <c r="BH26" s="637"/>
      <c r="BI26" s="637"/>
      <c r="BJ26" s="637"/>
      <c r="BK26" s="637"/>
      <c r="BL26" s="637"/>
      <c r="BM26" s="637"/>
      <c r="BN26" s="638"/>
      <c r="BO26" s="639" t="s">
        <v>129</v>
      </c>
      <c r="BP26" s="639"/>
      <c r="BQ26" s="639"/>
      <c r="BR26" s="639"/>
      <c r="BS26" s="640" t="s">
        <v>241</v>
      </c>
      <c r="BT26" s="640"/>
      <c r="BU26" s="640"/>
      <c r="BV26" s="640"/>
      <c r="BW26" s="640"/>
      <c r="BX26" s="640"/>
      <c r="BY26" s="640"/>
      <c r="BZ26" s="640"/>
      <c r="CA26" s="640"/>
      <c r="CB26" s="644"/>
      <c r="CD26" s="633" t="s">
        <v>300</v>
      </c>
      <c r="CE26" s="634"/>
      <c r="CF26" s="634"/>
      <c r="CG26" s="634"/>
      <c r="CH26" s="634"/>
      <c r="CI26" s="634"/>
      <c r="CJ26" s="634"/>
      <c r="CK26" s="634"/>
      <c r="CL26" s="634"/>
      <c r="CM26" s="634"/>
      <c r="CN26" s="634"/>
      <c r="CO26" s="634"/>
      <c r="CP26" s="634"/>
      <c r="CQ26" s="635"/>
      <c r="CR26" s="636">
        <v>4512785</v>
      </c>
      <c r="CS26" s="637"/>
      <c r="CT26" s="637"/>
      <c r="CU26" s="637"/>
      <c r="CV26" s="637"/>
      <c r="CW26" s="637"/>
      <c r="CX26" s="637"/>
      <c r="CY26" s="638"/>
      <c r="CZ26" s="641">
        <v>8.9</v>
      </c>
      <c r="DA26" s="666"/>
      <c r="DB26" s="666"/>
      <c r="DC26" s="670"/>
      <c r="DD26" s="645">
        <v>4078216</v>
      </c>
      <c r="DE26" s="637"/>
      <c r="DF26" s="637"/>
      <c r="DG26" s="637"/>
      <c r="DH26" s="637"/>
      <c r="DI26" s="637"/>
      <c r="DJ26" s="637"/>
      <c r="DK26" s="638"/>
      <c r="DL26" s="645" t="s">
        <v>241</v>
      </c>
      <c r="DM26" s="637"/>
      <c r="DN26" s="637"/>
      <c r="DO26" s="637"/>
      <c r="DP26" s="637"/>
      <c r="DQ26" s="637"/>
      <c r="DR26" s="637"/>
      <c r="DS26" s="637"/>
      <c r="DT26" s="637"/>
      <c r="DU26" s="637"/>
      <c r="DV26" s="638"/>
      <c r="DW26" s="641" t="s">
        <v>129</v>
      </c>
      <c r="DX26" s="666"/>
      <c r="DY26" s="666"/>
      <c r="DZ26" s="666"/>
      <c r="EA26" s="666"/>
      <c r="EB26" s="666"/>
      <c r="EC26" s="667"/>
    </row>
    <row r="27" spans="2:133" ht="11.25" customHeight="1" x14ac:dyDescent="0.15">
      <c r="B27" s="633" t="s">
        <v>301</v>
      </c>
      <c r="C27" s="634"/>
      <c r="D27" s="634"/>
      <c r="E27" s="634"/>
      <c r="F27" s="634"/>
      <c r="G27" s="634"/>
      <c r="H27" s="634"/>
      <c r="I27" s="634"/>
      <c r="J27" s="634"/>
      <c r="K27" s="634"/>
      <c r="L27" s="634"/>
      <c r="M27" s="634"/>
      <c r="N27" s="634"/>
      <c r="O27" s="634"/>
      <c r="P27" s="634"/>
      <c r="Q27" s="635"/>
      <c r="R27" s="636">
        <v>249062</v>
      </c>
      <c r="S27" s="637"/>
      <c r="T27" s="637"/>
      <c r="U27" s="637"/>
      <c r="V27" s="637"/>
      <c r="W27" s="637"/>
      <c r="X27" s="637"/>
      <c r="Y27" s="638"/>
      <c r="Z27" s="639">
        <v>0.5</v>
      </c>
      <c r="AA27" s="639"/>
      <c r="AB27" s="639"/>
      <c r="AC27" s="639"/>
      <c r="AD27" s="640" t="s">
        <v>139</v>
      </c>
      <c r="AE27" s="640"/>
      <c r="AF27" s="640"/>
      <c r="AG27" s="640"/>
      <c r="AH27" s="640"/>
      <c r="AI27" s="640"/>
      <c r="AJ27" s="640"/>
      <c r="AK27" s="640"/>
      <c r="AL27" s="641" t="s">
        <v>129</v>
      </c>
      <c r="AM27" s="642"/>
      <c r="AN27" s="642"/>
      <c r="AO27" s="643"/>
      <c r="AP27" s="633" t="s">
        <v>302</v>
      </c>
      <c r="AQ27" s="634"/>
      <c r="AR27" s="634"/>
      <c r="AS27" s="634"/>
      <c r="AT27" s="634"/>
      <c r="AU27" s="634"/>
      <c r="AV27" s="634"/>
      <c r="AW27" s="634"/>
      <c r="AX27" s="634"/>
      <c r="AY27" s="634"/>
      <c r="AZ27" s="634"/>
      <c r="BA27" s="634"/>
      <c r="BB27" s="634"/>
      <c r="BC27" s="634"/>
      <c r="BD27" s="634"/>
      <c r="BE27" s="634"/>
      <c r="BF27" s="635"/>
      <c r="BG27" s="636">
        <v>21190840</v>
      </c>
      <c r="BH27" s="637"/>
      <c r="BI27" s="637"/>
      <c r="BJ27" s="637"/>
      <c r="BK27" s="637"/>
      <c r="BL27" s="637"/>
      <c r="BM27" s="637"/>
      <c r="BN27" s="638"/>
      <c r="BO27" s="639">
        <v>100</v>
      </c>
      <c r="BP27" s="639"/>
      <c r="BQ27" s="639"/>
      <c r="BR27" s="639"/>
      <c r="BS27" s="640" t="s">
        <v>241</v>
      </c>
      <c r="BT27" s="640"/>
      <c r="BU27" s="640"/>
      <c r="BV27" s="640"/>
      <c r="BW27" s="640"/>
      <c r="BX27" s="640"/>
      <c r="BY27" s="640"/>
      <c r="BZ27" s="640"/>
      <c r="CA27" s="640"/>
      <c r="CB27" s="644"/>
      <c r="CD27" s="633" t="s">
        <v>303</v>
      </c>
      <c r="CE27" s="634"/>
      <c r="CF27" s="634"/>
      <c r="CG27" s="634"/>
      <c r="CH27" s="634"/>
      <c r="CI27" s="634"/>
      <c r="CJ27" s="634"/>
      <c r="CK27" s="634"/>
      <c r="CL27" s="634"/>
      <c r="CM27" s="634"/>
      <c r="CN27" s="634"/>
      <c r="CO27" s="634"/>
      <c r="CP27" s="634"/>
      <c r="CQ27" s="635"/>
      <c r="CR27" s="636">
        <v>10338616</v>
      </c>
      <c r="CS27" s="668"/>
      <c r="CT27" s="668"/>
      <c r="CU27" s="668"/>
      <c r="CV27" s="668"/>
      <c r="CW27" s="668"/>
      <c r="CX27" s="668"/>
      <c r="CY27" s="669"/>
      <c r="CZ27" s="641">
        <v>20.3</v>
      </c>
      <c r="DA27" s="666"/>
      <c r="DB27" s="666"/>
      <c r="DC27" s="670"/>
      <c r="DD27" s="645">
        <v>2929877</v>
      </c>
      <c r="DE27" s="668"/>
      <c r="DF27" s="668"/>
      <c r="DG27" s="668"/>
      <c r="DH27" s="668"/>
      <c r="DI27" s="668"/>
      <c r="DJ27" s="668"/>
      <c r="DK27" s="669"/>
      <c r="DL27" s="645">
        <v>2821272</v>
      </c>
      <c r="DM27" s="668"/>
      <c r="DN27" s="668"/>
      <c r="DO27" s="668"/>
      <c r="DP27" s="668"/>
      <c r="DQ27" s="668"/>
      <c r="DR27" s="668"/>
      <c r="DS27" s="668"/>
      <c r="DT27" s="668"/>
      <c r="DU27" s="668"/>
      <c r="DV27" s="669"/>
      <c r="DW27" s="641">
        <v>10</v>
      </c>
      <c r="DX27" s="666"/>
      <c r="DY27" s="666"/>
      <c r="DZ27" s="666"/>
      <c r="EA27" s="666"/>
      <c r="EB27" s="666"/>
      <c r="EC27" s="667"/>
    </row>
    <row r="28" spans="2:133" ht="11.25" customHeight="1" x14ac:dyDescent="0.15">
      <c r="B28" s="633" t="s">
        <v>304</v>
      </c>
      <c r="C28" s="634"/>
      <c r="D28" s="634"/>
      <c r="E28" s="634"/>
      <c r="F28" s="634"/>
      <c r="G28" s="634"/>
      <c r="H28" s="634"/>
      <c r="I28" s="634"/>
      <c r="J28" s="634"/>
      <c r="K28" s="634"/>
      <c r="L28" s="634"/>
      <c r="M28" s="634"/>
      <c r="N28" s="634"/>
      <c r="O28" s="634"/>
      <c r="P28" s="634"/>
      <c r="Q28" s="635"/>
      <c r="R28" s="636">
        <v>338256</v>
      </c>
      <c r="S28" s="637"/>
      <c r="T28" s="637"/>
      <c r="U28" s="637"/>
      <c r="V28" s="637"/>
      <c r="W28" s="637"/>
      <c r="X28" s="637"/>
      <c r="Y28" s="638"/>
      <c r="Z28" s="639">
        <v>0.6</v>
      </c>
      <c r="AA28" s="639"/>
      <c r="AB28" s="639"/>
      <c r="AC28" s="639"/>
      <c r="AD28" s="640" t="s">
        <v>241</v>
      </c>
      <c r="AE28" s="640"/>
      <c r="AF28" s="640"/>
      <c r="AG28" s="640"/>
      <c r="AH28" s="640"/>
      <c r="AI28" s="640"/>
      <c r="AJ28" s="640"/>
      <c r="AK28" s="640"/>
      <c r="AL28" s="641" t="s">
        <v>129</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305</v>
      </c>
      <c r="CE28" s="634"/>
      <c r="CF28" s="634"/>
      <c r="CG28" s="634"/>
      <c r="CH28" s="634"/>
      <c r="CI28" s="634"/>
      <c r="CJ28" s="634"/>
      <c r="CK28" s="634"/>
      <c r="CL28" s="634"/>
      <c r="CM28" s="634"/>
      <c r="CN28" s="634"/>
      <c r="CO28" s="634"/>
      <c r="CP28" s="634"/>
      <c r="CQ28" s="635"/>
      <c r="CR28" s="636">
        <v>5233462</v>
      </c>
      <c r="CS28" s="637"/>
      <c r="CT28" s="637"/>
      <c r="CU28" s="637"/>
      <c r="CV28" s="637"/>
      <c r="CW28" s="637"/>
      <c r="CX28" s="637"/>
      <c r="CY28" s="638"/>
      <c r="CZ28" s="641">
        <v>10.3</v>
      </c>
      <c r="DA28" s="666"/>
      <c r="DB28" s="666"/>
      <c r="DC28" s="670"/>
      <c r="DD28" s="645">
        <v>5138612</v>
      </c>
      <c r="DE28" s="637"/>
      <c r="DF28" s="637"/>
      <c r="DG28" s="637"/>
      <c r="DH28" s="637"/>
      <c r="DI28" s="637"/>
      <c r="DJ28" s="637"/>
      <c r="DK28" s="638"/>
      <c r="DL28" s="645">
        <v>5138612</v>
      </c>
      <c r="DM28" s="637"/>
      <c r="DN28" s="637"/>
      <c r="DO28" s="637"/>
      <c r="DP28" s="637"/>
      <c r="DQ28" s="637"/>
      <c r="DR28" s="637"/>
      <c r="DS28" s="637"/>
      <c r="DT28" s="637"/>
      <c r="DU28" s="637"/>
      <c r="DV28" s="638"/>
      <c r="DW28" s="641">
        <v>18.2</v>
      </c>
      <c r="DX28" s="666"/>
      <c r="DY28" s="666"/>
      <c r="DZ28" s="666"/>
      <c r="EA28" s="666"/>
      <c r="EB28" s="666"/>
      <c r="EC28" s="667"/>
    </row>
    <row r="29" spans="2:133" ht="11.25" customHeight="1" x14ac:dyDescent="0.15">
      <c r="B29" s="633" t="s">
        <v>306</v>
      </c>
      <c r="C29" s="634"/>
      <c r="D29" s="634"/>
      <c r="E29" s="634"/>
      <c r="F29" s="634"/>
      <c r="G29" s="634"/>
      <c r="H29" s="634"/>
      <c r="I29" s="634"/>
      <c r="J29" s="634"/>
      <c r="K29" s="634"/>
      <c r="L29" s="634"/>
      <c r="M29" s="634"/>
      <c r="N29" s="634"/>
      <c r="O29" s="634"/>
      <c r="P29" s="634"/>
      <c r="Q29" s="635"/>
      <c r="R29" s="636">
        <v>200061</v>
      </c>
      <c r="S29" s="637"/>
      <c r="T29" s="637"/>
      <c r="U29" s="637"/>
      <c r="V29" s="637"/>
      <c r="W29" s="637"/>
      <c r="X29" s="637"/>
      <c r="Y29" s="638"/>
      <c r="Z29" s="639">
        <v>0.4</v>
      </c>
      <c r="AA29" s="639"/>
      <c r="AB29" s="639"/>
      <c r="AC29" s="639"/>
      <c r="AD29" s="640" t="s">
        <v>129</v>
      </c>
      <c r="AE29" s="640"/>
      <c r="AF29" s="640"/>
      <c r="AG29" s="640"/>
      <c r="AH29" s="640"/>
      <c r="AI29" s="640"/>
      <c r="AJ29" s="640"/>
      <c r="AK29" s="640"/>
      <c r="AL29" s="641" t="s">
        <v>129</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307</v>
      </c>
      <c r="CE29" s="673"/>
      <c r="CF29" s="633" t="s">
        <v>308</v>
      </c>
      <c r="CG29" s="634"/>
      <c r="CH29" s="634"/>
      <c r="CI29" s="634"/>
      <c r="CJ29" s="634"/>
      <c r="CK29" s="634"/>
      <c r="CL29" s="634"/>
      <c r="CM29" s="634"/>
      <c r="CN29" s="634"/>
      <c r="CO29" s="634"/>
      <c r="CP29" s="634"/>
      <c r="CQ29" s="635"/>
      <c r="CR29" s="636">
        <v>5233416</v>
      </c>
      <c r="CS29" s="668"/>
      <c r="CT29" s="668"/>
      <c r="CU29" s="668"/>
      <c r="CV29" s="668"/>
      <c r="CW29" s="668"/>
      <c r="CX29" s="668"/>
      <c r="CY29" s="669"/>
      <c r="CZ29" s="641">
        <v>10.3</v>
      </c>
      <c r="DA29" s="666"/>
      <c r="DB29" s="666"/>
      <c r="DC29" s="670"/>
      <c r="DD29" s="645">
        <v>5138566</v>
      </c>
      <c r="DE29" s="668"/>
      <c r="DF29" s="668"/>
      <c r="DG29" s="668"/>
      <c r="DH29" s="668"/>
      <c r="DI29" s="668"/>
      <c r="DJ29" s="668"/>
      <c r="DK29" s="669"/>
      <c r="DL29" s="645">
        <v>5138566</v>
      </c>
      <c r="DM29" s="668"/>
      <c r="DN29" s="668"/>
      <c r="DO29" s="668"/>
      <c r="DP29" s="668"/>
      <c r="DQ29" s="668"/>
      <c r="DR29" s="668"/>
      <c r="DS29" s="668"/>
      <c r="DT29" s="668"/>
      <c r="DU29" s="668"/>
      <c r="DV29" s="669"/>
      <c r="DW29" s="641">
        <v>18.2</v>
      </c>
      <c r="DX29" s="666"/>
      <c r="DY29" s="666"/>
      <c r="DZ29" s="666"/>
      <c r="EA29" s="666"/>
      <c r="EB29" s="666"/>
      <c r="EC29" s="667"/>
    </row>
    <row r="30" spans="2:133" ht="11.25" customHeight="1" x14ac:dyDescent="0.15">
      <c r="B30" s="633" t="s">
        <v>309</v>
      </c>
      <c r="C30" s="634"/>
      <c r="D30" s="634"/>
      <c r="E30" s="634"/>
      <c r="F30" s="634"/>
      <c r="G30" s="634"/>
      <c r="H30" s="634"/>
      <c r="I30" s="634"/>
      <c r="J30" s="634"/>
      <c r="K30" s="634"/>
      <c r="L30" s="634"/>
      <c r="M30" s="634"/>
      <c r="N30" s="634"/>
      <c r="O30" s="634"/>
      <c r="P30" s="634"/>
      <c r="Q30" s="635"/>
      <c r="R30" s="636">
        <v>8808791</v>
      </c>
      <c r="S30" s="637"/>
      <c r="T30" s="637"/>
      <c r="U30" s="637"/>
      <c r="V30" s="637"/>
      <c r="W30" s="637"/>
      <c r="X30" s="637"/>
      <c r="Y30" s="638"/>
      <c r="Z30" s="639">
        <v>16.600000000000001</v>
      </c>
      <c r="AA30" s="639"/>
      <c r="AB30" s="639"/>
      <c r="AC30" s="639"/>
      <c r="AD30" s="640" t="s">
        <v>241</v>
      </c>
      <c r="AE30" s="640"/>
      <c r="AF30" s="640"/>
      <c r="AG30" s="640"/>
      <c r="AH30" s="640"/>
      <c r="AI30" s="640"/>
      <c r="AJ30" s="640"/>
      <c r="AK30" s="640"/>
      <c r="AL30" s="641" t="s">
        <v>241</v>
      </c>
      <c r="AM30" s="642"/>
      <c r="AN30" s="642"/>
      <c r="AO30" s="643"/>
      <c r="AP30" s="618" t="s">
        <v>224</v>
      </c>
      <c r="AQ30" s="619"/>
      <c r="AR30" s="619"/>
      <c r="AS30" s="619"/>
      <c r="AT30" s="619"/>
      <c r="AU30" s="619"/>
      <c r="AV30" s="619"/>
      <c r="AW30" s="619"/>
      <c r="AX30" s="619"/>
      <c r="AY30" s="619"/>
      <c r="AZ30" s="619"/>
      <c r="BA30" s="619"/>
      <c r="BB30" s="619"/>
      <c r="BC30" s="619"/>
      <c r="BD30" s="619"/>
      <c r="BE30" s="619"/>
      <c r="BF30" s="620"/>
      <c r="BG30" s="618" t="s">
        <v>310</v>
      </c>
      <c r="BH30" s="678"/>
      <c r="BI30" s="678"/>
      <c r="BJ30" s="678"/>
      <c r="BK30" s="678"/>
      <c r="BL30" s="678"/>
      <c r="BM30" s="678"/>
      <c r="BN30" s="678"/>
      <c r="BO30" s="678"/>
      <c r="BP30" s="678"/>
      <c r="BQ30" s="679"/>
      <c r="BR30" s="618" t="s">
        <v>311</v>
      </c>
      <c r="BS30" s="678"/>
      <c r="BT30" s="678"/>
      <c r="BU30" s="678"/>
      <c r="BV30" s="678"/>
      <c r="BW30" s="678"/>
      <c r="BX30" s="678"/>
      <c r="BY30" s="678"/>
      <c r="BZ30" s="678"/>
      <c r="CA30" s="678"/>
      <c r="CB30" s="679"/>
      <c r="CD30" s="674"/>
      <c r="CE30" s="675"/>
      <c r="CF30" s="633" t="s">
        <v>312</v>
      </c>
      <c r="CG30" s="634"/>
      <c r="CH30" s="634"/>
      <c r="CI30" s="634"/>
      <c r="CJ30" s="634"/>
      <c r="CK30" s="634"/>
      <c r="CL30" s="634"/>
      <c r="CM30" s="634"/>
      <c r="CN30" s="634"/>
      <c r="CO30" s="634"/>
      <c r="CP30" s="634"/>
      <c r="CQ30" s="635"/>
      <c r="CR30" s="636">
        <v>5083687</v>
      </c>
      <c r="CS30" s="637"/>
      <c r="CT30" s="637"/>
      <c r="CU30" s="637"/>
      <c r="CV30" s="637"/>
      <c r="CW30" s="637"/>
      <c r="CX30" s="637"/>
      <c r="CY30" s="638"/>
      <c r="CZ30" s="641">
        <v>10</v>
      </c>
      <c r="DA30" s="666"/>
      <c r="DB30" s="666"/>
      <c r="DC30" s="670"/>
      <c r="DD30" s="645">
        <v>4992381</v>
      </c>
      <c r="DE30" s="637"/>
      <c r="DF30" s="637"/>
      <c r="DG30" s="637"/>
      <c r="DH30" s="637"/>
      <c r="DI30" s="637"/>
      <c r="DJ30" s="637"/>
      <c r="DK30" s="638"/>
      <c r="DL30" s="645">
        <v>4992381</v>
      </c>
      <c r="DM30" s="637"/>
      <c r="DN30" s="637"/>
      <c r="DO30" s="637"/>
      <c r="DP30" s="637"/>
      <c r="DQ30" s="637"/>
      <c r="DR30" s="637"/>
      <c r="DS30" s="637"/>
      <c r="DT30" s="637"/>
      <c r="DU30" s="637"/>
      <c r="DV30" s="638"/>
      <c r="DW30" s="641">
        <v>17.7</v>
      </c>
      <c r="DX30" s="666"/>
      <c r="DY30" s="666"/>
      <c r="DZ30" s="666"/>
      <c r="EA30" s="666"/>
      <c r="EB30" s="666"/>
      <c r="EC30" s="667"/>
    </row>
    <row r="31" spans="2:133" ht="11.25" customHeight="1" x14ac:dyDescent="0.15">
      <c r="B31" s="649" t="s">
        <v>313</v>
      </c>
      <c r="C31" s="650"/>
      <c r="D31" s="650"/>
      <c r="E31" s="650"/>
      <c r="F31" s="650"/>
      <c r="G31" s="650"/>
      <c r="H31" s="650"/>
      <c r="I31" s="650"/>
      <c r="J31" s="650"/>
      <c r="K31" s="650"/>
      <c r="L31" s="650"/>
      <c r="M31" s="650"/>
      <c r="N31" s="650"/>
      <c r="O31" s="650"/>
      <c r="P31" s="650"/>
      <c r="Q31" s="651"/>
      <c r="R31" s="636" t="s">
        <v>241</v>
      </c>
      <c r="S31" s="637"/>
      <c r="T31" s="637"/>
      <c r="U31" s="637"/>
      <c r="V31" s="637"/>
      <c r="W31" s="637"/>
      <c r="X31" s="637"/>
      <c r="Y31" s="638"/>
      <c r="Z31" s="639" t="s">
        <v>129</v>
      </c>
      <c r="AA31" s="639"/>
      <c r="AB31" s="639"/>
      <c r="AC31" s="639"/>
      <c r="AD31" s="640" t="s">
        <v>241</v>
      </c>
      <c r="AE31" s="640"/>
      <c r="AF31" s="640"/>
      <c r="AG31" s="640"/>
      <c r="AH31" s="640"/>
      <c r="AI31" s="640"/>
      <c r="AJ31" s="640"/>
      <c r="AK31" s="640"/>
      <c r="AL31" s="641" t="s">
        <v>129</v>
      </c>
      <c r="AM31" s="642"/>
      <c r="AN31" s="642"/>
      <c r="AO31" s="643"/>
      <c r="AP31" s="682" t="s">
        <v>314</v>
      </c>
      <c r="AQ31" s="683"/>
      <c r="AR31" s="683"/>
      <c r="AS31" s="683"/>
      <c r="AT31" s="688" t="s">
        <v>315</v>
      </c>
      <c r="AU31" s="212"/>
      <c r="AV31" s="212"/>
      <c r="AW31" s="212"/>
      <c r="AX31" s="622" t="s">
        <v>187</v>
      </c>
      <c r="AY31" s="623"/>
      <c r="AZ31" s="623"/>
      <c r="BA31" s="623"/>
      <c r="BB31" s="623"/>
      <c r="BC31" s="623"/>
      <c r="BD31" s="623"/>
      <c r="BE31" s="623"/>
      <c r="BF31" s="624"/>
      <c r="BG31" s="692">
        <v>99.4</v>
      </c>
      <c r="BH31" s="680"/>
      <c r="BI31" s="680"/>
      <c r="BJ31" s="680"/>
      <c r="BK31" s="680"/>
      <c r="BL31" s="680"/>
      <c r="BM31" s="631">
        <v>97.8</v>
      </c>
      <c r="BN31" s="680"/>
      <c r="BO31" s="680"/>
      <c r="BP31" s="680"/>
      <c r="BQ31" s="681"/>
      <c r="BR31" s="692">
        <v>99.4</v>
      </c>
      <c r="BS31" s="680"/>
      <c r="BT31" s="680"/>
      <c r="BU31" s="680"/>
      <c r="BV31" s="680"/>
      <c r="BW31" s="680"/>
      <c r="BX31" s="631">
        <v>97.8</v>
      </c>
      <c r="BY31" s="680"/>
      <c r="BZ31" s="680"/>
      <c r="CA31" s="680"/>
      <c r="CB31" s="681"/>
      <c r="CD31" s="674"/>
      <c r="CE31" s="675"/>
      <c r="CF31" s="633" t="s">
        <v>316</v>
      </c>
      <c r="CG31" s="634"/>
      <c r="CH31" s="634"/>
      <c r="CI31" s="634"/>
      <c r="CJ31" s="634"/>
      <c r="CK31" s="634"/>
      <c r="CL31" s="634"/>
      <c r="CM31" s="634"/>
      <c r="CN31" s="634"/>
      <c r="CO31" s="634"/>
      <c r="CP31" s="634"/>
      <c r="CQ31" s="635"/>
      <c r="CR31" s="636">
        <v>149729</v>
      </c>
      <c r="CS31" s="668"/>
      <c r="CT31" s="668"/>
      <c r="CU31" s="668"/>
      <c r="CV31" s="668"/>
      <c r="CW31" s="668"/>
      <c r="CX31" s="668"/>
      <c r="CY31" s="669"/>
      <c r="CZ31" s="641">
        <v>0.3</v>
      </c>
      <c r="DA31" s="666"/>
      <c r="DB31" s="666"/>
      <c r="DC31" s="670"/>
      <c r="DD31" s="645">
        <v>146185</v>
      </c>
      <c r="DE31" s="668"/>
      <c r="DF31" s="668"/>
      <c r="DG31" s="668"/>
      <c r="DH31" s="668"/>
      <c r="DI31" s="668"/>
      <c r="DJ31" s="668"/>
      <c r="DK31" s="669"/>
      <c r="DL31" s="645">
        <v>146185</v>
      </c>
      <c r="DM31" s="668"/>
      <c r="DN31" s="668"/>
      <c r="DO31" s="668"/>
      <c r="DP31" s="668"/>
      <c r="DQ31" s="668"/>
      <c r="DR31" s="668"/>
      <c r="DS31" s="668"/>
      <c r="DT31" s="668"/>
      <c r="DU31" s="668"/>
      <c r="DV31" s="669"/>
      <c r="DW31" s="641">
        <v>0.5</v>
      </c>
      <c r="DX31" s="666"/>
      <c r="DY31" s="666"/>
      <c r="DZ31" s="666"/>
      <c r="EA31" s="666"/>
      <c r="EB31" s="666"/>
      <c r="EC31" s="667"/>
    </row>
    <row r="32" spans="2:133" ht="11.25" customHeight="1" x14ac:dyDescent="0.15">
      <c r="B32" s="633" t="s">
        <v>317</v>
      </c>
      <c r="C32" s="634"/>
      <c r="D32" s="634"/>
      <c r="E32" s="634"/>
      <c r="F32" s="634"/>
      <c r="G32" s="634"/>
      <c r="H32" s="634"/>
      <c r="I32" s="634"/>
      <c r="J32" s="634"/>
      <c r="K32" s="634"/>
      <c r="L32" s="634"/>
      <c r="M32" s="634"/>
      <c r="N32" s="634"/>
      <c r="O32" s="634"/>
      <c r="P32" s="634"/>
      <c r="Q32" s="635"/>
      <c r="R32" s="636">
        <v>3486957</v>
      </c>
      <c r="S32" s="637"/>
      <c r="T32" s="637"/>
      <c r="U32" s="637"/>
      <c r="V32" s="637"/>
      <c r="W32" s="637"/>
      <c r="X32" s="637"/>
      <c r="Y32" s="638"/>
      <c r="Z32" s="639">
        <v>6.6</v>
      </c>
      <c r="AA32" s="639"/>
      <c r="AB32" s="639"/>
      <c r="AC32" s="639"/>
      <c r="AD32" s="640" t="s">
        <v>259</v>
      </c>
      <c r="AE32" s="640"/>
      <c r="AF32" s="640"/>
      <c r="AG32" s="640"/>
      <c r="AH32" s="640"/>
      <c r="AI32" s="640"/>
      <c r="AJ32" s="640"/>
      <c r="AK32" s="640"/>
      <c r="AL32" s="641" t="s">
        <v>241</v>
      </c>
      <c r="AM32" s="642"/>
      <c r="AN32" s="642"/>
      <c r="AO32" s="643"/>
      <c r="AP32" s="684"/>
      <c r="AQ32" s="685"/>
      <c r="AR32" s="685"/>
      <c r="AS32" s="685"/>
      <c r="AT32" s="689"/>
      <c r="AU32" s="208" t="s">
        <v>318</v>
      </c>
      <c r="AX32" s="633" t="s">
        <v>319</v>
      </c>
      <c r="AY32" s="634"/>
      <c r="AZ32" s="634"/>
      <c r="BA32" s="634"/>
      <c r="BB32" s="634"/>
      <c r="BC32" s="634"/>
      <c r="BD32" s="634"/>
      <c r="BE32" s="634"/>
      <c r="BF32" s="635"/>
      <c r="BG32" s="693">
        <v>99.1</v>
      </c>
      <c r="BH32" s="668"/>
      <c r="BI32" s="668"/>
      <c r="BJ32" s="668"/>
      <c r="BK32" s="668"/>
      <c r="BL32" s="668"/>
      <c r="BM32" s="642">
        <v>97.5</v>
      </c>
      <c r="BN32" s="668"/>
      <c r="BO32" s="668"/>
      <c r="BP32" s="668"/>
      <c r="BQ32" s="691"/>
      <c r="BR32" s="693">
        <v>99.1</v>
      </c>
      <c r="BS32" s="668"/>
      <c r="BT32" s="668"/>
      <c r="BU32" s="668"/>
      <c r="BV32" s="668"/>
      <c r="BW32" s="668"/>
      <c r="BX32" s="642">
        <v>97.5</v>
      </c>
      <c r="BY32" s="668"/>
      <c r="BZ32" s="668"/>
      <c r="CA32" s="668"/>
      <c r="CB32" s="691"/>
      <c r="CD32" s="676"/>
      <c r="CE32" s="677"/>
      <c r="CF32" s="633" t="s">
        <v>320</v>
      </c>
      <c r="CG32" s="634"/>
      <c r="CH32" s="634"/>
      <c r="CI32" s="634"/>
      <c r="CJ32" s="634"/>
      <c r="CK32" s="634"/>
      <c r="CL32" s="634"/>
      <c r="CM32" s="634"/>
      <c r="CN32" s="634"/>
      <c r="CO32" s="634"/>
      <c r="CP32" s="634"/>
      <c r="CQ32" s="635"/>
      <c r="CR32" s="636">
        <v>46</v>
      </c>
      <c r="CS32" s="637"/>
      <c r="CT32" s="637"/>
      <c r="CU32" s="637"/>
      <c r="CV32" s="637"/>
      <c r="CW32" s="637"/>
      <c r="CX32" s="637"/>
      <c r="CY32" s="638"/>
      <c r="CZ32" s="641">
        <v>0</v>
      </c>
      <c r="DA32" s="666"/>
      <c r="DB32" s="666"/>
      <c r="DC32" s="670"/>
      <c r="DD32" s="645">
        <v>46</v>
      </c>
      <c r="DE32" s="637"/>
      <c r="DF32" s="637"/>
      <c r="DG32" s="637"/>
      <c r="DH32" s="637"/>
      <c r="DI32" s="637"/>
      <c r="DJ32" s="637"/>
      <c r="DK32" s="638"/>
      <c r="DL32" s="645">
        <v>46</v>
      </c>
      <c r="DM32" s="637"/>
      <c r="DN32" s="637"/>
      <c r="DO32" s="637"/>
      <c r="DP32" s="637"/>
      <c r="DQ32" s="637"/>
      <c r="DR32" s="637"/>
      <c r="DS32" s="637"/>
      <c r="DT32" s="637"/>
      <c r="DU32" s="637"/>
      <c r="DV32" s="638"/>
      <c r="DW32" s="641">
        <v>0</v>
      </c>
      <c r="DX32" s="666"/>
      <c r="DY32" s="666"/>
      <c r="DZ32" s="666"/>
      <c r="EA32" s="666"/>
      <c r="EB32" s="666"/>
      <c r="EC32" s="667"/>
    </row>
    <row r="33" spans="2:133" ht="11.25" customHeight="1" x14ac:dyDescent="0.15">
      <c r="B33" s="633" t="s">
        <v>321</v>
      </c>
      <c r="C33" s="634"/>
      <c r="D33" s="634"/>
      <c r="E33" s="634"/>
      <c r="F33" s="634"/>
      <c r="G33" s="634"/>
      <c r="H33" s="634"/>
      <c r="I33" s="634"/>
      <c r="J33" s="634"/>
      <c r="K33" s="634"/>
      <c r="L33" s="634"/>
      <c r="M33" s="634"/>
      <c r="N33" s="634"/>
      <c r="O33" s="634"/>
      <c r="P33" s="634"/>
      <c r="Q33" s="635"/>
      <c r="R33" s="636">
        <v>95524</v>
      </c>
      <c r="S33" s="637"/>
      <c r="T33" s="637"/>
      <c r="U33" s="637"/>
      <c r="V33" s="637"/>
      <c r="W33" s="637"/>
      <c r="X33" s="637"/>
      <c r="Y33" s="638"/>
      <c r="Z33" s="639">
        <v>0.2</v>
      </c>
      <c r="AA33" s="639"/>
      <c r="AB33" s="639"/>
      <c r="AC33" s="639"/>
      <c r="AD33" s="640" t="s">
        <v>241</v>
      </c>
      <c r="AE33" s="640"/>
      <c r="AF33" s="640"/>
      <c r="AG33" s="640"/>
      <c r="AH33" s="640"/>
      <c r="AI33" s="640"/>
      <c r="AJ33" s="640"/>
      <c r="AK33" s="640"/>
      <c r="AL33" s="641" t="s">
        <v>241</v>
      </c>
      <c r="AM33" s="642"/>
      <c r="AN33" s="642"/>
      <c r="AO33" s="643"/>
      <c r="AP33" s="686"/>
      <c r="AQ33" s="687"/>
      <c r="AR33" s="687"/>
      <c r="AS33" s="687"/>
      <c r="AT33" s="690"/>
      <c r="AU33" s="213"/>
      <c r="AV33" s="213"/>
      <c r="AW33" s="213"/>
      <c r="AX33" s="657" t="s">
        <v>322</v>
      </c>
      <c r="AY33" s="658"/>
      <c r="AZ33" s="658"/>
      <c r="BA33" s="658"/>
      <c r="BB33" s="658"/>
      <c r="BC33" s="658"/>
      <c r="BD33" s="658"/>
      <c r="BE33" s="658"/>
      <c r="BF33" s="659"/>
      <c r="BG33" s="694">
        <v>99.6</v>
      </c>
      <c r="BH33" s="695"/>
      <c r="BI33" s="695"/>
      <c r="BJ33" s="695"/>
      <c r="BK33" s="695"/>
      <c r="BL33" s="695"/>
      <c r="BM33" s="696">
        <v>98</v>
      </c>
      <c r="BN33" s="695"/>
      <c r="BO33" s="695"/>
      <c r="BP33" s="695"/>
      <c r="BQ33" s="697"/>
      <c r="BR33" s="694">
        <v>99.6</v>
      </c>
      <c r="BS33" s="695"/>
      <c r="BT33" s="695"/>
      <c r="BU33" s="695"/>
      <c r="BV33" s="695"/>
      <c r="BW33" s="695"/>
      <c r="BX33" s="696">
        <v>97.9</v>
      </c>
      <c r="BY33" s="695"/>
      <c r="BZ33" s="695"/>
      <c r="CA33" s="695"/>
      <c r="CB33" s="697"/>
      <c r="CD33" s="633" t="s">
        <v>323</v>
      </c>
      <c r="CE33" s="634"/>
      <c r="CF33" s="634"/>
      <c r="CG33" s="634"/>
      <c r="CH33" s="634"/>
      <c r="CI33" s="634"/>
      <c r="CJ33" s="634"/>
      <c r="CK33" s="634"/>
      <c r="CL33" s="634"/>
      <c r="CM33" s="634"/>
      <c r="CN33" s="634"/>
      <c r="CO33" s="634"/>
      <c r="CP33" s="634"/>
      <c r="CQ33" s="635"/>
      <c r="CR33" s="636">
        <v>21672438</v>
      </c>
      <c r="CS33" s="668"/>
      <c r="CT33" s="668"/>
      <c r="CU33" s="668"/>
      <c r="CV33" s="668"/>
      <c r="CW33" s="668"/>
      <c r="CX33" s="668"/>
      <c r="CY33" s="669"/>
      <c r="CZ33" s="641">
        <v>42.5</v>
      </c>
      <c r="DA33" s="666"/>
      <c r="DB33" s="666"/>
      <c r="DC33" s="670"/>
      <c r="DD33" s="645">
        <v>15016900</v>
      </c>
      <c r="DE33" s="668"/>
      <c r="DF33" s="668"/>
      <c r="DG33" s="668"/>
      <c r="DH33" s="668"/>
      <c r="DI33" s="668"/>
      <c r="DJ33" s="668"/>
      <c r="DK33" s="669"/>
      <c r="DL33" s="645">
        <v>10973189</v>
      </c>
      <c r="DM33" s="668"/>
      <c r="DN33" s="668"/>
      <c r="DO33" s="668"/>
      <c r="DP33" s="668"/>
      <c r="DQ33" s="668"/>
      <c r="DR33" s="668"/>
      <c r="DS33" s="668"/>
      <c r="DT33" s="668"/>
      <c r="DU33" s="668"/>
      <c r="DV33" s="669"/>
      <c r="DW33" s="641">
        <v>38.9</v>
      </c>
      <c r="DX33" s="666"/>
      <c r="DY33" s="666"/>
      <c r="DZ33" s="666"/>
      <c r="EA33" s="666"/>
      <c r="EB33" s="666"/>
      <c r="EC33" s="667"/>
    </row>
    <row r="34" spans="2:133" ht="11.25" customHeight="1" x14ac:dyDescent="0.15">
      <c r="B34" s="633" t="s">
        <v>324</v>
      </c>
      <c r="C34" s="634"/>
      <c r="D34" s="634"/>
      <c r="E34" s="634"/>
      <c r="F34" s="634"/>
      <c r="G34" s="634"/>
      <c r="H34" s="634"/>
      <c r="I34" s="634"/>
      <c r="J34" s="634"/>
      <c r="K34" s="634"/>
      <c r="L34" s="634"/>
      <c r="M34" s="634"/>
      <c r="N34" s="634"/>
      <c r="O34" s="634"/>
      <c r="P34" s="634"/>
      <c r="Q34" s="635"/>
      <c r="R34" s="636">
        <v>928207</v>
      </c>
      <c r="S34" s="637"/>
      <c r="T34" s="637"/>
      <c r="U34" s="637"/>
      <c r="V34" s="637"/>
      <c r="W34" s="637"/>
      <c r="X34" s="637"/>
      <c r="Y34" s="638"/>
      <c r="Z34" s="639">
        <v>1.7</v>
      </c>
      <c r="AA34" s="639"/>
      <c r="AB34" s="639"/>
      <c r="AC34" s="639"/>
      <c r="AD34" s="640" t="s">
        <v>129</v>
      </c>
      <c r="AE34" s="640"/>
      <c r="AF34" s="640"/>
      <c r="AG34" s="640"/>
      <c r="AH34" s="640"/>
      <c r="AI34" s="640"/>
      <c r="AJ34" s="640"/>
      <c r="AK34" s="640"/>
      <c r="AL34" s="641" t="s">
        <v>129</v>
      </c>
      <c r="AM34" s="642"/>
      <c r="AN34" s="642"/>
      <c r="AO34" s="643"/>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3" t="s">
        <v>325</v>
      </c>
      <c r="CE34" s="634"/>
      <c r="CF34" s="634"/>
      <c r="CG34" s="634"/>
      <c r="CH34" s="634"/>
      <c r="CI34" s="634"/>
      <c r="CJ34" s="634"/>
      <c r="CK34" s="634"/>
      <c r="CL34" s="634"/>
      <c r="CM34" s="634"/>
      <c r="CN34" s="634"/>
      <c r="CO34" s="634"/>
      <c r="CP34" s="634"/>
      <c r="CQ34" s="635"/>
      <c r="CR34" s="636">
        <v>8835215</v>
      </c>
      <c r="CS34" s="637"/>
      <c r="CT34" s="637"/>
      <c r="CU34" s="637"/>
      <c r="CV34" s="637"/>
      <c r="CW34" s="637"/>
      <c r="CX34" s="637"/>
      <c r="CY34" s="638"/>
      <c r="CZ34" s="641">
        <v>17.3</v>
      </c>
      <c r="DA34" s="666"/>
      <c r="DB34" s="666"/>
      <c r="DC34" s="670"/>
      <c r="DD34" s="645">
        <v>5832457</v>
      </c>
      <c r="DE34" s="637"/>
      <c r="DF34" s="637"/>
      <c r="DG34" s="637"/>
      <c r="DH34" s="637"/>
      <c r="DI34" s="637"/>
      <c r="DJ34" s="637"/>
      <c r="DK34" s="638"/>
      <c r="DL34" s="645">
        <v>4774270</v>
      </c>
      <c r="DM34" s="637"/>
      <c r="DN34" s="637"/>
      <c r="DO34" s="637"/>
      <c r="DP34" s="637"/>
      <c r="DQ34" s="637"/>
      <c r="DR34" s="637"/>
      <c r="DS34" s="637"/>
      <c r="DT34" s="637"/>
      <c r="DU34" s="637"/>
      <c r="DV34" s="638"/>
      <c r="DW34" s="641">
        <v>16.899999999999999</v>
      </c>
      <c r="DX34" s="666"/>
      <c r="DY34" s="666"/>
      <c r="DZ34" s="666"/>
      <c r="EA34" s="666"/>
      <c r="EB34" s="666"/>
      <c r="EC34" s="667"/>
    </row>
    <row r="35" spans="2:133" ht="11.25" customHeight="1" x14ac:dyDescent="0.15">
      <c r="B35" s="633" t="s">
        <v>326</v>
      </c>
      <c r="C35" s="634"/>
      <c r="D35" s="634"/>
      <c r="E35" s="634"/>
      <c r="F35" s="634"/>
      <c r="G35" s="634"/>
      <c r="H35" s="634"/>
      <c r="I35" s="634"/>
      <c r="J35" s="634"/>
      <c r="K35" s="634"/>
      <c r="L35" s="634"/>
      <c r="M35" s="634"/>
      <c r="N35" s="634"/>
      <c r="O35" s="634"/>
      <c r="P35" s="634"/>
      <c r="Q35" s="635"/>
      <c r="R35" s="636">
        <v>532790</v>
      </c>
      <c r="S35" s="637"/>
      <c r="T35" s="637"/>
      <c r="U35" s="637"/>
      <c r="V35" s="637"/>
      <c r="W35" s="637"/>
      <c r="X35" s="637"/>
      <c r="Y35" s="638"/>
      <c r="Z35" s="639">
        <v>1</v>
      </c>
      <c r="AA35" s="639"/>
      <c r="AB35" s="639"/>
      <c r="AC35" s="639"/>
      <c r="AD35" s="640" t="s">
        <v>241</v>
      </c>
      <c r="AE35" s="640"/>
      <c r="AF35" s="640"/>
      <c r="AG35" s="640"/>
      <c r="AH35" s="640"/>
      <c r="AI35" s="640"/>
      <c r="AJ35" s="640"/>
      <c r="AK35" s="640"/>
      <c r="AL35" s="641" t="s">
        <v>129</v>
      </c>
      <c r="AM35" s="642"/>
      <c r="AN35" s="642"/>
      <c r="AO35" s="643"/>
      <c r="AP35" s="218"/>
      <c r="AQ35" s="618" t="s">
        <v>327</v>
      </c>
      <c r="AR35" s="619"/>
      <c r="AS35" s="619"/>
      <c r="AT35" s="619"/>
      <c r="AU35" s="619"/>
      <c r="AV35" s="619"/>
      <c r="AW35" s="619"/>
      <c r="AX35" s="619"/>
      <c r="AY35" s="619"/>
      <c r="AZ35" s="619"/>
      <c r="BA35" s="619"/>
      <c r="BB35" s="619"/>
      <c r="BC35" s="619"/>
      <c r="BD35" s="619"/>
      <c r="BE35" s="619"/>
      <c r="BF35" s="620"/>
      <c r="BG35" s="618" t="s">
        <v>328</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329</v>
      </c>
      <c r="CE35" s="634"/>
      <c r="CF35" s="634"/>
      <c r="CG35" s="634"/>
      <c r="CH35" s="634"/>
      <c r="CI35" s="634"/>
      <c r="CJ35" s="634"/>
      <c r="CK35" s="634"/>
      <c r="CL35" s="634"/>
      <c r="CM35" s="634"/>
      <c r="CN35" s="634"/>
      <c r="CO35" s="634"/>
      <c r="CP35" s="634"/>
      <c r="CQ35" s="635"/>
      <c r="CR35" s="636">
        <v>379555</v>
      </c>
      <c r="CS35" s="668"/>
      <c r="CT35" s="668"/>
      <c r="CU35" s="668"/>
      <c r="CV35" s="668"/>
      <c r="CW35" s="668"/>
      <c r="CX35" s="668"/>
      <c r="CY35" s="669"/>
      <c r="CZ35" s="641">
        <v>0.7</v>
      </c>
      <c r="DA35" s="666"/>
      <c r="DB35" s="666"/>
      <c r="DC35" s="670"/>
      <c r="DD35" s="645">
        <v>360222</v>
      </c>
      <c r="DE35" s="668"/>
      <c r="DF35" s="668"/>
      <c r="DG35" s="668"/>
      <c r="DH35" s="668"/>
      <c r="DI35" s="668"/>
      <c r="DJ35" s="668"/>
      <c r="DK35" s="669"/>
      <c r="DL35" s="645">
        <v>324335</v>
      </c>
      <c r="DM35" s="668"/>
      <c r="DN35" s="668"/>
      <c r="DO35" s="668"/>
      <c r="DP35" s="668"/>
      <c r="DQ35" s="668"/>
      <c r="DR35" s="668"/>
      <c r="DS35" s="668"/>
      <c r="DT35" s="668"/>
      <c r="DU35" s="668"/>
      <c r="DV35" s="669"/>
      <c r="DW35" s="641">
        <v>1.2</v>
      </c>
      <c r="DX35" s="666"/>
      <c r="DY35" s="666"/>
      <c r="DZ35" s="666"/>
      <c r="EA35" s="666"/>
      <c r="EB35" s="666"/>
      <c r="EC35" s="667"/>
    </row>
    <row r="36" spans="2:133" ht="11.25" customHeight="1" x14ac:dyDescent="0.15">
      <c r="B36" s="633" t="s">
        <v>330</v>
      </c>
      <c r="C36" s="634"/>
      <c r="D36" s="634"/>
      <c r="E36" s="634"/>
      <c r="F36" s="634"/>
      <c r="G36" s="634"/>
      <c r="H36" s="634"/>
      <c r="I36" s="634"/>
      <c r="J36" s="634"/>
      <c r="K36" s="634"/>
      <c r="L36" s="634"/>
      <c r="M36" s="634"/>
      <c r="N36" s="634"/>
      <c r="O36" s="634"/>
      <c r="P36" s="634"/>
      <c r="Q36" s="635"/>
      <c r="R36" s="636">
        <v>2323078</v>
      </c>
      <c r="S36" s="637"/>
      <c r="T36" s="637"/>
      <c r="U36" s="637"/>
      <c r="V36" s="637"/>
      <c r="W36" s="637"/>
      <c r="X36" s="637"/>
      <c r="Y36" s="638"/>
      <c r="Z36" s="639">
        <v>4.4000000000000004</v>
      </c>
      <c r="AA36" s="639"/>
      <c r="AB36" s="639"/>
      <c r="AC36" s="639"/>
      <c r="AD36" s="640" t="s">
        <v>129</v>
      </c>
      <c r="AE36" s="640"/>
      <c r="AF36" s="640"/>
      <c r="AG36" s="640"/>
      <c r="AH36" s="640"/>
      <c r="AI36" s="640"/>
      <c r="AJ36" s="640"/>
      <c r="AK36" s="640"/>
      <c r="AL36" s="641" t="s">
        <v>129</v>
      </c>
      <c r="AM36" s="642"/>
      <c r="AN36" s="642"/>
      <c r="AO36" s="643"/>
      <c r="AP36" s="218"/>
      <c r="AQ36" s="702" t="s">
        <v>331</v>
      </c>
      <c r="AR36" s="703"/>
      <c r="AS36" s="703"/>
      <c r="AT36" s="703"/>
      <c r="AU36" s="703"/>
      <c r="AV36" s="703"/>
      <c r="AW36" s="703"/>
      <c r="AX36" s="703"/>
      <c r="AY36" s="704"/>
      <c r="AZ36" s="625">
        <v>6038056</v>
      </c>
      <c r="BA36" s="626"/>
      <c r="BB36" s="626"/>
      <c r="BC36" s="626"/>
      <c r="BD36" s="626"/>
      <c r="BE36" s="626"/>
      <c r="BF36" s="698"/>
      <c r="BG36" s="622" t="s">
        <v>332</v>
      </c>
      <c r="BH36" s="623"/>
      <c r="BI36" s="623"/>
      <c r="BJ36" s="623"/>
      <c r="BK36" s="623"/>
      <c r="BL36" s="623"/>
      <c r="BM36" s="623"/>
      <c r="BN36" s="623"/>
      <c r="BO36" s="623"/>
      <c r="BP36" s="623"/>
      <c r="BQ36" s="623"/>
      <c r="BR36" s="623"/>
      <c r="BS36" s="623"/>
      <c r="BT36" s="623"/>
      <c r="BU36" s="624"/>
      <c r="BV36" s="625">
        <v>159158</v>
      </c>
      <c r="BW36" s="626"/>
      <c r="BX36" s="626"/>
      <c r="BY36" s="626"/>
      <c r="BZ36" s="626"/>
      <c r="CA36" s="626"/>
      <c r="CB36" s="698"/>
      <c r="CD36" s="633" t="s">
        <v>333</v>
      </c>
      <c r="CE36" s="634"/>
      <c r="CF36" s="634"/>
      <c r="CG36" s="634"/>
      <c r="CH36" s="634"/>
      <c r="CI36" s="634"/>
      <c r="CJ36" s="634"/>
      <c r="CK36" s="634"/>
      <c r="CL36" s="634"/>
      <c r="CM36" s="634"/>
      <c r="CN36" s="634"/>
      <c r="CO36" s="634"/>
      <c r="CP36" s="634"/>
      <c r="CQ36" s="635"/>
      <c r="CR36" s="636">
        <v>7217940</v>
      </c>
      <c r="CS36" s="637"/>
      <c r="CT36" s="637"/>
      <c r="CU36" s="637"/>
      <c r="CV36" s="637"/>
      <c r="CW36" s="637"/>
      <c r="CX36" s="637"/>
      <c r="CY36" s="638"/>
      <c r="CZ36" s="641">
        <v>14.2</v>
      </c>
      <c r="DA36" s="666"/>
      <c r="DB36" s="666"/>
      <c r="DC36" s="670"/>
      <c r="DD36" s="645">
        <v>5836757</v>
      </c>
      <c r="DE36" s="637"/>
      <c r="DF36" s="637"/>
      <c r="DG36" s="637"/>
      <c r="DH36" s="637"/>
      <c r="DI36" s="637"/>
      <c r="DJ36" s="637"/>
      <c r="DK36" s="638"/>
      <c r="DL36" s="645">
        <v>3139913</v>
      </c>
      <c r="DM36" s="637"/>
      <c r="DN36" s="637"/>
      <c r="DO36" s="637"/>
      <c r="DP36" s="637"/>
      <c r="DQ36" s="637"/>
      <c r="DR36" s="637"/>
      <c r="DS36" s="637"/>
      <c r="DT36" s="637"/>
      <c r="DU36" s="637"/>
      <c r="DV36" s="638"/>
      <c r="DW36" s="641">
        <v>11.1</v>
      </c>
      <c r="DX36" s="666"/>
      <c r="DY36" s="666"/>
      <c r="DZ36" s="666"/>
      <c r="EA36" s="666"/>
      <c r="EB36" s="666"/>
      <c r="EC36" s="667"/>
    </row>
    <row r="37" spans="2:133" ht="11.25" customHeight="1" x14ac:dyDescent="0.15">
      <c r="B37" s="633" t="s">
        <v>334</v>
      </c>
      <c r="C37" s="634"/>
      <c r="D37" s="634"/>
      <c r="E37" s="634"/>
      <c r="F37" s="634"/>
      <c r="G37" s="634"/>
      <c r="H37" s="634"/>
      <c r="I37" s="634"/>
      <c r="J37" s="634"/>
      <c r="K37" s="634"/>
      <c r="L37" s="634"/>
      <c r="M37" s="634"/>
      <c r="N37" s="634"/>
      <c r="O37" s="634"/>
      <c r="P37" s="634"/>
      <c r="Q37" s="635"/>
      <c r="R37" s="636">
        <v>2707051</v>
      </c>
      <c r="S37" s="637"/>
      <c r="T37" s="637"/>
      <c r="U37" s="637"/>
      <c r="V37" s="637"/>
      <c r="W37" s="637"/>
      <c r="X37" s="637"/>
      <c r="Y37" s="638"/>
      <c r="Z37" s="639">
        <v>5.0999999999999996</v>
      </c>
      <c r="AA37" s="639"/>
      <c r="AB37" s="639"/>
      <c r="AC37" s="639"/>
      <c r="AD37" s="640">
        <v>49581</v>
      </c>
      <c r="AE37" s="640"/>
      <c r="AF37" s="640"/>
      <c r="AG37" s="640"/>
      <c r="AH37" s="640"/>
      <c r="AI37" s="640"/>
      <c r="AJ37" s="640"/>
      <c r="AK37" s="640"/>
      <c r="AL37" s="641">
        <v>0.2</v>
      </c>
      <c r="AM37" s="642"/>
      <c r="AN37" s="642"/>
      <c r="AO37" s="643"/>
      <c r="AQ37" s="699" t="s">
        <v>335</v>
      </c>
      <c r="AR37" s="700"/>
      <c r="AS37" s="700"/>
      <c r="AT37" s="700"/>
      <c r="AU37" s="700"/>
      <c r="AV37" s="700"/>
      <c r="AW37" s="700"/>
      <c r="AX37" s="700"/>
      <c r="AY37" s="701"/>
      <c r="AZ37" s="636">
        <v>1344716</v>
      </c>
      <c r="BA37" s="637"/>
      <c r="BB37" s="637"/>
      <c r="BC37" s="637"/>
      <c r="BD37" s="668"/>
      <c r="BE37" s="668"/>
      <c r="BF37" s="691"/>
      <c r="BG37" s="633" t="s">
        <v>336</v>
      </c>
      <c r="BH37" s="634"/>
      <c r="BI37" s="634"/>
      <c r="BJ37" s="634"/>
      <c r="BK37" s="634"/>
      <c r="BL37" s="634"/>
      <c r="BM37" s="634"/>
      <c r="BN37" s="634"/>
      <c r="BO37" s="634"/>
      <c r="BP37" s="634"/>
      <c r="BQ37" s="634"/>
      <c r="BR37" s="634"/>
      <c r="BS37" s="634"/>
      <c r="BT37" s="634"/>
      <c r="BU37" s="635"/>
      <c r="BV37" s="636">
        <v>-47841</v>
      </c>
      <c r="BW37" s="637"/>
      <c r="BX37" s="637"/>
      <c r="BY37" s="637"/>
      <c r="BZ37" s="637"/>
      <c r="CA37" s="637"/>
      <c r="CB37" s="646"/>
      <c r="CD37" s="633" t="s">
        <v>337</v>
      </c>
      <c r="CE37" s="634"/>
      <c r="CF37" s="634"/>
      <c r="CG37" s="634"/>
      <c r="CH37" s="634"/>
      <c r="CI37" s="634"/>
      <c r="CJ37" s="634"/>
      <c r="CK37" s="634"/>
      <c r="CL37" s="634"/>
      <c r="CM37" s="634"/>
      <c r="CN37" s="634"/>
      <c r="CO37" s="634"/>
      <c r="CP37" s="634"/>
      <c r="CQ37" s="635"/>
      <c r="CR37" s="636">
        <v>1491291</v>
      </c>
      <c r="CS37" s="668"/>
      <c r="CT37" s="668"/>
      <c r="CU37" s="668"/>
      <c r="CV37" s="668"/>
      <c r="CW37" s="668"/>
      <c r="CX37" s="668"/>
      <c r="CY37" s="669"/>
      <c r="CZ37" s="641">
        <v>2.9</v>
      </c>
      <c r="DA37" s="666"/>
      <c r="DB37" s="666"/>
      <c r="DC37" s="670"/>
      <c r="DD37" s="645">
        <v>1449150</v>
      </c>
      <c r="DE37" s="668"/>
      <c r="DF37" s="668"/>
      <c r="DG37" s="668"/>
      <c r="DH37" s="668"/>
      <c r="DI37" s="668"/>
      <c r="DJ37" s="668"/>
      <c r="DK37" s="669"/>
      <c r="DL37" s="645">
        <v>937479</v>
      </c>
      <c r="DM37" s="668"/>
      <c r="DN37" s="668"/>
      <c r="DO37" s="668"/>
      <c r="DP37" s="668"/>
      <c r="DQ37" s="668"/>
      <c r="DR37" s="668"/>
      <c r="DS37" s="668"/>
      <c r="DT37" s="668"/>
      <c r="DU37" s="668"/>
      <c r="DV37" s="669"/>
      <c r="DW37" s="641">
        <v>3.3</v>
      </c>
      <c r="DX37" s="666"/>
      <c r="DY37" s="666"/>
      <c r="DZ37" s="666"/>
      <c r="EA37" s="666"/>
      <c r="EB37" s="666"/>
      <c r="EC37" s="667"/>
    </row>
    <row r="38" spans="2:133" ht="11.25" customHeight="1" x14ac:dyDescent="0.15">
      <c r="B38" s="633" t="s">
        <v>338</v>
      </c>
      <c r="C38" s="634"/>
      <c r="D38" s="634"/>
      <c r="E38" s="634"/>
      <c r="F38" s="634"/>
      <c r="G38" s="634"/>
      <c r="H38" s="634"/>
      <c r="I38" s="634"/>
      <c r="J38" s="634"/>
      <c r="K38" s="634"/>
      <c r="L38" s="634"/>
      <c r="M38" s="634"/>
      <c r="N38" s="634"/>
      <c r="O38" s="634"/>
      <c r="P38" s="634"/>
      <c r="Q38" s="635"/>
      <c r="R38" s="636">
        <v>3366000</v>
      </c>
      <c r="S38" s="637"/>
      <c r="T38" s="637"/>
      <c r="U38" s="637"/>
      <c r="V38" s="637"/>
      <c r="W38" s="637"/>
      <c r="X38" s="637"/>
      <c r="Y38" s="638"/>
      <c r="Z38" s="639">
        <v>6.3</v>
      </c>
      <c r="AA38" s="639"/>
      <c r="AB38" s="639"/>
      <c r="AC38" s="639"/>
      <c r="AD38" s="640" t="s">
        <v>241</v>
      </c>
      <c r="AE38" s="640"/>
      <c r="AF38" s="640"/>
      <c r="AG38" s="640"/>
      <c r="AH38" s="640"/>
      <c r="AI38" s="640"/>
      <c r="AJ38" s="640"/>
      <c r="AK38" s="640"/>
      <c r="AL38" s="641" t="s">
        <v>139</v>
      </c>
      <c r="AM38" s="642"/>
      <c r="AN38" s="642"/>
      <c r="AO38" s="643"/>
      <c r="AQ38" s="699" t="s">
        <v>339</v>
      </c>
      <c r="AR38" s="700"/>
      <c r="AS38" s="700"/>
      <c r="AT38" s="700"/>
      <c r="AU38" s="700"/>
      <c r="AV38" s="700"/>
      <c r="AW38" s="700"/>
      <c r="AX38" s="700"/>
      <c r="AY38" s="701"/>
      <c r="AZ38" s="636">
        <v>1019723</v>
      </c>
      <c r="BA38" s="637"/>
      <c r="BB38" s="637"/>
      <c r="BC38" s="637"/>
      <c r="BD38" s="668"/>
      <c r="BE38" s="668"/>
      <c r="BF38" s="691"/>
      <c r="BG38" s="633" t="s">
        <v>340</v>
      </c>
      <c r="BH38" s="634"/>
      <c r="BI38" s="634"/>
      <c r="BJ38" s="634"/>
      <c r="BK38" s="634"/>
      <c r="BL38" s="634"/>
      <c r="BM38" s="634"/>
      <c r="BN38" s="634"/>
      <c r="BO38" s="634"/>
      <c r="BP38" s="634"/>
      <c r="BQ38" s="634"/>
      <c r="BR38" s="634"/>
      <c r="BS38" s="634"/>
      <c r="BT38" s="634"/>
      <c r="BU38" s="635"/>
      <c r="BV38" s="636">
        <v>14493</v>
      </c>
      <c r="BW38" s="637"/>
      <c r="BX38" s="637"/>
      <c r="BY38" s="637"/>
      <c r="BZ38" s="637"/>
      <c r="CA38" s="637"/>
      <c r="CB38" s="646"/>
      <c r="CD38" s="633" t="s">
        <v>341</v>
      </c>
      <c r="CE38" s="634"/>
      <c r="CF38" s="634"/>
      <c r="CG38" s="634"/>
      <c r="CH38" s="634"/>
      <c r="CI38" s="634"/>
      <c r="CJ38" s="634"/>
      <c r="CK38" s="634"/>
      <c r="CL38" s="634"/>
      <c r="CM38" s="634"/>
      <c r="CN38" s="634"/>
      <c r="CO38" s="634"/>
      <c r="CP38" s="634"/>
      <c r="CQ38" s="635"/>
      <c r="CR38" s="636">
        <v>3515079</v>
      </c>
      <c r="CS38" s="637"/>
      <c r="CT38" s="637"/>
      <c r="CU38" s="637"/>
      <c r="CV38" s="637"/>
      <c r="CW38" s="637"/>
      <c r="CX38" s="637"/>
      <c r="CY38" s="638"/>
      <c r="CZ38" s="641">
        <v>6.9</v>
      </c>
      <c r="DA38" s="666"/>
      <c r="DB38" s="666"/>
      <c r="DC38" s="670"/>
      <c r="DD38" s="645">
        <v>2908616</v>
      </c>
      <c r="DE38" s="637"/>
      <c r="DF38" s="637"/>
      <c r="DG38" s="637"/>
      <c r="DH38" s="637"/>
      <c r="DI38" s="637"/>
      <c r="DJ38" s="637"/>
      <c r="DK38" s="638"/>
      <c r="DL38" s="645">
        <v>2734671</v>
      </c>
      <c r="DM38" s="637"/>
      <c r="DN38" s="637"/>
      <c r="DO38" s="637"/>
      <c r="DP38" s="637"/>
      <c r="DQ38" s="637"/>
      <c r="DR38" s="637"/>
      <c r="DS38" s="637"/>
      <c r="DT38" s="637"/>
      <c r="DU38" s="637"/>
      <c r="DV38" s="638"/>
      <c r="DW38" s="641">
        <v>9.6999999999999993</v>
      </c>
      <c r="DX38" s="666"/>
      <c r="DY38" s="666"/>
      <c r="DZ38" s="666"/>
      <c r="EA38" s="666"/>
      <c r="EB38" s="666"/>
      <c r="EC38" s="667"/>
    </row>
    <row r="39" spans="2:133" ht="11.25" customHeight="1" x14ac:dyDescent="0.15">
      <c r="B39" s="633" t="s">
        <v>342</v>
      </c>
      <c r="C39" s="634"/>
      <c r="D39" s="634"/>
      <c r="E39" s="634"/>
      <c r="F39" s="634"/>
      <c r="G39" s="634"/>
      <c r="H39" s="634"/>
      <c r="I39" s="634"/>
      <c r="J39" s="634"/>
      <c r="K39" s="634"/>
      <c r="L39" s="634"/>
      <c r="M39" s="634"/>
      <c r="N39" s="634"/>
      <c r="O39" s="634"/>
      <c r="P39" s="634"/>
      <c r="Q39" s="635"/>
      <c r="R39" s="636" t="s">
        <v>241</v>
      </c>
      <c r="S39" s="637"/>
      <c r="T39" s="637"/>
      <c r="U39" s="637"/>
      <c r="V39" s="637"/>
      <c r="W39" s="637"/>
      <c r="X39" s="637"/>
      <c r="Y39" s="638"/>
      <c r="Z39" s="639" t="s">
        <v>129</v>
      </c>
      <c r="AA39" s="639"/>
      <c r="AB39" s="639"/>
      <c r="AC39" s="639"/>
      <c r="AD39" s="640" t="s">
        <v>129</v>
      </c>
      <c r="AE39" s="640"/>
      <c r="AF39" s="640"/>
      <c r="AG39" s="640"/>
      <c r="AH39" s="640"/>
      <c r="AI39" s="640"/>
      <c r="AJ39" s="640"/>
      <c r="AK39" s="640"/>
      <c r="AL39" s="641" t="s">
        <v>129</v>
      </c>
      <c r="AM39" s="642"/>
      <c r="AN39" s="642"/>
      <c r="AO39" s="643"/>
      <c r="AQ39" s="699" t="s">
        <v>343</v>
      </c>
      <c r="AR39" s="700"/>
      <c r="AS39" s="700"/>
      <c r="AT39" s="700"/>
      <c r="AU39" s="700"/>
      <c r="AV39" s="700"/>
      <c r="AW39" s="700"/>
      <c r="AX39" s="700"/>
      <c r="AY39" s="701"/>
      <c r="AZ39" s="636">
        <v>150852</v>
      </c>
      <c r="BA39" s="637"/>
      <c r="BB39" s="637"/>
      <c r="BC39" s="637"/>
      <c r="BD39" s="668"/>
      <c r="BE39" s="668"/>
      <c r="BF39" s="691"/>
      <c r="BG39" s="633" t="s">
        <v>344</v>
      </c>
      <c r="BH39" s="634"/>
      <c r="BI39" s="634"/>
      <c r="BJ39" s="634"/>
      <c r="BK39" s="634"/>
      <c r="BL39" s="634"/>
      <c r="BM39" s="634"/>
      <c r="BN39" s="634"/>
      <c r="BO39" s="634"/>
      <c r="BP39" s="634"/>
      <c r="BQ39" s="634"/>
      <c r="BR39" s="634"/>
      <c r="BS39" s="634"/>
      <c r="BT39" s="634"/>
      <c r="BU39" s="635"/>
      <c r="BV39" s="636">
        <v>22492</v>
      </c>
      <c r="BW39" s="637"/>
      <c r="BX39" s="637"/>
      <c r="BY39" s="637"/>
      <c r="BZ39" s="637"/>
      <c r="CA39" s="637"/>
      <c r="CB39" s="646"/>
      <c r="CD39" s="633" t="s">
        <v>345</v>
      </c>
      <c r="CE39" s="634"/>
      <c r="CF39" s="634"/>
      <c r="CG39" s="634"/>
      <c r="CH39" s="634"/>
      <c r="CI39" s="634"/>
      <c r="CJ39" s="634"/>
      <c r="CK39" s="634"/>
      <c r="CL39" s="634"/>
      <c r="CM39" s="634"/>
      <c r="CN39" s="634"/>
      <c r="CO39" s="634"/>
      <c r="CP39" s="634"/>
      <c r="CQ39" s="635"/>
      <c r="CR39" s="636">
        <v>178834</v>
      </c>
      <c r="CS39" s="668"/>
      <c r="CT39" s="668"/>
      <c r="CU39" s="668"/>
      <c r="CV39" s="668"/>
      <c r="CW39" s="668"/>
      <c r="CX39" s="668"/>
      <c r="CY39" s="669"/>
      <c r="CZ39" s="641">
        <v>0.4</v>
      </c>
      <c r="DA39" s="666"/>
      <c r="DB39" s="666"/>
      <c r="DC39" s="670"/>
      <c r="DD39" s="645">
        <v>69948</v>
      </c>
      <c r="DE39" s="668"/>
      <c r="DF39" s="668"/>
      <c r="DG39" s="668"/>
      <c r="DH39" s="668"/>
      <c r="DI39" s="668"/>
      <c r="DJ39" s="668"/>
      <c r="DK39" s="669"/>
      <c r="DL39" s="645" t="s">
        <v>129</v>
      </c>
      <c r="DM39" s="668"/>
      <c r="DN39" s="668"/>
      <c r="DO39" s="668"/>
      <c r="DP39" s="668"/>
      <c r="DQ39" s="668"/>
      <c r="DR39" s="668"/>
      <c r="DS39" s="668"/>
      <c r="DT39" s="668"/>
      <c r="DU39" s="668"/>
      <c r="DV39" s="669"/>
      <c r="DW39" s="641" t="s">
        <v>129</v>
      </c>
      <c r="DX39" s="666"/>
      <c r="DY39" s="666"/>
      <c r="DZ39" s="666"/>
      <c r="EA39" s="666"/>
      <c r="EB39" s="666"/>
      <c r="EC39" s="667"/>
    </row>
    <row r="40" spans="2:133" ht="11.25" customHeight="1" x14ac:dyDescent="0.15">
      <c r="B40" s="633" t="s">
        <v>346</v>
      </c>
      <c r="C40" s="634"/>
      <c r="D40" s="634"/>
      <c r="E40" s="634"/>
      <c r="F40" s="634"/>
      <c r="G40" s="634"/>
      <c r="H40" s="634"/>
      <c r="I40" s="634"/>
      <c r="J40" s="634"/>
      <c r="K40" s="634"/>
      <c r="L40" s="634"/>
      <c r="M40" s="634"/>
      <c r="N40" s="634"/>
      <c r="O40" s="634"/>
      <c r="P40" s="634"/>
      <c r="Q40" s="635"/>
      <c r="R40" s="636">
        <v>647400</v>
      </c>
      <c r="S40" s="637"/>
      <c r="T40" s="637"/>
      <c r="U40" s="637"/>
      <c r="V40" s="637"/>
      <c r="W40" s="637"/>
      <c r="X40" s="637"/>
      <c r="Y40" s="638"/>
      <c r="Z40" s="639">
        <v>1.2</v>
      </c>
      <c r="AA40" s="639"/>
      <c r="AB40" s="639"/>
      <c r="AC40" s="639"/>
      <c r="AD40" s="640" t="s">
        <v>241</v>
      </c>
      <c r="AE40" s="640"/>
      <c r="AF40" s="640"/>
      <c r="AG40" s="640"/>
      <c r="AH40" s="640"/>
      <c r="AI40" s="640"/>
      <c r="AJ40" s="640"/>
      <c r="AK40" s="640"/>
      <c r="AL40" s="641" t="s">
        <v>129</v>
      </c>
      <c r="AM40" s="642"/>
      <c r="AN40" s="642"/>
      <c r="AO40" s="643"/>
      <c r="AQ40" s="699" t="s">
        <v>347</v>
      </c>
      <c r="AR40" s="700"/>
      <c r="AS40" s="700"/>
      <c r="AT40" s="700"/>
      <c r="AU40" s="700"/>
      <c r="AV40" s="700"/>
      <c r="AW40" s="700"/>
      <c r="AX40" s="700"/>
      <c r="AY40" s="701"/>
      <c r="AZ40" s="636">
        <v>5186</v>
      </c>
      <c r="BA40" s="637"/>
      <c r="BB40" s="637"/>
      <c r="BC40" s="637"/>
      <c r="BD40" s="668"/>
      <c r="BE40" s="668"/>
      <c r="BF40" s="691"/>
      <c r="BG40" s="684" t="s">
        <v>348</v>
      </c>
      <c r="BH40" s="685"/>
      <c r="BI40" s="685"/>
      <c r="BJ40" s="685"/>
      <c r="BK40" s="685"/>
      <c r="BL40" s="214"/>
      <c r="BM40" s="634" t="s">
        <v>349</v>
      </c>
      <c r="BN40" s="634"/>
      <c r="BO40" s="634"/>
      <c r="BP40" s="634"/>
      <c r="BQ40" s="634"/>
      <c r="BR40" s="634"/>
      <c r="BS40" s="634"/>
      <c r="BT40" s="634"/>
      <c r="BU40" s="635"/>
      <c r="BV40" s="636">
        <v>106</v>
      </c>
      <c r="BW40" s="637"/>
      <c r="BX40" s="637"/>
      <c r="BY40" s="637"/>
      <c r="BZ40" s="637"/>
      <c r="CA40" s="637"/>
      <c r="CB40" s="646"/>
      <c r="CD40" s="633" t="s">
        <v>350</v>
      </c>
      <c r="CE40" s="634"/>
      <c r="CF40" s="634"/>
      <c r="CG40" s="634"/>
      <c r="CH40" s="634"/>
      <c r="CI40" s="634"/>
      <c r="CJ40" s="634"/>
      <c r="CK40" s="634"/>
      <c r="CL40" s="634"/>
      <c r="CM40" s="634"/>
      <c r="CN40" s="634"/>
      <c r="CO40" s="634"/>
      <c r="CP40" s="634"/>
      <c r="CQ40" s="635"/>
      <c r="CR40" s="636">
        <v>1545815</v>
      </c>
      <c r="CS40" s="637"/>
      <c r="CT40" s="637"/>
      <c r="CU40" s="637"/>
      <c r="CV40" s="637"/>
      <c r="CW40" s="637"/>
      <c r="CX40" s="637"/>
      <c r="CY40" s="638"/>
      <c r="CZ40" s="641">
        <v>3</v>
      </c>
      <c r="DA40" s="666"/>
      <c r="DB40" s="666"/>
      <c r="DC40" s="670"/>
      <c r="DD40" s="645">
        <v>8900</v>
      </c>
      <c r="DE40" s="637"/>
      <c r="DF40" s="637"/>
      <c r="DG40" s="637"/>
      <c r="DH40" s="637"/>
      <c r="DI40" s="637"/>
      <c r="DJ40" s="637"/>
      <c r="DK40" s="638"/>
      <c r="DL40" s="645" t="s">
        <v>139</v>
      </c>
      <c r="DM40" s="637"/>
      <c r="DN40" s="637"/>
      <c r="DO40" s="637"/>
      <c r="DP40" s="637"/>
      <c r="DQ40" s="637"/>
      <c r="DR40" s="637"/>
      <c r="DS40" s="637"/>
      <c r="DT40" s="637"/>
      <c r="DU40" s="637"/>
      <c r="DV40" s="638"/>
      <c r="DW40" s="641" t="s">
        <v>129</v>
      </c>
      <c r="DX40" s="666"/>
      <c r="DY40" s="666"/>
      <c r="DZ40" s="666"/>
      <c r="EA40" s="666"/>
      <c r="EB40" s="666"/>
      <c r="EC40" s="667"/>
    </row>
    <row r="41" spans="2:133" ht="11.25" customHeight="1" x14ac:dyDescent="0.15">
      <c r="B41" s="657" t="s">
        <v>351</v>
      </c>
      <c r="C41" s="658"/>
      <c r="D41" s="658"/>
      <c r="E41" s="658"/>
      <c r="F41" s="658"/>
      <c r="G41" s="658"/>
      <c r="H41" s="658"/>
      <c r="I41" s="658"/>
      <c r="J41" s="658"/>
      <c r="K41" s="658"/>
      <c r="L41" s="658"/>
      <c r="M41" s="658"/>
      <c r="N41" s="658"/>
      <c r="O41" s="658"/>
      <c r="P41" s="658"/>
      <c r="Q41" s="659"/>
      <c r="R41" s="708">
        <v>53101622</v>
      </c>
      <c r="S41" s="709"/>
      <c r="T41" s="709"/>
      <c r="U41" s="709"/>
      <c r="V41" s="709"/>
      <c r="W41" s="709"/>
      <c r="X41" s="709"/>
      <c r="Y41" s="713"/>
      <c r="Z41" s="714">
        <v>100</v>
      </c>
      <c r="AA41" s="714"/>
      <c r="AB41" s="714"/>
      <c r="AC41" s="714"/>
      <c r="AD41" s="715">
        <v>27537861</v>
      </c>
      <c r="AE41" s="715"/>
      <c r="AF41" s="715"/>
      <c r="AG41" s="715"/>
      <c r="AH41" s="715"/>
      <c r="AI41" s="715"/>
      <c r="AJ41" s="715"/>
      <c r="AK41" s="715"/>
      <c r="AL41" s="716">
        <v>100</v>
      </c>
      <c r="AM41" s="696"/>
      <c r="AN41" s="696"/>
      <c r="AO41" s="717"/>
      <c r="AQ41" s="699" t="s">
        <v>352</v>
      </c>
      <c r="AR41" s="700"/>
      <c r="AS41" s="700"/>
      <c r="AT41" s="700"/>
      <c r="AU41" s="700"/>
      <c r="AV41" s="700"/>
      <c r="AW41" s="700"/>
      <c r="AX41" s="700"/>
      <c r="AY41" s="701"/>
      <c r="AZ41" s="636">
        <v>790872</v>
      </c>
      <c r="BA41" s="637"/>
      <c r="BB41" s="637"/>
      <c r="BC41" s="637"/>
      <c r="BD41" s="668"/>
      <c r="BE41" s="668"/>
      <c r="BF41" s="691"/>
      <c r="BG41" s="684"/>
      <c r="BH41" s="685"/>
      <c r="BI41" s="685"/>
      <c r="BJ41" s="685"/>
      <c r="BK41" s="685"/>
      <c r="BL41" s="214"/>
      <c r="BM41" s="634" t="s">
        <v>353</v>
      </c>
      <c r="BN41" s="634"/>
      <c r="BO41" s="634"/>
      <c r="BP41" s="634"/>
      <c r="BQ41" s="634"/>
      <c r="BR41" s="634"/>
      <c r="BS41" s="634"/>
      <c r="BT41" s="634"/>
      <c r="BU41" s="635"/>
      <c r="BV41" s="636" t="s">
        <v>241</v>
      </c>
      <c r="BW41" s="637"/>
      <c r="BX41" s="637"/>
      <c r="BY41" s="637"/>
      <c r="BZ41" s="637"/>
      <c r="CA41" s="637"/>
      <c r="CB41" s="646"/>
      <c r="CD41" s="633" t="s">
        <v>354</v>
      </c>
      <c r="CE41" s="634"/>
      <c r="CF41" s="634"/>
      <c r="CG41" s="634"/>
      <c r="CH41" s="634"/>
      <c r="CI41" s="634"/>
      <c r="CJ41" s="634"/>
      <c r="CK41" s="634"/>
      <c r="CL41" s="634"/>
      <c r="CM41" s="634"/>
      <c r="CN41" s="634"/>
      <c r="CO41" s="634"/>
      <c r="CP41" s="634"/>
      <c r="CQ41" s="635"/>
      <c r="CR41" s="636" t="s">
        <v>139</v>
      </c>
      <c r="CS41" s="668"/>
      <c r="CT41" s="668"/>
      <c r="CU41" s="668"/>
      <c r="CV41" s="668"/>
      <c r="CW41" s="668"/>
      <c r="CX41" s="668"/>
      <c r="CY41" s="669"/>
      <c r="CZ41" s="641" t="s">
        <v>129</v>
      </c>
      <c r="DA41" s="666"/>
      <c r="DB41" s="666"/>
      <c r="DC41" s="670"/>
      <c r="DD41" s="645" t="s">
        <v>139</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15">
      <c r="AQ42" s="705" t="s">
        <v>355</v>
      </c>
      <c r="AR42" s="706"/>
      <c r="AS42" s="706"/>
      <c r="AT42" s="706"/>
      <c r="AU42" s="706"/>
      <c r="AV42" s="706"/>
      <c r="AW42" s="706"/>
      <c r="AX42" s="706"/>
      <c r="AY42" s="707"/>
      <c r="AZ42" s="708">
        <v>2726707</v>
      </c>
      <c r="BA42" s="709"/>
      <c r="BB42" s="709"/>
      <c r="BC42" s="709"/>
      <c r="BD42" s="695"/>
      <c r="BE42" s="695"/>
      <c r="BF42" s="697"/>
      <c r="BG42" s="686"/>
      <c r="BH42" s="687"/>
      <c r="BI42" s="687"/>
      <c r="BJ42" s="687"/>
      <c r="BK42" s="687"/>
      <c r="BL42" s="215"/>
      <c r="BM42" s="658" t="s">
        <v>356</v>
      </c>
      <c r="BN42" s="658"/>
      <c r="BO42" s="658"/>
      <c r="BP42" s="658"/>
      <c r="BQ42" s="658"/>
      <c r="BR42" s="658"/>
      <c r="BS42" s="658"/>
      <c r="BT42" s="658"/>
      <c r="BU42" s="659"/>
      <c r="BV42" s="708">
        <v>356</v>
      </c>
      <c r="BW42" s="709"/>
      <c r="BX42" s="709"/>
      <c r="BY42" s="709"/>
      <c r="BZ42" s="709"/>
      <c r="CA42" s="709"/>
      <c r="CB42" s="718"/>
      <c r="CD42" s="633" t="s">
        <v>357</v>
      </c>
      <c r="CE42" s="634"/>
      <c r="CF42" s="634"/>
      <c r="CG42" s="634"/>
      <c r="CH42" s="634"/>
      <c r="CI42" s="634"/>
      <c r="CJ42" s="634"/>
      <c r="CK42" s="634"/>
      <c r="CL42" s="634"/>
      <c r="CM42" s="634"/>
      <c r="CN42" s="634"/>
      <c r="CO42" s="634"/>
      <c r="CP42" s="634"/>
      <c r="CQ42" s="635"/>
      <c r="CR42" s="636">
        <v>6756015</v>
      </c>
      <c r="CS42" s="668"/>
      <c r="CT42" s="668"/>
      <c r="CU42" s="668"/>
      <c r="CV42" s="668"/>
      <c r="CW42" s="668"/>
      <c r="CX42" s="668"/>
      <c r="CY42" s="669"/>
      <c r="CZ42" s="641">
        <v>13.3</v>
      </c>
      <c r="DA42" s="666"/>
      <c r="DB42" s="666"/>
      <c r="DC42" s="670"/>
      <c r="DD42" s="645">
        <v>2368285</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15">
      <c r="B43" s="208" t="s">
        <v>358</v>
      </c>
      <c r="CD43" s="633" t="s">
        <v>359</v>
      </c>
      <c r="CE43" s="634"/>
      <c r="CF43" s="634"/>
      <c r="CG43" s="634"/>
      <c r="CH43" s="634"/>
      <c r="CI43" s="634"/>
      <c r="CJ43" s="634"/>
      <c r="CK43" s="634"/>
      <c r="CL43" s="634"/>
      <c r="CM43" s="634"/>
      <c r="CN43" s="634"/>
      <c r="CO43" s="634"/>
      <c r="CP43" s="634"/>
      <c r="CQ43" s="635"/>
      <c r="CR43" s="636">
        <v>6134</v>
      </c>
      <c r="CS43" s="668"/>
      <c r="CT43" s="668"/>
      <c r="CU43" s="668"/>
      <c r="CV43" s="668"/>
      <c r="CW43" s="668"/>
      <c r="CX43" s="668"/>
      <c r="CY43" s="669"/>
      <c r="CZ43" s="641">
        <v>0</v>
      </c>
      <c r="DA43" s="666"/>
      <c r="DB43" s="666"/>
      <c r="DC43" s="670"/>
      <c r="DD43" s="645">
        <v>6134</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15">
      <c r="B44" s="722" t="s">
        <v>360</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307</v>
      </c>
      <c r="CE44" s="673"/>
      <c r="CF44" s="633" t="s">
        <v>361</v>
      </c>
      <c r="CG44" s="634"/>
      <c r="CH44" s="634"/>
      <c r="CI44" s="634"/>
      <c r="CJ44" s="634"/>
      <c r="CK44" s="634"/>
      <c r="CL44" s="634"/>
      <c r="CM44" s="634"/>
      <c r="CN44" s="634"/>
      <c r="CO44" s="634"/>
      <c r="CP44" s="634"/>
      <c r="CQ44" s="635"/>
      <c r="CR44" s="636">
        <v>6256932</v>
      </c>
      <c r="CS44" s="637"/>
      <c r="CT44" s="637"/>
      <c r="CU44" s="637"/>
      <c r="CV44" s="637"/>
      <c r="CW44" s="637"/>
      <c r="CX44" s="637"/>
      <c r="CY44" s="638"/>
      <c r="CZ44" s="641">
        <v>12.3</v>
      </c>
      <c r="DA44" s="642"/>
      <c r="DB44" s="642"/>
      <c r="DC44" s="648"/>
      <c r="DD44" s="645">
        <v>1975531</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15">
      <c r="B45" s="722" t="s">
        <v>362</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363</v>
      </c>
      <c r="CG45" s="634"/>
      <c r="CH45" s="634"/>
      <c r="CI45" s="634"/>
      <c r="CJ45" s="634"/>
      <c r="CK45" s="634"/>
      <c r="CL45" s="634"/>
      <c r="CM45" s="634"/>
      <c r="CN45" s="634"/>
      <c r="CO45" s="634"/>
      <c r="CP45" s="634"/>
      <c r="CQ45" s="635"/>
      <c r="CR45" s="636">
        <v>2288483</v>
      </c>
      <c r="CS45" s="668"/>
      <c r="CT45" s="668"/>
      <c r="CU45" s="668"/>
      <c r="CV45" s="668"/>
      <c r="CW45" s="668"/>
      <c r="CX45" s="668"/>
      <c r="CY45" s="669"/>
      <c r="CZ45" s="641">
        <v>4.5</v>
      </c>
      <c r="DA45" s="666"/>
      <c r="DB45" s="666"/>
      <c r="DC45" s="670"/>
      <c r="DD45" s="645">
        <v>344901</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15">
      <c r="B46" s="219"/>
      <c r="CD46" s="674"/>
      <c r="CE46" s="675"/>
      <c r="CF46" s="633" t="s">
        <v>364</v>
      </c>
      <c r="CG46" s="634"/>
      <c r="CH46" s="634"/>
      <c r="CI46" s="634"/>
      <c r="CJ46" s="634"/>
      <c r="CK46" s="634"/>
      <c r="CL46" s="634"/>
      <c r="CM46" s="634"/>
      <c r="CN46" s="634"/>
      <c r="CO46" s="634"/>
      <c r="CP46" s="634"/>
      <c r="CQ46" s="635"/>
      <c r="CR46" s="636">
        <v>3802139</v>
      </c>
      <c r="CS46" s="637"/>
      <c r="CT46" s="637"/>
      <c r="CU46" s="637"/>
      <c r="CV46" s="637"/>
      <c r="CW46" s="637"/>
      <c r="CX46" s="637"/>
      <c r="CY46" s="638"/>
      <c r="CZ46" s="641">
        <v>7.5</v>
      </c>
      <c r="DA46" s="642"/>
      <c r="DB46" s="642"/>
      <c r="DC46" s="648"/>
      <c r="DD46" s="645">
        <v>1545769</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15">
      <c r="B47" s="219"/>
      <c r="CD47" s="674"/>
      <c r="CE47" s="675"/>
      <c r="CF47" s="633" t="s">
        <v>365</v>
      </c>
      <c r="CG47" s="634"/>
      <c r="CH47" s="634"/>
      <c r="CI47" s="634"/>
      <c r="CJ47" s="634"/>
      <c r="CK47" s="634"/>
      <c r="CL47" s="634"/>
      <c r="CM47" s="634"/>
      <c r="CN47" s="634"/>
      <c r="CO47" s="634"/>
      <c r="CP47" s="634"/>
      <c r="CQ47" s="635"/>
      <c r="CR47" s="636">
        <v>499083</v>
      </c>
      <c r="CS47" s="668"/>
      <c r="CT47" s="668"/>
      <c r="CU47" s="668"/>
      <c r="CV47" s="668"/>
      <c r="CW47" s="668"/>
      <c r="CX47" s="668"/>
      <c r="CY47" s="669"/>
      <c r="CZ47" s="641">
        <v>1</v>
      </c>
      <c r="DA47" s="666"/>
      <c r="DB47" s="666"/>
      <c r="DC47" s="670"/>
      <c r="DD47" s="645">
        <v>392754</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x14ac:dyDescent="0.15">
      <c r="B48" s="219"/>
      <c r="CD48" s="676"/>
      <c r="CE48" s="677"/>
      <c r="CF48" s="633" t="s">
        <v>366</v>
      </c>
      <c r="CG48" s="634"/>
      <c r="CH48" s="634"/>
      <c r="CI48" s="634"/>
      <c r="CJ48" s="634"/>
      <c r="CK48" s="634"/>
      <c r="CL48" s="634"/>
      <c r="CM48" s="634"/>
      <c r="CN48" s="634"/>
      <c r="CO48" s="634"/>
      <c r="CP48" s="634"/>
      <c r="CQ48" s="635"/>
      <c r="CR48" s="636" t="s">
        <v>241</v>
      </c>
      <c r="CS48" s="637"/>
      <c r="CT48" s="637"/>
      <c r="CU48" s="637"/>
      <c r="CV48" s="637"/>
      <c r="CW48" s="637"/>
      <c r="CX48" s="637"/>
      <c r="CY48" s="638"/>
      <c r="CZ48" s="641" t="s">
        <v>241</v>
      </c>
      <c r="DA48" s="642"/>
      <c r="DB48" s="642"/>
      <c r="DC48" s="648"/>
      <c r="DD48" s="645" t="s">
        <v>129</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15">
      <c r="B49" s="219"/>
      <c r="CD49" s="657" t="s">
        <v>367</v>
      </c>
      <c r="CE49" s="658"/>
      <c r="CF49" s="658"/>
      <c r="CG49" s="658"/>
      <c r="CH49" s="658"/>
      <c r="CI49" s="658"/>
      <c r="CJ49" s="658"/>
      <c r="CK49" s="658"/>
      <c r="CL49" s="658"/>
      <c r="CM49" s="658"/>
      <c r="CN49" s="658"/>
      <c r="CO49" s="658"/>
      <c r="CP49" s="658"/>
      <c r="CQ49" s="659"/>
      <c r="CR49" s="708">
        <v>50966062</v>
      </c>
      <c r="CS49" s="695"/>
      <c r="CT49" s="695"/>
      <c r="CU49" s="695"/>
      <c r="CV49" s="695"/>
      <c r="CW49" s="695"/>
      <c r="CX49" s="695"/>
      <c r="CY49" s="724"/>
      <c r="CZ49" s="716">
        <v>100</v>
      </c>
      <c r="DA49" s="725"/>
      <c r="DB49" s="725"/>
      <c r="DC49" s="726"/>
      <c r="DD49" s="727">
        <v>31897124</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2Ok88QuSX2ajfPSUJWnXNQD3lEt8hUxkSiJbVRXNQsgDMKOUefBnrJcFpXDxR/vB5uakRc11R5EpIr7HAGZgkA==" saltValue="y2p5lbc+oU8BrhyX5Jb9c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34" t="s">
        <v>368</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369</v>
      </c>
      <c r="DK2" s="736"/>
      <c r="DL2" s="736"/>
      <c r="DM2" s="736"/>
      <c r="DN2" s="736"/>
      <c r="DO2" s="737"/>
      <c r="DP2" s="222"/>
      <c r="DQ2" s="735" t="s">
        <v>370</v>
      </c>
      <c r="DR2" s="736"/>
      <c r="DS2" s="736"/>
      <c r="DT2" s="736"/>
      <c r="DU2" s="736"/>
      <c r="DV2" s="736"/>
      <c r="DW2" s="736"/>
      <c r="DX2" s="736"/>
      <c r="DY2" s="736"/>
      <c r="DZ2" s="737"/>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38" t="s">
        <v>371</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372</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9"/>
    </row>
    <row r="5" spans="1:131" s="230" customFormat="1" ht="26.25" customHeight="1" x14ac:dyDescent="0.15">
      <c r="A5" s="740" t="s">
        <v>373</v>
      </c>
      <c r="B5" s="741"/>
      <c r="C5" s="741"/>
      <c r="D5" s="741"/>
      <c r="E5" s="741"/>
      <c r="F5" s="741"/>
      <c r="G5" s="741"/>
      <c r="H5" s="741"/>
      <c r="I5" s="741"/>
      <c r="J5" s="741"/>
      <c r="K5" s="741"/>
      <c r="L5" s="741"/>
      <c r="M5" s="741"/>
      <c r="N5" s="741"/>
      <c r="O5" s="741"/>
      <c r="P5" s="742"/>
      <c r="Q5" s="746" t="s">
        <v>374</v>
      </c>
      <c r="R5" s="747"/>
      <c r="S5" s="747"/>
      <c r="T5" s="747"/>
      <c r="U5" s="748"/>
      <c r="V5" s="746" t="s">
        <v>375</v>
      </c>
      <c r="W5" s="747"/>
      <c r="X5" s="747"/>
      <c r="Y5" s="747"/>
      <c r="Z5" s="748"/>
      <c r="AA5" s="746" t="s">
        <v>376</v>
      </c>
      <c r="AB5" s="747"/>
      <c r="AC5" s="747"/>
      <c r="AD5" s="747"/>
      <c r="AE5" s="747"/>
      <c r="AF5" s="752" t="s">
        <v>377</v>
      </c>
      <c r="AG5" s="747"/>
      <c r="AH5" s="747"/>
      <c r="AI5" s="747"/>
      <c r="AJ5" s="753"/>
      <c r="AK5" s="747" t="s">
        <v>378</v>
      </c>
      <c r="AL5" s="747"/>
      <c r="AM5" s="747"/>
      <c r="AN5" s="747"/>
      <c r="AO5" s="748"/>
      <c r="AP5" s="746" t="s">
        <v>379</v>
      </c>
      <c r="AQ5" s="747"/>
      <c r="AR5" s="747"/>
      <c r="AS5" s="747"/>
      <c r="AT5" s="748"/>
      <c r="AU5" s="746" t="s">
        <v>380</v>
      </c>
      <c r="AV5" s="747"/>
      <c r="AW5" s="747"/>
      <c r="AX5" s="747"/>
      <c r="AY5" s="753"/>
      <c r="AZ5" s="226"/>
      <c r="BA5" s="226"/>
      <c r="BB5" s="226"/>
      <c r="BC5" s="226"/>
      <c r="BD5" s="226"/>
      <c r="BE5" s="227"/>
      <c r="BF5" s="227"/>
      <c r="BG5" s="227"/>
      <c r="BH5" s="227"/>
      <c r="BI5" s="227"/>
      <c r="BJ5" s="227"/>
      <c r="BK5" s="227"/>
      <c r="BL5" s="227"/>
      <c r="BM5" s="227"/>
      <c r="BN5" s="227"/>
      <c r="BO5" s="227"/>
      <c r="BP5" s="227"/>
      <c r="BQ5" s="740" t="s">
        <v>381</v>
      </c>
      <c r="BR5" s="741"/>
      <c r="BS5" s="741"/>
      <c r="BT5" s="741"/>
      <c r="BU5" s="741"/>
      <c r="BV5" s="741"/>
      <c r="BW5" s="741"/>
      <c r="BX5" s="741"/>
      <c r="BY5" s="741"/>
      <c r="BZ5" s="741"/>
      <c r="CA5" s="741"/>
      <c r="CB5" s="741"/>
      <c r="CC5" s="741"/>
      <c r="CD5" s="741"/>
      <c r="CE5" s="741"/>
      <c r="CF5" s="741"/>
      <c r="CG5" s="742"/>
      <c r="CH5" s="746" t="s">
        <v>382</v>
      </c>
      <c r="CI5" s="747"/>
      <c r="CJ5" s="747"/>
      <c r="CK5" s="747"/>
      <c r="CL5" s="748"/>
      <c r="CM5" s="746" t="s">
        <v>383</v>
      </c>
      <c r="CN5" s="747"/>
      <c r="CO5" s="747"/>
      <c r="CP5" s="747"/>
      <c r="CQ5" s="748"/>
      <c r="CR5" s="746" t="s">
        <v>384</v>
      </c>
      <c r="CS5" s="747"/>
      <c r="CT5" s="747"/>
      <c r="CU5" s="747"/>
      <c r="CV5" s="748"/>
      <c r="CW5" s="746" t="s">
        <v>385</v>
      </c>
      <c r="CX5" s="747"/>
      <c r="CY5" s="747"/>
      <c r="CZ5" s="747"/>
      <c r="DA5" s="748"/>
      <c r="DB5" s="746" t="s">
        <v>386</v>
      </c>
      <c r="DC5" s="747"/>
      <c r="DD5" s="747"/>
      <c r="DE5" s="747"/>
      <c r="DF5" s="748"/>
      <c r="DG5" s="776" t="s">
        <v>387</v>
      </c>
      <c r="DH5" s="777"/>
      <c r="DI5" s="777"/>
      <c r="DJ5" s="777"/>
      <c r="DK5" s="778"/>
      <c r="DL5" s="776" t="s">
        <v>388</v>
      </c>
      <c r="DM5" s="777"/>
      <c r="DN5" s="777"/>
      <c r="DO5" s="777"/>
      <c r="DP5" s="778"/>
      <c r="DQ5" s="746" t="s">
        <v>389</v>
      </c>
      <c r="DR5" s="747"/>
      <c r="DS5" s="747"/>
      <c r="DT5" s="747"/>
      <c r="DU5" s="748"/>
      <c r="DV5" s="746" t="s">
        <v>380</v>
      </c>
      <c r="DW5" s="747"/>
      <c r="DX5" s="747"/>
      <c r="DY5" s="747"/>
      <c r="DZ5" s="753"/>
      <c r="EA5" s="229"/>
    </row>
    <row r="6" spans="1:131" s="230" customFormat="1" ht="26.25" customHeight="1" thickBot="1" x14ac:dyDescent="0.2">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9"/>
    </row>
    <row r="7" spans="1:131" s="230" customFormat="1" ht="26.25" customHeight="1" thickTop="1" x14ac:dyDescent="0.15">
      <c r="A7" s="231">
        <v>1</v>
      </c>
      <c r="B7" s="762" t="s">
        <v>390</v>
      </c>
      <c r="C7" s="763"/>
      <c r="D7" s="763"/>
      <c r="E7" s="763"/>
      <c r="F7" s="763"/>
      <c r="G7" s="763"/>
      <c r="H7" s="763"/>
      <c r="I7" s="763"/>
      <c r="J7" s="763"/>
      <c r="K7" s="763"/>
      <c r="L7" s="763"/>
      <c r="M7" s="763"/>
      <c r="N7" s="763"/>
      <c r="O7" s="763"/>
      <c r="P7" s="764"/>
      <c r="Q7" s="765">
        <v>53446</v>
      </c>
      <c r="R7" s="766"/>
      <c r="S7" s="766"/>
      <c r="T7" s="766"/>
      <c r="U7" s="766"/>
      <c r="V7" s="766">
        <v>51319</v>
      </c>
      <c r="W7" s="766"/>
      <c r="X7" s="766"/>
      <c r="Y7" s="766"/>
      <c r="Z7" s="766"/>
      <c r="AA7" s="766">
        <v>2127</v>
      </c>
      <c r="AB7" s="766"/>
      <c r="AC7" s="766"/>
      <c r="AD7" s="766"/>
      <c r="AE7" s="767"/>
      <c r="AF7" s="768">
        <v>1939</v>
      </c>
      <c r="AG7" s="769"/>
      <c r="AH7" s="769"/>
      <c r="AI7" s="769"/>
      <c r="AJ7" s="770"/>
      <c r="AK7" s="771">
        <v>863</v>
      </c>
      <c r="AL7" s="772"/>
      <c r="AM7" s="772"/>
      <c r="AN7" s="772"/>
      <c r="AO7" s="772"/>
      <c r="AP7" s="772">
        <v>43656</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1">
        <v>1</v>
      </c>
      <c r="BR7" s="232"/>
      <c r="BS7" s="759" t="s">
        <v>598</v>
      </c>
      <c r="BT7" s="760"/>
      <c r="BU7" s="760"/>
      <c r="BV7" s="760"/>
      <c r="BW7" s="760"/>
      <c r="BX7" s="760"/>
      <c r="BY7" s="760"/>
      <c r="BZ7" s="760"/>
      <c r="CA7" s="760"/>
      <c r="CB7" s="760"/>
      <c r="CC7" s="760"/>
      <c r="CD7" s="760"/>
      <c r="CE7" s="760"/>
      <c r="CF7" s="760"/>
      <c r="CG7" s="775"/>
      <c r="CH7" s="756">
        <v>-3</v>
      </c>
      <c r="CI7" s="757"/>
      <c r="CJ7" s="757"/>
      <c r="CK7" s="757"/>
      <c r="CL7" s="758"/>
      <c r="CM7" s="756">
        <v>22</v>
      </c>
      <c r="CN7" s="757"/>
      <c r="CO7" s="757"/>
      <c r="CP7" s="757"/>
      <c r="CQ7" s="758"/>
      <c r="CR7" s="756">
        <v>59</v>
      </c>
      <c r="CS7" s="757"/>
      <c r="CT7" s="757"/>
      <c r="CU7" s="757"/>
      <c r="CV7" s="758"/>
      <c r="CW7" s="756" t="s">
        <v>584</v>
      </c>
      <c r="CX7" s="757"/>
      <c r="CY7" s="757"/>
      <c r="CZ7" s="757"/>
      <c r="DA7" s="758"/>
      <c r="DB7" s="756" t="s">
        <v>584</v>
      </c>
      <c r="DC7" s="757"/>
      <c r="DD7" s="757"/>
      <c r="DE7" s="757"/>
      <c r="DF7" s="758"/>
      <c r="DG7" s="756" t="s">
        <v>584</v>
      </c>
      <c r="DH7" s="757"/>
      <c r="DI7" s="757"/>
      <c r="DJ7" s="757"/>
      <c r="DK7" s="758"/>
      <c r="DL7" s="756" t="s">
        <v>584</v>
      </c>
      <c r="DM7" s="757"/>
      <c r="DN7" s="757"/>
      <c r="DO7" s="757"/>
      <c r="DP7" s="758"/>
      <c r="DQ7" s="756" t="s">
        <v>584</v>
      </c>
      <c r="DR7" s="757"/>
      <c r="DS7" s="757"/>
      <c r="DT7" s="757"/>
      <c r="DU7" s="758"/>
      <c r="DV7" s="759"/>
      <c r="DW7" s="760"/>
      <c r="DX7" s="760"/>
      <c r="DY7" s="760"/>
      <c r="DZ7" s="761"/>
      <c r="EA7" s="229"/>
    </row>
    <row r="8" spans="1:131" s="230" customFormat="1" ht="26.25" customHeight="1" x14ac:dyDescent="0.15">
      <c r="A8" s="233">
        <v>2</v>
      </c>
      <c r="B8" s="793" t="s">
        <v>391</v>
      </c>
      <c r="C8" s="794"/>
      <c r="D8" s="794"/>
      <c r="E8" s="794"/>
      <c r="F8" s="794"/>
      <c r="G8" s="794"/>
      <c r="H8" s="794"/>
      <c r="I8" s="794"/>
      <c r="J8" s="794"/>
      <c r="K8" s="794"/>
      <c r="L8" s="794"/>
      <c r="M8" s="794"/>
      <c r="N8" s="794"/>
      <c r="O8" s="794"/>
      <c r="P8" s="795"/>
      <c r="Q8" s="796">
        <v>530</v>
      </c>
      <c r="R8" s="797"/>
      <c r="S8" s="797"/>
      <c r="T8" s="797"/>
      <c r="U8" s="797"/>
      <c r="V8" s="797">
        <v>2</v>
      </c>
      <c r="W8" s="797"/>
      <c r="X8" s="797"/>
      <c r="Y8" s="797"/>
      <c r="Z8" s="797"/>
      <c r="AA8" s="797">
        <v>528</v>
      </c>
      <c r="AB8" s="797"/>
      <c r="AC8" s="797"/>
      <c r="AD8" s="797"/>
      <c r="AE8" s="798"/>
      <c r="AF8" s="799">
        <v>528</v>
      </c>
      <c r="AG8" s="800"/>
      <c r="AH8" s="800"/>
      <c r="AI8" s="800"/>
      <c r="AJ8" s="801"/>
      <c r="AK8" s="782">
        <v>2</v>
      </c>
      <c r="AL8" s="783"/>
      <c r="AM8" s="783"/>
      <c r="AN8" s="783"/>
      <c r="AO8" s="783"/>
      <c r="AP8" s="783" t="s">
        <v>584</v>
      </c>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3">
        <v>2</v>
      </c>
      <c r="BR8" s="234"/>
      <c r="BS8" s="786" t="s">
        <v>599</v>
      </c>
      <c r="BT8" s="787"/>
      <c r="BU8" s="787"/>
      <c r="BV8" s="787"/>
      <c r="BW8" s="787"/>
      <c r="BX8" s="787"/>
      <c r="BY8" s="787"/>
      <c r="BZ8" s="787"/>
      <c r="CA8" s="787"/>
      <c r="CB8" s="787"/>
      <c r="CC8" s="787"/>
      <c r="CD8" s="787"/>
      <c r="CE8" s="787"/>
      <c r="CF8" s="787"/>
      <c r="CG8" s="788"/>
      <c r="CH8" s="789">
        <v>36</v>
      </c>
      <c r="CI8" s="790"/>
      <c r="CJ8" s="790"/>
      <c r="CK8" s="790"/>
      <c r="CL8" s="791"/>
      <c r="CM8" s="789">
        <v>67</v>
      </c>
      <c r="CN8" s="790"/>
      <c r="CO8" s="790"/>
      <c r="CP8" s="790"/>
      <c r="CQ8" s="791"/>
      <c r="CR8" s="789">
        <v>10</v>
      </c>
      <c r="CS8" s="790"/>
      <c r="CT8" s="790"/>
      <c r="CU8" s="790"/>
      <c r="CV8" s="791"/>
      <c r="CW8" s="789" t="s">
        <v>584</v>
      </c>
      <c r="CX8" s="790"/>
      <c r="CY8" s="790"/>
      <c r="CZ8" s="790"/>
      <c r="DA8" s="791"/>
      <c r="DB8" s="789" t="s">
        <v>584</v>
      </c>
      <c r="DC8" s="790"/>
      <c r="DD8" s="790"/>
      <c r="DE8" s="790"/>
      <c r="DF8" s="791"/>
      <c r="DG8" s="789" t="s">
        <v>584</v>
      </c>
      <c r="DH8" s="790"/>
      <c r="DI8" s="790"/>
      <c r="DJ8" s="790"/>
      <c r="DK8" s="791"/>
      <c r="DL8" s="789" t="s">
        <v>584</v>
      </c>
      <c r="DM8" s="790"/>
      <c r="DN8" s="790"/>
      <c r="DO8" s="790"/>
      <c r="DP8" s="791"/>
      <c r="DQ8" s="789" t="s">
        <v>584</v>
      </c>
      <c r="DR8" s="790"/>
      <c r="DS8" s="790"/>
      <c r="DT8" s="790"/>
      <c r="DU8" s="791"/>
      <c r="DV8" s="786"/>
      <c r="DW8" s="787"/>
      <c r="DX8" s="787"/>
      <c r="DY8" s="787"/>
      <c r="DZ8" s="792"/>
      <c r="EA8" s="229"/>
    </row>
    <row r="9" spans="1:131" s="230" customFormat="1" ht="26.25" customHeight="1" x14ac:dyDescent="0.15">
      <c r="A9" s="233">
        <v>3</v>
      </c>
      <c r="B9" s="793" t="s">
        <v>392</v>
      </c>
      <c r="C9" s="794"/>
      <c r="D9" s="794"/>
      <c r="E9" s="794"/>
      <c r="F9" s="794"/>
      <c r="G9" s="794"/>
      <c r="H9" s="794"/>
      <c r="I9" s="794"/>
      <c r="J9" s="794"/>
      <c r="K9" s="794"/>
      <c r="L9" s="794"/>
      <c r="M9" s="794"/>
      <c r="N9" s="794"/>
      <c r="O9" s="794"/>
      <c r="P9" s="795"/>
      <c r="Q9" s="796">
        <v>67</v>
      </c>
      <c r="R9" s="797"/>
      <c r="S9" s="797"/>
      <c r="T9" s="797"/>
      <c r="U9" s="797"/>
      <c r="V9" s="797">
        <v>58</v>
      </c>
      <c r="W9" s="797"/>
      <c r="X9" s="797"/>
      <c r="Y9" s="797"/>
      <c r="Z9" s="797"/>
      <c r="AA9" s="797">
        <v>9</v>
      </c>
      <c r="AB9" s="797"/>
      <c r="AC9" s="797"/>
      <c r="AD9" s="797"/>
      <c r="AE9" s="798"/>
      <c r="AF9" s="799">
        <v>9</v>
      </c>
      <c r="AG9" s="800"/>
      <c r="AH9" s="800"/>
      <c r="AI9" s="800"/>
      <c r="AJ9" s="801"/>
      <c r="AK9" s="782" t="s">
        <v>584</v>
      </c>
      <c r="AL9" s="783"/>
      <c r="AM9" s="783"/>
      <c r="AN9" s="783"/>
      <c r="AO9" s="783"/>
      <c r="AP9" s="783">
        <v>13</v>
      </c>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3">
        <v>3</v>
      </c>
      <c r="BR9" s="234"/>
      <c r="BS9" s="786" t="s">
        <v>600</v>
      </c>
      <c r="BT9" s="787"/>
      <c r="BU9" s="787"/>
      <c r="BV9" s="787"/>
      <c r="BW9" s="787"/>
      <c r="BX9" s="787"/>
      <c r="BY9" s="787"/>
      <c r="BZ9" s="787"/>
      <c r="CA9" s="787"/>
      <c r="CB9" s="787"/>
      <c r="CC9" s="787"/>
      <c r="CD9" s="787"/>
      <c r="CE9" s="787"/>
      <c r="CF9" s="787"/>
      <c r="CG9" s="788"/>
      <c r="CH9" s="789">
        <v>13</v>
      </c>
      <c r="CI9" s="790"/>
      <c r="CJ9" s="790"/>
      <c r="CK9" s="790"/>
      <c r="CL9" s="791"/>
      <c r="CM9" s="789">
        <v>49</v>
      </c>
      <c r="CN9" s="790"/>
      <c r="CO9" s="790"/>
      <c r="CP9" s="790"/>
      <c r="CQ9" s="791"/>
      <c r="CR9" s="789">
        <v>20</v>
      </c>
      <c r="CS9" s="790"/>
      <c r="CT9" s="790"/>
      <c r="CU9" s="790"/>
      <c r="CV9" s="791"/>
      <c r="CW9" s="789" t="s">
        <v>584</v>
      </c>
      <c r="CX9" s="790"/>
      <c r="CY9" s="790"/>
      <c r="CZ9" s="790"/>
      <c r="DA9" s="791"/>
      <c r="DB9" s="789" t="s">
        <v>584</v>
      </c>
      <c r="DC9" s="790"/>
      <c r="DD9" s="790"/>
      <c r="DE9" s="790"/>
      <c r="DF9" s="791"/>
      <c r="DG9" s="789" t="s">
        <v>584</v>
      </c>
      <c r="DH9" s="790"/>
      <c r="DI9" s="790"/>
      <c r="DJ9" s="790"/>
      <c r="DK9" s="791"/>
      <c r="DL9" s="789" t="s">
        <v>584</v>
      </c>
      <c r="DM9" s="790"/>
      <c r="DN9" s="790"/>
      <c r="DO9" s="790"/>
      <c r="DP9" s="791"/>
      <c r="DQ9" s="789" t="s">
        <v>584</v>
      </c>
      <c r="DR9" s="790"/>
      <c r="DS9" s="790"/>
      <c r="DT9" s="790"/>
      <c r="DU9" s="791"/>
      <c r="DV9" s="786"/>
      <c r="DW9" s="787"/>
      <c r="DX9" s="787"/>
      <c r="DY9" s="787"/>
      <c r="DZ9" s="792"/>
      <c r="EA9" s="229"/>
    </row>
    <row r="10" spans="1:131" s="230" customFormat="1" ht="26.25" customHeight="1" x14ac:dyDescent="0.15">
      <c r="A10" s="233">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3">
        <v>4</v>
      </c>
      <c r="BR10" s="234"/>
      <c r="BS10" s="786" t="s">
        <v>601</v>
      </c>
      <c r="BT10" s="787"/>
      <c r="BU10" s="787"/>
      <c r="BV10" s="787"/>
      <c r="BW10" s="787"/>
      <c r="BX10" s="787"/>
      <c r="BY10" s="787"/>
      <c r="BZ10" s="787"/>
      <c r="CA10" s="787"/>
      <c r="CB10" s="787"/>
      <c r="CC10" s="787"/>
      <c r="CD10" s="787"/>
      <c r="CE10" s="787"/>
      <c r="CF10" s="787"/>
      <c r="CG10" s="788"/>
      <c r="CH10" s="789">
        <v>38</v>
      </c>
      <c r="CI10" s="790"/>
      <c r="CJ10" s="790"/>
      <c r="CK10" s="790"/>
      <c r="CL10" s="791"/>
      <c r="CM10" s="789">
        <v>1805</v>
      </c>
      <c r="CN10" s="790"/>
      <c r="CO10" s="790"/>
      <c r="CP10" s="790"/>
      <c r="CQ10" s="791"/>
      <c r="CR10" s="789">
        <v>10</v>
      </c>
      <c r="CS10" s="790"/>
      <c r="CT10" s="790"/>
      <c r="CU10" s="790"/>
      <c r="CV10" s="791"/>
      <c r="CW10" s="789" t="s">
        <v>584</v>
      </c>
      <c r="CX10" s="790"/>
      <c r="CY10" s="790"/>
      <c r="CZ10" s="790"/>
      <c r="DA10" s="791"/>
      <c r="DB10" s="789" t="s">
        <v>584</v>
      </c>
      <c r="DC10" s="790"/>
      <c r="DD10" s="790"/>
      <c r="DE10" s="790"/>
      <c r="DF10" s="791"/>
      <c r="DG10" s="789" t="s">
        <v>584</v>
      </c>
      <c r="DH10" s="790"/>
      <c r="DI10" s="790"/>
      <c r="DJ10" s="790"/>
      <c r="DK10" s="791"/>
      <c r="DL10" s="789" t="s">
        <v>584</v>
      </c>
      <c r="DM10" s="790"/>
      <c r="DN10" s="790"/>
      <c r="DO10" s="790"/>
      <c r="DP10" s="791"/>
      <c r="DQ10" s="789" t="s">
        <v>584</v>
      </c>
      <c r="DR10" s="790"/>
      <c r="DS10" s="790"/>
      <c r="DT10" s="790"/>
      <c r="DU10" s="791"/>
      <c r="DV10" s="786"/>
      <c r="DW10" s="787"/>
      <c r="DX10" s="787"/>
      <c r="DY10" s="787"/>
      <c r="DZ10" s="792"/>
      <c r="EA10" s="229"/>
    </row>
    <row r="11" spans="1:131" s="230" customFormat="1" ht="26.25" customHeight="1" x14ac:dyDescent="0.15">
      <c r="A11" s="233">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3">
        <v>5</v>
      </c>
      <c r="BR11" s="234"/>
      <c r="BS11" s="786" t="s">
        <v>602</v>
      </c>
      <c r="BT11" s="787"/>
      <c r="BU11" s="787"/>
      <c r="BV11" s="787"/>
      <c r="BW11" s="787"/>
      <c r="BX11" s="787"/>
      <c r="BY11" s="787"/>
      <c r="BZ11" s="787"/>
      <c r="CA11" s="787"/>
      <c r="CB11" s="787"/>
      <c r="CC11" s="787"/>
      <c r="CD11" s="787"/>
      <c r="CE11" s="787"/>
      <c r="CF11" s="787"/>
      <c r="CG11" s="788"/>
      <c r="CH11" s="789">
        <v>2</v>
      </c>
      <c r="CI11" s="790"/>
      <c r="CJ11" s="790"/>
      <c r="CK11" s="790"/>
      <c r="CL11" s="791"/>
      <c r="CM11" s="789">
        <v>200</v>
      </c>
      <c r="CN11" s="790"/>
      <c r="CO11" s="790"/>
      <c r="CP11" s="790"/>
      <c r="CQ11" s="791"/>
      <c r="CR11" s="789">
        <v>73</v>
      </c>
      <c r="CS11" s="790"/>
      <c r="CT11" s="790"/>
      <c r="CU11" s="790"/>
      <c r="CV11" s="791"/>
      <c r="CW11" s="789" t="s">
        <v>584</v>
      </c>
      <c r="CX11" s="790"/>
      <c r="CY11" s="790"/>
      <c r="CZ11" s="790"/>
      <c r="DA11" s="791"/>
      <c r="DB11" s="789" t="s">
        <v>584</v>
      </c>
      <c r="DC11" s="790"/>
      <c r="DD11" s="790"/>
      <c r="DE11" s="790"/>
      <c r="DF11" s="791"/>
      <c r="DG11" s="789" t="s">
        <v>584</v>
      </c>
      <c r="DH11" s="790"/>
      <c r="DI11" s="790"/>
      <c r="DJ11" s="790"/>
      <c r="DK11" s="791"/>
      <c r="DL11" s="789" t="s">
        <v>584</v>
      </c>
      <c r="DM11" s="790"/>
      <c r="DN11" s="790"/>
      <c r="DO11" s="790"/>
      <c r="DP11" s="791"/>
      <c r="DQ11" s="789" t="s">
        <v>584</v>
      </c>
      <c r="DR11" s="790"/>
      <c r="DS11" s="790"/>
      <c r="DT11" s="790"/>
      <c r="DU11" s="791"/>
      <c r="DV11" s="786"/>
      <c r="DW11" s="787"/>
      <c r="DX11" s="787"/>
      <c r="DY11" s="787"/>
      <c r="DZ11" s="792"/>
      <c r="EA11" s="229"/>
    </row>
    <row r="12" spans="1:131" s="230" customFormat="1" ht="26.25" customHeight="1" x14ac:dyDescent="0.15">
      <c r="A12" s="233">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3">
        <v>6</v>
      </c>
      <c r="BR12" s="234"/>
      <c r="BS12" s="786" t="s">
        <v>603</v>
      </c>
      <c r="BT12" s="787"/>
      <c r="BU12" s="787"/>
      <c r="BV12" s="787"/>
      <c r="BW12" s="787"/>
      <c r="BX12" s="787"/>
      <c r="BY12" s="787"/>
      <c r="BZ12" s="787"/>
      <c r="CA12" s="787"/>
      <c r="CB12" s="787"/>
      <c r="CC12" s="787"/>
      <c r="CD12" s="787"/>
      <c r="CE12" s="787"/>
      <c r="CF12" s="787"/>
      <c r="CG12" s="788"/>
      <c r="CH12" s="789">
        <v>-1</v>
      </c>
      <c r="CI12" s="790"/>
      <c r="CJ12" s="790"/>
      <c r="CK12" s="790"/>
      <c r="CL12" s="791"/>
      <c r="CM12" s="789">
        <v>14</v>
      </c>
      <c r="CN12" s="790"/>
      <c r="CO12" s="790"/>
      <c r="CP12" s="790"/>
      <c r="CQ12" s="791"/>
      <c r="CR12" s="789">
        <v>10</v>
      </c>
      <c r="CS12" s="790"/>
      <c r="CT12" s="790"/>
      <c r="CU12" s="790"/>
      <c r="CV12" s="791"/>
      <c r="CW12" s="789" t="s">
        <v>584</v>
      </c>
      <c r="CX12" s="790"/>
      <c r="CY12" s="790"/>
      <c r="CZ12" s="790"/>
      <c r="DA12" s="791"/>
      <c r="DB12" s="789" t="s">
        <v>584</v>
      </c>
      <c r="DC12" s="790"/>
      <c r="DD12" s="790"/>
      <c r="DE12" s="790"/>
      <c r="DF12" s="791"/>
      <c r="DG12" s="789" t="s">
        <v>584</v>
      </c>
      <c r="DH12" s="790"/>
      <c r="DI12" s="790"/>
      <c r="DJ12" s="790"/>
      <c r="DK12" s="791"/>
      <c r="DL12" s="789" t="s">
        <v>584</v>
      </c>
      <c r="DM12" s="790"/>
      <c r="DN12" s="790"/>
      <c r="DO12" s="790"/>
      <c r="DP12" s="791"/>
      <c r="DQ12" s="789" t="s">
        <v>584</v>
      </c>
      <c r="DR12" s="790"/>
      <c r="DS12" s="790"/>
      <c r="DT12" s="790"/>
      <c r="DU12" s="791"/>
      <c r="DV12" s="786"/>
      <c r="DW12" s="787"/>
      <c r="DX12" s="787"/>
      <c r="DY12" s="787"/>
      <c r="DZ12" s="792"/>
      <c r="EA12" s="229"/>
    </row>
    <row r="13" spans="1:131" s="230" customFormat="1" ht="26.25" customHeight="1" x14ac:dyDescent="0.15">
      <c r="A13" s="233">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3">
        <v>7</v>
      </c>
      <c r="BR13" s="234"/>
      <c r="BS13" s="786" t="s">
        <v>604</v>
      </c>
      <c r="BT13" s="787"/>
      <c r="BU13" s="787"/>
      <c r="BV13" s="787"/>
      <c r="BW13" s="787"/>
      <c r="BX13" s="787"/>
      <c r="BY13" s="787"/>
      <c r="BZ13" s="787"/>
      <c r="CA13" s="787"/>
      <c r="CB13" s="787"/>
      <c r="CC13" s="787"/>
      <c r="CD13" s="787"/>
      <c r="CE13" s="787"/>
      <c r="CF13" s="787"/>
      <c r="CG13" s="788"/>
      <c r="CH13" s="789">
        <v>3</v>
      </c>
      <c r="CI13" s="790"/>
      <c r="CJ13" s="790"/>
      <c r="CK13" s="790"/>
      <c r="CL13" s="791"/>
      <c r="CM13" s="789">
        <v>88</v>
      </c>
      <c r="CN13" s="790"/>
      <c r="CO13" s="790"/>
      <c r="CP13" s="790"/>
      <c r="CQ13" s="791"/>
      <c r="CR13" s="789">
        <v>30</v>
      </c>
      <c r="CS13" s="790"/>
      <c r="CT13" s="790"/>
      <c r="CU13" s="790"/>
      <c r="CV13" s="791"/>
      <c r="CW13" s="789">
        <v>8</v>
      </c>
      <c r="CX13" s="790"/>
      <c r="CY13" s="790"/>
      <c r="CZ13" s="790"/>
      <c r="DA13" s="791"/>
      <c r="DB13" s="789" t="s">
        <v>584</v>
      </c>
      <c r="DC13" s="790"/>
      <c r="DD13" s="790"/>
      <c r="DE13" s="790"/>
      <c r="DF13" s="791"/>
      <c r="DG13" s="789" t="s">
        <v>584</v>
      </c>
      <c r="DH13" s="790"/>
      <c r="DI13" s="790"/>
      <c r="DJ13" s="790"/>
      <c r="DK13" s="791"/>
      <c r="DL13" s="789" t="s">
        <v>584</v>
      </c>
      <c r="DM13" s="790"/>
      <c r="DN13" s="790"/>
      <c r="DO13" s="790"/>
      <c r="DP13" s="791"/>
      <c r="DQ13" s="789" t="s">
        <v>584</v>
      </c>
      <c r="DR13" s="790"/>
      <c r="DS13" s="790"/>
      <c r="DT13" s="790"/>
      <c r="DU13" s="791"/>
      <c r="DV13" s="786"/>
      <c r="DW13" s="787"/>
      <c r="DX13" s="787"/>
      <c r="DY13" s="787"/>
      <c r="DZ13" s="792"/>
      <c r="EA13" s="229"/>
    </row>
    <row r="14" spans="1:131" s="230" customFormat="1" ht="26.25" customHeight="1" x14ac:dyDescent="0.15">
      <c r="A14" s="233">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3">
        <v>8</v>
      </c>
      <c r="BR14" s="234"/>
      <c r="BS14" s="786" t="s">
        <v>605</v>
      </c>
      <c r="BT14" s="787"/>
      <c r="BU14" s="787"/>
      <c r="BV14" s="787"/>
      <c r="BW14" s="787"/>
      <c r="BX14" s="787"/>
      <c r="BY14" s="787"/>
      <c r="BZ14" s="787"/>
      <c r="CA14" s="787"/>
      <c r="CB14" s="787"/>
      <c r="CC14" s="787"/>
      <c r="CD14" s="787"/>
      <c r="CE14" s="787"/>
      <c r="CF14" s="787"/>
      <c r="CG14" s="788"/>
      <c r="CH14" s="789">
        <v>8</v>
      </c>
      <c r="CI14" s="790"/>
      <c r="CJ14" s="790"/>
      <c r="CK14" s="790"/>
      <c r="CL14" s="791"/>
      <c r="CM14" s="789">
        <v>73</v>
      </c>
      <c r="CN14" s="790"/>
      <c r="CO14" s="790"/>
      <c r="CP14" s="790"/>
      <c r="CQ14" s="791"/>
      <c r="CR14" s="789">
        <v>20</v>
      </c>
      <c r="CS14" s="790"/>
      <c r="CT14" s="790"/>
      <c r="CU14" s="790"/>
      <c r="CV14" s="791"/>
      <c r="CW14" s="789" t="s">
        <v>584</v>
      </c>
      <c r="CX14" s="790"/>
      <c r="CY14" s="790"/>
      <c r="CZ14" s="790"/>
      <c r="DA14" s="791"/>
      <c r="DB14" s="789" t="s">
        <v>584</v>
      </c>
      <c r="DC14" s="790"/>
      <c r="DD14" s="790"/>
      <c r="DE14" s="790"/>
      <c r="DF14" s="791"/>
      <c r="DG14" s="789" t="s">
        <v>584</v>
      </c>
      <c r="DH14" s="790"/>
      <c r="DI14" s="790"/>
      <c r="DJ14" s="790"/>
      <c r="DK14" s="791"/>
      <c r="DL14" s="789" t="s">
        <v>584</v>
      </c>
      <c r="DM14" s="790"/>
      <c r="DN14" s="790"/>
      <c r="DO14" s="790"/>
      <c r="DP14" s="791"/>
      <c r="DQ14" s="789" t="s">
        <v>584</v>
      </c>
      <c r="DR14" s="790"/>
      <c r="DS14" s="790"/>
      <c r="DT14" s="790"/>
      <c r="DU14" s="791"/>
      <c r="DV14" s="786"/>
      <c r="DW14" s="787"/>
      <c r="DX14" s="787"/>
      <c r="DY14" s="787"/>
      <c r="DZ14" s="792"/>
      <c r="EA14" s="229"/>
    </row>
    <row r="15" spans="1:131" s="230" customFormat="1" ht="26.25" customHeight="1" x14ac:dyDescent="0.15">
      <c r="A15" s="233">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3">
        <v>9</v>
      </c>
      <c r="BR15" s="234"/>
      <c r="BS15" s="786" t="s">
        <v>606</v>
      </c>
      <c r="BT15" s="787"/>
      <c r="BU15" s="787"/>
      <c r="BV15" s="787"/>
      <c r="BW15" s="787"/>
      <c r="BX15" s="787"/>
      <c r="BY15" s="787"/>
      <c r="BZ15" s="787"/>
      <c r="CA15" s="787"/>
      <c r="CB15" s="787"/>
      <c r="CC15" s="787"/>
      <c r="CD15" s="787"/>
      <c r="CE15" s="787"/>
      <c r="CF15" s="787"/>
      <c r="CG15" s="788"/>
      <c r="CH15" s="789">
        <v>10</v>
      </c>
      <c r="CI15" s="790"/>
      <c r="CJ15" s="790"/>
      <c r="CK15" s="790"/>
      <c r="CL15" s="791"/>
      <c r="CM15" s="789">
        <v>126</v>
      </c>
      <c r="CN15" s="790"/>
      <c r="CO15" s="790"/>
      <c r="CP15" s="790"/>
      <c r="CQ15" s="791"/>
      <c r="CR15" s="789">
        <v>100</v>
      </c>
      <c r="CS15" s="790"/>
      <c r="CT15" s="790"/>
      <c r="CU15" s="790"/>
      <c r="CV15" s="791"/>
      <c r="CW15" s="789" t="s">
        <v>584</v>
      </c>
      <c r="CX15" s="790"/>
      <c r="CY15" s="790"/>
      <c r="CZ15" s="790"/>
      <c r="DA15" s="791"/>
      <c r="DB15" s="789" t="s">
        <v>584</v>
      </c>
      <c r="DC15" s="790"/>
      <c r="DD15" s="790"/>
      <c r="DE15" s="790"/>
      <c r="DF15" s="791"/>
      <c r="DG15" s="789" t="s">
        <v>584</v>
      </c>
      <c r="DH15" s="790"/>
      <c r="DI15" s="790"/>
      <c r="DJ15" s="790"/>
      <c r="DK15" s="791"/>
      <c r="DL15" s="789" t="s">
        <v>584</v>
      </c>
      <c r="DM15" s="790"/>
      <c r="DN15" s="790"/>
      <c r="DO15" s="790"/>
      <c r="DP15" s="791"/>
      <c r="DQ15" s="789" t="s">
        <v>584</v>
      </c>
      <c r="DR15" s="790"/>
      <c r="DS15" s="790"/>
      <c r="DT15" s="790"/>
      <c r="DU15" s="791"/>
      <c r="DV15" s="786"/>
      <c r="DW15" s="787"/>
      <c r="DX15" s="787"/>
      <c r="DY15" s="787"/>
      <c r="DZ15" s="792"/>
      <c r="EA15" s="229"/>
    </row>
    <row r="16" spans="1:131" s="230" customFormat="1" ht="26.25" customHeight="1" x14ac:dyDescent="0.15">
      <c r="A16" s="233">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3">
        <v>10</v>
      </c>
      <c r="BR16" s="234"/>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9"/>
    </row>
    <row r="17" spans="1:131" s="230" customFormat="1" ht="26.25" customHeight="1" x14ac:dyDescent="0.15">
      <c r="A17" s="233">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3">
        <v>11</v>
      </c>
      <c r="BR17" s="234"/>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9"/>
    </row>
    <row r="18" spans="1:131" s="230" customFormat="1" ht="26.25" customHeight="1" x14ac:dyDescent="0.15">
      <c r="A18" s="233">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3">
        <v>12</v>
      </c>
      <c r="BR18" s="234"/>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9"/>
    </row>
    <row r="19" spans="1:131" s="230" customFormat="1" ht="26.25" customHeight="1" x14ac:dyDescent="0.15">
      <c r="A19" s="233">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3">
        <v>13</v>
      </c>
      <c r="BR19" s="234"/>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9"/>
    </row>
    <row r="20" spans="1:131" s="230" customFormat="1" ht="26.25" customHeight="1" x14ac:dyDescent="0.15">
      <c r="A20" s="233">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3">
        <v>14</v>
      </c>
      <c r="BR20" s="234"/>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9"/>
    </row>
    <row r="21" spans="1:131" s="230" customFormat="1" ht="26.25" customHeight="1" thickBot="1" x14ac:dyDescent="0.2">
      <c r="A21" s="233">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3">
        <v>15</v>
      </c>
      <c r="BR21" s="234"/>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9"/>
    </row>
    <row r="22" spans="1:131" s="230" customFormat="1" ht="26.25" customHeight="1" x14ac:dyDescent="0.15">
      <c r="A22" s="233">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393</v>
      </c>
      <c r="BA22" s="819"/>
      <c r="BB22" s="819"/>
      <c r="BC22" s="819"/>
      <c r="BD22" s="820"/>
      <c r="BE22" s="227"/>
      <c r="BF22" s="227"/>
      <c r="BG22" s="227"/>
      <c r="BH22" s="227"/>
      <c r="BI22" s="227"/>
      <c r="BJ22" s="227"/>
      <c r="BK22" s="227"/>
      <c r="BL22" s="227"/>
      <c r="BM22" s="227"/>
      <c r="BN22" s="227"/>
      <c r="BO22" s="227"/>
      <c r="BP22" s="227"/>
      <c r="BQ22" s="233">
        <v>16</v>
      </c>
      <c r="BR22" s="234"/>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9"/>
    </row>
    <row r="23" spans="1:131" s="230" customFormat="1" ht="26.25" customHeight="1" thickBot="1" x14ac:dyDescent="0.2">
      <c r="A23" s="235" t="s">
        <v>394</v>
      </c>
      <c r="B23" s="802" t="s">
        <v>395</v>
      </c>
      <c r="C23" s="803"/>
      <c r="D23" s="803"/>
      <c r="E23" s="803"/>
      <c r="F23" s="803"/>
      <c r="G23" s="803"/>
      <c r="H23" s="803"/>
      <c r="I23" s="803"/>
      <c r="J23" s="803"/>
      <c r="K23" s="803"/>
      <c r="L23" s="803"/>
      <c r="M23" s="803"/>
      <c r="N23" s="803"/>
      <c r="O23" s="803"/>
      <c r="P23" s="804"/>
      <c r="Q23" s="805">
        <v>54043</v>
      </c>
      <c r="R23" s="806"/>
      <c r="S23" s="806"/>
      <c r="T23" s="806"/>
      <c r="U23" s="806"/>
      <c r="V23" s="806">
        <v>51379</v>
      </c>
      <c r="W23" s="806"/>
      <c r="X23" s="806"/>
      <c r="Y23" s="806"/>
      <c r="Z23" s="806"/>
      <c r="AA23" s="806">
        <v>2664</v>
      </c>
      <c r="AB23" s="806"/>
      <c r="AC23" s="806"/>
      <c r="AD23" s="806"/>
      <c r="AE23" s="807"/>
      <c r="AF23" s="808">
        <v>2476</v>
      </c>
      <c r="AG23" s="806"/>
      <c r="AH23" s="806"/>
      <c r="AI23" s="806"/>
      <c r="AJ23" s="809"/>
      <c r="AK23" s="810"/>
      <c r="AL23" s="811"/>
      <c r="AM23" s="811"/>
      <c r="AN23" s="811"/>
      <c r="AO23" s="811"/>
      <c r="AP23" s="806">
        <v>43669</v>
      </c>
      <c r="AQ23" s="806"/>
      <c r="AR23" s="806"/>
      <c r="AS23" s="806"/>
      <c r="AT23" s="806"/>
      <c r="AU23" s="822"/>
      <c r="AV23" s="822"/>
      <c r="AW23" s="822"/>
      <c r="AX23" s="822"/>
      <c r="AY23" s="823"/>
      <c r="AZ23" s="824" t="s">
        <v>396</v>
      </c>
      <c r="BA23" s="825"/>
      <c r="BB23" s="825"/>
      <c r="BC23" s="825"/>
      <c r="BD23" s="826"/>
      <c r="BE23" s="227"/>
      <c r="BF23" s="227"/>
      <c r="BG23" s="227"/>
      <c r="BH23" s="227"/>
      <c r="BI23" s="227"/>
      <c r="BJ23" s="227"/>
      <c r="BK23" s="227"/>
      <c r="BL23" s="227"/>
      <c r="BM23" s="227"/>
      <c r="BN23" s="227"/>
      <c r="BO23" s="227"/>
      <c r="BP23" s="227"/>
      <c r="BQ23" s="233">
        <v>17</v>
      </c>
      <c r="BR23" s="234"/>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9"/>
    </row>
    <row r="24" spans="1:131" s="230" customFormat="1" ht="26.25" customHeight="1" x14ac:dyDescent="0.15">
      <c r="A24" s="821" t="s">
        <v>397</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3">
        <v>18</v>
      </c>
      <c r="BR24" s="234"/>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9"/>
    </row>
    <row r="25" spans="1:131" ht="26.25" customHeight="1" thickBot="1" x14ac:dyDescent="0.2">
      <c r="A25" s="738" t="s">
        <v>398</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6"/>
      <c r="BP25" s="236"/>
      <c r="BQ25" s="233">
        <v>19</v>
      </c>
      <c r="BR25" s="234"/>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15">
      <c r="A26" s="740" t="s">
        <v>373</v>
      </c>
      <c r="B26" s="741"/>
      <c r="C26" s="741"/>
      <c r="D26" s="741"/>
      <c r="E26" s="741"/>
      <c r="F26" s="741"/>
      <c r="G26" s="741"/>
      <c r="H26" s="741"/>
      <c r="I26" s="741"/>
      <c r="J26" s="741"/>
      <c r="K26" s="741"/>
      <c r="L26" s="741"/>
      <c r="M26" s="741"/>
      <c r="N26" s="741"/>
      <c r="O26" s="741"/>
      <c r="P26" s="742"/>
      <c r="Q26" s="746" t="s">
        <v>399</v>
      </c>
      <c r="R26" s="747"/>
      <c r="S26" s="747"/>
      <c r="T26" s="747"/>
      <c r="U26" s="748"/>
      <c r="V26" s="746" t="s">
        <v>400</v>
      </c>
      <c r="W26" s="747"/>
      <c r="X26" s="747"/>
      <c r="Y26" s="747"/>
      <c r="Z26" s="748"/>
      <c r="AA26" s="746" t="s">
        <v>401</v>
      </c>
      <c r="AB26" s="747"/>
      <c r="AC26" s="747"/>
      <c r="AD26" s="747"/>
      <c r="AE26" s="747"/>
      <c r="AF26" s="827" t="s">
        <v>402</v>
      </c>
      <c r="AG26" s="828"/>
      <c r="AH26" s="828"/>
      <c r="AI26" s="828"/>
      <c r="AJ26" s="829"/>
      <c r="AK26" s="747" t="s">
        <v>403</v>
      </c>
      <c r="AL26" s="747"/>
      <c r="AM26" s="747"/>
      <c r="AN26" s="747"/>
      <c r="AO26" s="748"/>
      <c r="AP26" s="746" t="s">
        <v>404</v>
      </c>
      <c r="AQ26" s="747"/>
      <c r="AR26" s="747"/>
      <c r="AS26" s="747"/>
      <c r="AT26" s="748"/>
      <c r="AU26" s="746" t="s">
        <v>405</v>
      </c>
      <c r="AV26" s="747"/>
      <c r="AW26" s="747"/>
      <c r="AX26" s="747"/>
      <c r="AY26" s="748"/>
      <c r="AZ26" s="746" t="s">
        <v>406</v>
      </c>
      <c r="BA26" s="747"/>
      <c r="BB26" s="747"/>
      <c r="BC26" s="747"/>
      <c r="BD26" s="748"/>
      <c r="BE26" s="746" t="s">
        <v>380</v>
      </c>
      <c r="BF26" s="747"/>
      <c r="BG26" s="747"/>
      <c r="BH26" s="747"/>
      <c r="BI26" s="753"/>
      <c r="BJ26" s="226"/>
      <c r="BK26" s="226"/>
      <c r="BL26" s="226"/>
      <c r="BM26" s="226"/>
      <c r="BN26" s="226"/>
      <c r="BO26" s="236"/>
      <c r="BP26" s="236"/>
      <c r="BQ26" s="233">
        <v>20</v>
      </c>
      <c r="BR26" s="234"/>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6"/>
      <c r="BP27" s="236"/>
      <c r="BQ27" s="233">
        <v>21</v>
      </c>
      <c r="BR27" s="234"/>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15">
      <c r="A28" s="237">
        <v>1</v>
      </c>
      <c r="B28" s="762" t="s">
        <v>407</v>
      </c>
      <c r="C28" s="763"/>
      <c r="D28" s="763"/>
      <c r="E28" s="763"/>
      <c r="F28" s="763"/>
      <c r="G28" s="763"/>
      <c r="H28" s="763"/>
      <c r="I28" s="763"/>
      <c r="J28" s="763"/>
      <c r="K28" s="763"/>
      <c r="L28" s="763"/>
      <c r="M28" s="763"/>
      <c r="N28" s="763"/>
      <c r="O28" s="763"/>
      <c r="P28" s="764"/>
      <c r="Q28" s="835">
        <v>11931</v>
      </c>
      <c r="R28" s="836"/>
      <c r="S28" s="836"/>
      <c r="T28" s="836"/>
      <c r="U28" s="836"/>
      <c r="V28" s="836">
        <v>11772</v>
      </c>
      <c r="W28" s="836"/>
      <c r="X28" s="836"/>
      <c r="Y28" s="836"/>
      <c r="Z28" s="836"/>
      <c r="AA28" s="836">
        <v>159</v>
      </c>
      <c r="AB28" s="836"/>
      <c r="AC28" s="836"/>
      <c r="AD28" s="836"/>
      <c r="AE28" s="837"/>
      <c r="AF28" s="838">
        <v>159</v>
      </c>
      <c r="AG28" s="836"/>
      <c r="AH28" s="836"/>
      <c r="AI28" s="836"/>
      <c r="AJ28" s="839"/>
      <c r="AK28" s="840">
        <v>1054</v>
      </c>
      <c r="AL28" s="841"/>
      <c r="AM28" s="841"/>
      <c r="AN28" s="841"/>
      <c r="AO28" s="841"/>
      <c r="AP28" s="841" t="s">
        <v>584</v>
      </c>
      <c r="AQ28" s="841"/>
      <c r="AR28" s="841"/>
      <c r="AS28" s="841"/>
      <c r="AT28" s="841"/>
      <c r="AU28" s="841" t="s">
        <v>584</v>
      </c>
      <c r="AV28" s="841"/>
      <c r="AW28" s="841"/>
      <c r="AX28" s="841"/>
      <c r="AY28" s="841"/>
      <c r="AZ28" s="842" t="s">
        <v>584</v>
      </c>
      <c r="BA28" s="842"/>
      <c r="BB28" s="842"/>
      <c r="BC28" s="842"/>
      <c r="BD28" s="842"/>
      <c r="BE28" s="833"/>
      <c r="BF28" s="833"/>
      <c r="BG28" s="833"/>
      <c r="BH28" s="833"/>
      <c r="BI28" s="834"/>
      <c r="BJ28" s="226"/>
      <c r="BK28" s="226"/>
      <c r="BL28" s="226"/>
      <c r="BM28" s="226"/>
      <c r="BN28" s="226"/>
      <c r="BO28" s="236"/>
      <c r="BP28" s="236"/>
      <c r="BQ28" s="233">
        <v>22</v>
      </c>
      <c r="BR28" s="234"/>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15">
      <c r="A29" s="237">
        <v>2</v>
      </c>
      <c r="B29" s="793" t="s">
        <v>408</v>
      </c>
      <c r="C29" s="794"/>
      <c r="D29" s="794"/>
      <c r="E29" s="794"/>
      <c r="F29" s="794"/>
      <c r="G29" s="794"/>
      <c r="H29" s="794"/>
      <c r="I29" s="794"/>
      <c r="J29" s="794"/>
      <c r="K29" s="794"/>
      <c r="L29" s="794"/>
      <c r="M29" s="794"/>
      <c r="N29" s="794"/>
      <c r="O29" s="794"/>
      <c r="P29" s="795"/>
      <c r="Q29" s="796">
        <v>10224</v>
      </c>
      <c r="R29" s="797"/>
      <c r="S29" s="797"/>
      <c r="T29" s="797"/>
      <c r="U29" s="797"/>
      <c r="V29" s="797">
        <v>9794</v>
      </c>
      <c r="W29" s="797"/>
      <c r="X29" s="797"/>
      <c r="Y29" s="797"/>
      <c r="Z29" s="797"/>
      <c r="AA29" s="797">
        <v>430</v>
      </c>
      <c r="AB29" s="797"/>
      <c r="AC29" s="797"/>
      <c r="AD29" s="797"/>
      <c r="AE29" s="798"/>
      <c r="AF29" s="799">
        <v>430</v>
      </c>
      <c r="AG29" s="800"/>
      <c r="AH29" s="800"/>
      <c r="AI29" s="800"/>
      <c r="AJ29" s="801"/>
      <c r="AK29" s="847">
        <v>1448</v>
      </c>
      <c r="AL29" s="843"/>
      <c r="AM29" s="843"/>
      <c r="AN29" s="843"/>
      <c r="AO29" s="843"/>
      <c r="AP29" s="843" t="s">
        <v>584</v>
      </c>
      <c r="AQ29" s="843"/>
      <c r="AR29" s="843"/>
      <c r="AS29" s="843"/>
      <c r="AT29" s="843"/>
      <c r="AU29" s="843" t="s">
        <v>584</v>
      </c>
      <c r="AV29" s="843"/>
      <c r="AW29" s="843"/>
      <c r="AX29" s="843"/>
      <c r="AY29" s="843"/>
      <c r="AZ29" s="844" t="s">
        <v>584</v>
      </c>
      <c r="BA29" s="844"/>
      <c r="BB29" s="844"/>
      <c r="BC29" s="844"/>
      <c r="BD29" s="844"/>
      <c r="BE29" s="845"/>
      <c r="BF29" s="845"/>
      <c r="BG29" s="845"/>
      <c r="BH29" s="845"/>
      <c r="BI29" s="846"/>
      <c r="BJ29" s="226"/>
      <c r="BK29" s="226"/>
      <c r="BL29" s="226"/>
      <c r="BM29" s="226"/>
      <c r="BN29" s="226"/>
      <c r="BO29" s="236"/>
      <c r="BP29" s="236"/>
      <c r="BQ29" s="233">
        <v>23</v>
      </c>
      <c r="BR29" s="234"/>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15">
      <c r="A30" s="237">
        <v>3</v>
      </c>
      <c r="B30" s="793" t="s">
        <v>409</v>
      </c>
      <c r="C30" s="794"/>
      <c r="D30" s="794"/>
      <c r="E30" s="794"/>
      <c r="F30" s="794"/>
      <c r="G30" s="794"/>
      <c r="H30" s="794"/>
      <c r="I30" s="794"/>
      <c r="J30" s="794"/>
      <c r="K30" s="794"/>
      <c r="L30" s="794"/>
      <c r="M30" s="794"/>
      <c r="N30" s="794"/>
      <c r="O30" s="794"/>
      <c r="P30" s="795"/>
      <c r="Q30" s="796">
        <v>1418</v>
      </c>
      <c r="R30" s="797"/>
      <c r="S30" s="797"/>
      <c r="T30" s="797"/>
      <c r="U30" s="797"/>
      <c r="V30" s="797">
        <v>1413</v>
      </c>
      <c r="W30" s="797"/>
      <c r="X30" s="797"/>
      <c r="Y30" s="797"/>
      <c r="Z30" s="797"/>
      <c r="AA30" s="797">
        <v>5</v>
      </c>
      <c r="AB30" s="797"/>
      <c r="AC30" s="797"/>
      <c r="AD30" s="797"/>
      <c r="AE30" s="798"/>
      <c r="AF30" s="799">
        <v>5</v>
      </c>
      <c r="AG30" s="800"/>
      <c r="AH30" s="800"/>
      <c r="AI30" s="800"/>
      <c r="AJ30" s="801"/>
      <c r="AK30" s="847">
        <v>303</v>
      </c>
      <c r="AL30" s="843"/>
      <c r="AM30" s="843"/>
      <c r="AN30" s="843"/>
      <c r="AO30" s="843"/>
      <c r="AP30" s="843" t="s">
        <v>584</v>
      </c>
      <c r="AQ30" s="843"/>
      <c r="AR30" s="843"/>
      <c r="AS30" s="843"/>
      <c r="AT30" s="843"/>
      <c r="AU30" s="843" t="s">
        <v>584</v>
      </c>
      <c r="AV30" s="843"/>
      <c r="AW30" s="843"/>
      <c r="AX30" s="843"/>
      <c r="AY30" s="843"/>
      <c r="AZ30" s="844" t="s">
        <v>584</v>
      </c>
      <c r="BA30" s="844"/>
      <c r="BB30" s="844"/>
      <c r="BC30" s="844"/>
      <c r="BD30" s="844"/>
      <c r="BE30" s="845"/>
      <c r="BF30" s="845"/>
      <c r="BG30" s="845"/>
      <c r="BH30" s="845"/>
      <c r="BI30" s="846"/>
      <c r="BJ30" s="226"/>
      <c r="BK30" s="226"/>
      <c r="BL30" s="226"/>
      <c r="BM30" s="226"/>
      <c r="BN30" s="226"/>
      <c r="BO30" s="236"/>
      <c r="BP30" s="236"/>
      <c r="BQ30" s="233">
        <v>24</v>
      </c>
      <c r="BR30" s="234"/>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15">
      <c r="A31" s="237">
        <v>4</v>
      </c>
      <c r="B31" s="793" t="s">
        <v>410</v>
      </c>
      <c r="C31" s="794"/>
      <c r="D31" s="794"/>
      <c r="E31" s="794"/>
      <c r="F31" s="794"/>
      <c r="G31" s="794"/>
      <c r="H31" s="794"/>
      <c r="I31" s="794"/>
      <c r="J31" s="794"/>
      <c r="K31" s="794"/>
      <c r="L31" s="794"/>
      <c r="M31" s="794"/>
      <c r="N31" s="794"/>
      <c r="O31" s="794"/>
      <c r="P31" s="795"/>
      <c r="Q31" s="796">
        <v>3005</v>
      </c>
      <c r="R31" s="797"/>
      <c r="S31" s="797"/>
      <c r="T31" s="797"/>
      <c r="U31" s="797"/>
      <c r="V31" s="797">
        <v>2793</v>
      </c>
      <c r="W31" s="797"/>
      <c r="X31" s="797"/>
      <c r="Y31" s="797"/>
      <c r="Z31" s="797"/>
      <c r="AA31" s="797">
        <v>212</v>
      </c>
      <c r="AB31" s="797"/>
      <c r="AC31" s="797"/>
      <c r="AD31" s="797"/>
      <c r="AE31" s="798"/>
      <c r="AF31" s="799">
        <v>2198</v>
      </c>
      <c r="AG31" s="800"/>
      <c r="AH31" s="800"/>
      <c r="AI31" s="800"/>
      <c r="AJ31" s="801"/>
      <c r="AK31" s="847">
        <v>31</v>
      </c>
      <c r="AL31" s="843"/>
      <c r="AM31" s="843"/>
      <c r="AN31" s="843"/>
      <c r="AO31" s="843"/>
      <c r="AP31" s="843">
        <v>4934</v>
      </c>
      <c r="AQ31" s="843"/>
      <c r="AR31" s="843"/>
      <c r="AS31" s="843"/>
      <c r="AT31" s="843"/>
      <c r="AU31" s="843">
        <v>35</v>
      </c>
      <c r="AV31" s="843"/>
      <c r="AW31" s="843"/>
      <c r="AX31" s="843"/>
      <c r="AY31" s="843"/>
      <c r="AZ31" s="844" t="s">
        <v>584</v>
      </c>
      <c r="BA31" s="844"/>
      <c r="BB31" s="844"/>
      <c r="BC31" s="844"/>
      <c r="BD31" s="844"/>
      <c r="BE31" s="845" t="s">
        <v>411</v>
      </c>
      <c r="BF31" s="845"/>
      <c r="BG31" s="845"/>
      <c r="BH31" s="845"/>
      <c r="BI31" s="846"/>
      <c r="BJ31" s="226"/>
      <c r="BK31" s="226"/>
      <c r="BL31" s="226"/>
      <c r="BM31" s="226"/>
      <c r="BN31" s="226"/>
      <c r="BO31" s="236"/>
      <c r="BP31" s="236"/>
      <c r="BQ31" s="233">
        <v>25</v>
      </c>
      <c r="BR31" s="234"/>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15">
      <c r="A32" s="237">
        <v>5</v>
      </c>
      <c r="B32" s="793" t="s">
        <v>412</v>
      </c>
      <c r="C32" s="794"/>
      <c r="D32" s="794"/>
      <c r="E32" s="794"/>
      <c r="F32" s="794"/>
      <c r="G32" s="794"/>
      <c r="H32" s="794"/>
      <c r="I32" s="794"/>
      <c r="J32" s="794"/>
      <c r="K32" s="794"/>
      <c r="L32" s="794"/>
      <c r="M32" s="794"/>
      <c r="N32" s="794"/>
      <c r="O32" s="794"/>
      <c r="P32" s="795"/>
      <c r="Q32" s="796">
        <v>17</v>
      </c>
      <c r="R32" s="797"/>
      <c r="S32" s="797"/>
      <c r="T32" s="797"/>
      <c r="U32" s="797"/>
      <c r="V32" s="797">
        <v>16</v>
      </c>
      <c r="W32" s="797"/>
      <c r="X32" s="797"/>
      <c r="Y32" s="797"/>
      <c r="Z32" s="797"/>
      <c r="AA32" s="797">
        <v>1</v>
      </c>
      <c r="AB32" s="797"/>
      <c r="AC32" s="797"/>
      <c r="AD32" s="797"/>
      <c r="AE32" s="798"/>
      <c r="AF32" s="799">
        <v>22</v>
      </c>
      <c r="AG32" s="800"/>
      <c r="AH32" s="800"/>
      <c r="AI32" s="800"/>
      <c r="AJ32" s="801"/>
      <c r="AK32" s="847">
        <v>3</v>
      </c>
      <c r="AL32" s="843"/>
      <c r="AM32" s="843"/>
      <c r="AN32" s="843"/>
      <c r="AO32" s="843"/>
      <c r="AP32" s="843">
        <v>1</v>
      </c>
      <c r="AQ32" s="843"/>
      <c r="AR32" s="843"/>
      <c r="AS32" s="843"/>
      <c r="AT32" s="843"/>
      <c r="AU32" s="843">
        <v>1</v>
      </c>
      <c r="AV32" s="843"/>
      <c r="AW32" s="843"/>
      <c r="AX32" s="843"/>
      <c r="AY32" s="843"/>
      <c r="AZ32" s="844" t="s">
        <v>584</v>
      </c>
      <c r="BA32" s="844"/>
      <c r="BB32" s="844"/>
      <c r="BC32" s="844"/>
      <c r="BD32" s="844"/>
      <c r="BE32" s="845" t="s">
        <v>411</v>
      </c>
      <c r="BF32" s="845"/>
      <c r="BG32" s="845"/>
      <c r="BH32" s="845"/>
      <c r="BI32" s="846"/>
      <c r="BJ32" s="226"/>
      <c r="BK32" s="226"/>
      <c r="BL32" s="226"/>
      <c r="BM32" s="226"/>
      <c r="BN32" s="226"/>
      <c r="BO32" s="236"/>
      <c r="BP32" s="236"/>
      <c r="BQ32" s="233">
        <v>26</v>
      </c>
      <c r="BR32" s="234"/>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15">
      <c r="A33" s="237">
        <v>6</v>
      </c>
      <c r="B33" s="793" t="s">
        <v>413</v>
      </c>
      <c r="C33" s="794"/>
      <c r="D33" s="794"/>
      <c r="E33" s="794"/>
      <c r="F33" s="794"/>
      <c r="G33" s="794"/>
      <c r="H33" s="794"/>
      <c r="I33" s="794"/>
      <c r="J33" s="794"/>
      <c r="K33" s="794"/>
      <c r="L33" s="794"/>
      <c r="M33" s="794"/>
      <c r="N33" s="794"/>
      <c r="O33" s="794"/>
      <c r="P33" s="795"/>
      <c r="Q33" s="796">
        <v>2151</v>
      </c>
      <c r="R33" s="797"/>
      <c r="S33" s="797"/>
      <c r="T33" s="797"/>
      <c r="U33" s="797"/>
      <c r="V33" s="797">
        <v>1788</v>
      </c>
      <c r="W33" s="797"/>
      <c r="X33" s="797"/>
      <c r="Y33" s="797"/>
      <c r="Z33" s="797"/>
      <c r="AA33" s="797">
        <v>363</v>
      </c>
      <c r="AB33" s="797"/>
      <c r="AC33" s="797"/>
      <c r="AD33" s="797"/>
      <c r="AE33" s="798"/>
      <c r="AF33" s="799">
        <v>43</v>
      </c>
      <c r="AG33" s="800"/>
      <c r="AH33" s="800"/>
      <c r="AI33" s="800"/>
      <c r="AJ33" s="801"/>
      <c r="AK33" s="847">
        <v>1084</v>
      </c>
      <c r="AL33" s="843"/>
      <c r="AM33" s="843"/>
      <c r="AN33" s="843"/>
      <c r="AO33" s="843"/>
      <c r="AP33" s="843">
        <v>15127</v>
      </c>
      <c r="AQ33" s="843"/>
      <c r="AR33" s="843"/>
      <c r="AS33" s="843"/>
      <c r="AT33" s="843"/>
      <c r="AU33" s="843">
        <v>10437</v>
      </c>
      <c r="AV33" s="843"/>
      <c r="AW33" s="843"/>
      <c r="AX33" s="843"/>
      <c r="AY33" s="843"/>
      <c r="AZ33" s="844" t="s">
        <v>584</v>
      </c>
      <c r="BA33" s="844"/>
      <c r="BB33" s="844"/>
      <c r="BC33" s="844"/>
      <c r="BD33" s="844"/>
      <c r="BE33" s="845" t="s">
        <v>414</v>
      </c>
      <c r="BF33" s="845"/>
      <c r="BG33" s="845"/>
      <c r="BH33" s="845"/>
      <c r="BI33" s="846"/>
      <c r="BJ33" s="226"/>
      <c r="BK33" s="226"/>
      <c r="BL33" s="226"/>
      <c r="BM33" s="226"/>
      <c r="BN33" s="226"/>
      <c r="BO33" s="236"/>
      <c r="BP33" s="236"/>
      <c r="BQ33" s="233">
        <v>27</v>
      </c>
      <c r="BR33" s="234"/>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15">
      <c r="A34" s="237">
        <v>7</v>
      </c>
      <c r="B34" s="793" t="s">
        <v>415</v>
      </c>
      <c r="C34" s="794"/>
      <c r="D34" s="794"/>
      <c r="E34" s="794"/>
      <c r="F34" s="794"/>
      <c r="G34" s="794"/>
      <c r="H34" s="794"/>
      <c r="I34" s="794"/>
      <c r="J34" s="794"/>
      <c r="K34" s="794"/>
      <c r="L34" s="794"/>
      <c r="M34" s="794"/>
      <c r="N34" s="794"/>
      <c r="O34" s="794"/>
      <c r="P34" s="795"/>
      <c r="Q34" s="796">
        <v>345</v>
      </c>
      <c r="R34" s="797"/>
      <c r="S34" s="797"/>
      <c r="T34" s="797"/>
      <c r="U34" s="797"/>
      <c r="V34" s="797">
        <v>296</v>
      </c>
      <c r="W34" s="797"/>
      <c r="X34" s="797"/>
      <c r="Y34" s="797"/>
      <c r="Z34" s="797"/>
      <c r="AA34" s="797">
        <v>49</v>
      </c>
      <c r="AB34" s="797"/>
      <c r="AC34" s="797"/>
      <c r="AD34" s="797"/>
      <c r="AE34" s="798"/>
      <c r="AF34" s="799">
        <v>1</v>
      </c>
      <c r="AG34" s="800"/>
      <c r="AH34" s="800"/>
      <c r="AI34" s="800"/>
      <c r="AJ34" s="801"/>
      <c r="AK34" s="847">
        <v>174</v>
      </c>
      <c r="AL34" s="843"/>
      <c r="AM34" s="843"/>
      <c r="AN34" s="843"/>
      <c r="AO34" s="843"/>
      <c r="AP34" s="843">
        <v>1083</v>
      </c>
      <c r="AQ34" s="843"/>
      <c r="AR34" s="843"/>
      <c r="AS34" s="843"/>
      <c r="AT34" s="843"/>
      <c r="AU34" s="843">
        <v>918</v>
      </c>
      <c r="AV34" s="843"/>
      <c r="AW34" s="843"/>
      <c r="AX34" s="843"/>
      <c r="AY34" s="843"/>
      <c r="AZ34" s="844" t="s">
        <v>584</v>
      </c>
      <c r="BA34" s="844"/>
      <c r="BB34" s="844"/>
      <c r="BC34" s="844"/>
      <c r="BD34" s="844"/>
      <c r="BE34" s="845" t="s">
        <v>416</v>
      </c>
      <c r="BF34" s="845"/>
      <c r="BG34" s="845"/>
      <c r="BH34" s="845"/>
      <c r="BI34" s="846"/>
      <c r="BJ34" s="226"/>
      <c r="BK34" s="226"/>
      <c r="BL34" s="226"/>
      <c r="BM34" s="226"/>
      <c r="BN34" s="226"/>
      <c r="BO34" s="236"/>
      <c r="BP34" s="236"/>
      <c r="BQ34" s="233">
        <v>28</v>
      </c>
      <c r="BR34" s="234"/>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15">
      <c r="A35" s="237">
        <v>8</v>
      </c>
      <c r="B35" s="793" t="s">
        <v>417</v>
      </c>
      <c r="C35" s="794"/>
      <c r="D35" s="794"/>
      <c r="E35" s="794"/>
      <c r="F35" s="794"/>
      <c r="G35" s="794"/>
      <c r="H35" s="794"/>
      <c r="I35" s="794"/>
      <c r="J35" s="794"/>
      <c r="K35" s="794"/>
      <c r="L35" s="794"/>
      <c r="M35" s="794"/>
      <c r="N35" s="794"/>
      <c r="O35" s="794"/>
      <c r="P35" s="795"/>
      <c r="Q35" s="796">
        <v>209</v>
      </c>
      <c r="R35" s="797"/>
      <c r="S35" s="797"/>
      <c r="T35" s="797"/>
      <c r="U35" s="797"/>
      <c r="V35" s="797">
        <v>199</v>
      </c>
      <c r="W35" s="797"/>
      <c r="X35" s="797"/>
      <c r="Y35" s="797"/>
      <c r="Z35" s="797"/>
      <c r="AA35" s="797">
        <v>10</v>
      </c>
      <c r="AB35" s="797"/>
      <c r="AC35" s="797"/>
      <c r="AD35" s="797"/>
      <c r="AE35" s="798"/>
      <c r="AF35" s="799">
        <v>1</v>
      </c>
      <c r="AG35" s="800"/>
      <c r="AH35" s="800"/>
      <c r="AI35" s="800"/>
      <c r="AJ35" s="801"/>
      <c r="AK35" s="847">
        <v>86</v>
      </c>
      <c r="AL35" s="843"/>
      <c r="AM35" s="843"/>
      <c r="AN35" s="843"/>
      <c r="AO35" s="843"/>
      <c r="AP35" s="843">
        <v>843</v>
      </c>
      <c r="AQ35" s="843"/>
      <c r="AR35" s="843"/>
      <c r="AS35" s="843"/>
      <c r="AT35" s="843"/>
      <c r="AU35" s="843">
        <v>776</v>
      </c>
      <c r="AV35" s="843"/>
      <c r="AW35" s="843"/>
      <c r="AX35" s="843"/>
      <c r="AY35" s="843"/>
      <c r="AZ35" s="844" t="s">
        <v>584</v>
      </c>
      <c r="BA35" s="844"/>
      <c r="BB35" s="844"/>
      <c r="BC35" s="844"/>
      <c r="BD35" s="844"/>
      <c r="BE35" s="845" t="s">
        <v>411</v>
      </c>
      <c r="BF35" s="845"/>
      <c r="BG35" s="845"/>
      <c r="BH35" s="845"/>
      <c r="BI35" s="846"/>
      <c r="BJ35" s="226"/>
      <c r="BK35" s="226"/>
      <c r="BL35" s="226"/>
      <c r="BM35" s="226"/>
      <c r="BN35" s="226"/>
      <c r="BO35" s="236"/>
      <c r="BP35" s="236"/>
      <c r="BQ35" s="233">
        <v>29</v>
      </c>
      <c r="BR35" s="234"/>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15">
      <c r="A36" s="237">
        <v>9</v>
      </c>
      <c r="B36" s="793" t="s">
        <v>418</v>
      </c>
      <c r="C36" s="794"/>
      <c r="D36" s="794"/>
      <c r="E36" s="794"/>
      <c r="F36" s="794"/>
      <c r="G36" s="794"/>
      <c r="H36" s="794"/>
      <c r="I36" s="794"/>
      <c r="J36" s="794"/>
      <c r="K36" s="794"/>
      <c r="L36" s="794"/>
      <c r="M36" s="794"/>
      <c r="N36" s="794"/>
      <c r="O36" s="794"/>
      <c r="P36" s="795"/>
      <c r="Q36" s="796">
        <v>1025</v>
      </c>
      <c r="R36" s="797"/>
      <c r="S36" s="797"/>
      <c r="T36" s="797"/>
      <c r="U36" s="797"/>
      <c r="V36" s="797">
        <v>1011</v>
      </c>
      <c r="W36" s="797"/>
      <c r="X36" s="797"/>
      <c r="Y36" s="797"/>
      <c r="Z36" s="797"/>
      <c r="AA36" s="797">
        <v>14</v>
      </c>
      <c r="AB36" s="797"/>
      <c r="AC36" s="797"/>
      <c r="AD36" s="797"/>
      <c r="AE36" s="798"/>
      <c r="AF36" s="799">
        <v>929</v>
      </c>
      <c r="AG36" s="800"/>
      <c r="AH36" s="800"/>
      <c r="AI36" s="800"/>
      <c r="AJ36" s="801"/>
      <c r="AK36" s="847" t="s">
        <v>584</v>
      </c>
      <c r="AL36" s="843"/>
      <c r="AM36" s="843"/>
      <c r="AN36" s="843"/>
      <c r="AO36" s="843"/>
      <c r="AP36" s="843" t="s">
        <v>584</v>
      </c>
      <c r="AQ36" s="843"/>
      <c r="AR36" s="843"/>
      <c r="AS36" s="843"/>
      <c r="AT36" s="843"/>
      <c r="AU36" s="843" t="s">
        <v>584</v>
      </c>
      <c r="AV36" s="843"/>
      <c r="AW36" s="843"/>
      <c r="AX36" s="843"/>
      <c r="AY36" s="843"/>
      <c r="AZ36" s="844" t="s">
        <v>584</v>
      </c>
      <c r="BA36" s="844"/>
      <c r="BB36" s="844"/>
      <c r="BC36" s="844"/>
      <c r="BD36" s="844"/>
      <c r="BE36" s="845" t="s">
        <v>419</v>
      </c>
      <c r="BF36" s="845"/>
      <c r="BG36" s="845"/>
      <c r="BH36" s="845"/>
      <c r="BI36" s="846"/>
      <c r="BJ36" s="226"/>
      <c r="BK36" s="226"/>
      <c r="BL36" s="226"/>
      <c r="BM36" s="226"/>
      <c r="BN36" s="226"/>
      <c r="BO36" s="236"/>
      <c r="BP36" s="236"/>
      <c r="BQ36" s="233">
        <v>30</v>
      </c>
      <c r="BR36" s="234"/>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15">
      <c r="A37" s="237">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6"/>
      <c r="BP37" s="236"/>
      <c r="BQ37" s="233">
        <v>31</v>
      </c>
      <c r="BR37" s="234"/>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15">
      <c r="A38" s="237">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6"/>
      <c r="BP38" s="236"/>
      <c r="BQ38" s="233">
        <v>32</v>
      </c>
      <c r="BR38" s="234"/>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15">
      <c r="A39" s="237">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6"/>
      <c r="BP39" s="236"/>
      <c r="BQ39" s="233">
        <v>33</v>
      </c>
      <c r="BR39" s="234"/>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15">
      <c r="A40" s="233">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6"/>
      <c r="BP40" s="236"/>
      <c r="BQ40" s="233">
        <v>34</v>
      </c>
      <c r="BR40" s="234"/>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15">
      <c r="A41" s="233">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6"/>
      <c r="BP41" s="236"/>
      <c r="BQ41" s="233">
        <v>35</v>
      </c>
      <c r="BR41" s="234"/>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15">
      <c r="A42" s="233">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6"/>
      <c r="BP42" s="236"/>
      <c r="BQ42" s="233">
        <v>36</v>
      </c>
      <c r="BR42" s="234"/>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15">
      <c r="A43" s="233">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6"/>
      <c r="BP43" s="236"/>
      <c r="BQ43" s="233">
        <v>37</v>
      </c>
      <c r="BR43" s="234"/>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15">
      <c r="A44" s="233">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6"/>
      <c r="BP44" s="236"/>
      <c r="BQ44" s="233">
        <v>38</v>
      </c>
      <c r="BR44" s="234"/>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15">
      <c r="A45" s="233">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6"/>
      <c r="BP45" s="236"/>
      <c r="BQ45" s="233">
        <v>39</v>
      </c>
      <c r="BR45" s="234"/>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15">
      <c r="A46" s="233">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6"/>
      <c r="BP46" s="236"/>
      <c r="BQ46" s="233">
        <v>40</v>
      </c>
      <c r="BR46" s="234"/>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15">
      <c r="A47" s="233">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6"/>
      <c r="BP47" s="236"/>
      <c r="BQ47" s="233">
        <v>41</v>
      </c>
      <c r="BR47" s="234"/>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15">
      <c r="A48" s="233">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6"/>
      <c r="BP48" s="236"/>
      <c r="BQ48" s="233">
        <v>42</v>
      </c>
      <c r="BR48" s="234"/>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15">
      <c r="A49" s="233">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6"/>
      <c r="BP49" s="236"/>
      <c r="BQ49" s="233">
        <v>43</v>
      </c>
      <c r="BR49" s="234"/>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15">
      <c r="A50" s="233">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6"/>
      <c r="BP50" s="236"/>
      <c r="BQ50" s="233">
        <v>44</v>
      </c>
      <c r="BR50" s="234"/>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15">
      <c r="A51" s="233">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6"/>
      <c r="BP51" s="236"/>
      <c r="BQ51" s="233">
        <v>45</v>
      </c>
      <c r="BR51" s="234"/>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15">
      <c r="A52" s="233">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6"/>
      <c r="BP52" s="236"/>
      <c r="BQ52" s="233">
        <v>46</v>
      </c>
      <c r="BR52" s="234"/>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15">
      <c r="A53" s="233">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6"/>
      <c r="BP53" s="236"/>
      <c r="BQ53" s="233">
        <v>47</v>
      </c>
      <c r="BR53" s="234"/>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15">
      <c r="A54" s="233">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6"/>
      <c r="BP54" s="236"/>
      <c r="BQ54" s="233">
        <v>48</v>
      </c>
      <c r="BR54" s="234"/>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15">
      <c r="A55" s="233">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6"/>
      <c r="BP55" s="236"/>
      <c r="BQ55" s="233">
        <v>49</v>
      </c>
      <c r="BR55" s="234"/>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15">
      <c r="A56" s="233">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6"/>
      <c r="BP56" s="236"/>
      <c r="BQ56" s="233">
        <v>50</v>
      </c>
      <c r="BR56" s="234"/>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15">
      <c r="A57" s="233">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6"/>
      <c r="BP57" s="236"/>
      <c r="BQ57" s="233">
        <v>51</v>
      </c>
      <c r="BR57" s="234"/>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15">
      <c r="A58" s="233">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6"/>
      <c r="BP58" s="236"/>
      <c r="BQ58" s="233">
        <v>52</v>
      </c>
      <c r="BR58" s="234"/>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15">
      <c r="A59" s="233">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6"/>
      <c r="BP59" s="236"/>
      <c r="BQ59" s="233">
        <v>53</v>
      </c>
      <c r="BR59" s="234"/>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15">
      <c r="A60" s="233">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6"/>
      <c r="BP60" s="236"/>
      <c r="BQ60" s="233">
        <v>54</v>
      </c>
      <c r="BR60" s="234"/>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
      <c r="A61" s="233">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6"/>
      <c r="BP61" s="236"/>
      <c r="BQ61" s="233">
        <v>55</v>
      </c>
      <c r="BR61" s="234"/>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15">
      <c r="A62" s="233">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420</v>
      </c>
      <c r="BK62" s="819"/>
      <c r="BL62" s="819"/>
      <c r="BM62" s="819"/>
      <c r="BN62" s="820"/>
      <c r="BO62" s="236"/>
      <c r="BP62" s="236"/>
      <c r="BQ62" s="233">
        <v>56</v>
      </c>
      <c r="BR62" s="234"/>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
      <c r="A63" s="235" t="s">
        <v>394</v>
      </c>
      <c r="B63" s="802" t="s">
        <v>421</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3789</v>
      </c>
      <c r="AG63" s="857"/>
      <c r="AH63" s="857"/>
      <c r="AI63" s="857"/>
      <c r="AJ63" s="858"/>
      <c r="AK63" s="859"/>
      <c r="AL63" s="854"/>
      <c r="AM63" s="854"/>
      <c r="AN63" s="854"/>
      <c r="AO63" s="854"/>
      <c r="AP63" s="857">
        <v>21988</v>
      </c>
      <c r="AQ63" s="857"/>
      <c r="AR63" s="857"/>
      <c r="AS63" s="857"/>
      <c r="AT63" s="857"/>
      <c r="AU63" s="857">
        <v>12167</v>
      </c>
      <c r="AV63" s="857"/>
      <c r="AW63" s="857"/>
      <c r="AX63" s="857"/>
      <c r="AY63" s="857"/>
      <c r="AZ63" s="861"/>
      <c r="BA63" s="861"/>
      <c r="BB63" s="861"/>
      <c r="BC63" s="861"/>
      <c r="BD63" s="861"/>
      <c r="BE63" s="862"/>
      <c r="BF63" s="862"/>
      <c r="BG63" s="862"/>
      <c r="BH63" s="862"/>
      <c r="BI63" s="863"/>
      <c r="BJ63" s="864" t="s">
        <v>422</v>
      </c>
      <c r="BK63" s="865"/>
      <c r="BL63" s="865"/>
      <c r="BM63" s="865"/>
      <c r="BN63" s="866"/>
      <c r="BO63" s="236"/>
      <c r="BP63" s="236"/>
      <c r="BQ63" s="233">
        <v>57</v>
      </c>
      <c r="BR63" s="234"/>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
      <c r="A65" s="226" t="s">
        <v>423</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15">
      <c r="A66" s="740" t="s">
        <v>424</v>
      </c>
      <c r="B66" s="741"/>
      <c r="C66" s="741"/>
      <c r="D66" s="741"/>
      <c r="E66" s="741"/>
      <c r="F66" s="741"/>
      <c r="G66" s="741"/>
      <c r="H66" s="741"/>
      <c r="I66" s="741"/>
      <c r="J66" s="741"/>
      <c r="K66" s="741"/>
      <c r="L66" s="741"/>
      <c r="M66" s="741"/>
      <c r="N66" s="741"/>
      <c r="O66" s="741"/>
      <c r="P66" s="742"/>
      <c r="Q66" s="746" t="s">
        <v>399</v>
      </c>
      <c r="R66" s="747"/>
      <c r="S66" s="747"/>
      <c r="T66" s="747"/>
      <c r="U66" s="748"/>
      <c r="V66" s="746" t="s">
        <v>425</v>
      </c>
      <c r="W66" s="747"/>
      <c r="X66" s="747"/>
      <c r="Y66" s="747"/>
      <c r="Z66" s="748"/>
      <c r="AA66" s="746" t="s">
        <v>426</v>
      </c>
      <c r="AB66" s="747"/>
      <c r="AC66" s="747"/>
      <c r="AD66" s="747"/>
      <c r="AE66" s="748"/>
      <c r="AF66" s="867" t="s">
        <v>427</v>
      </c>
      <c r="AG66" s="828"/>
      <c r="AH66" s="828"/>
      <c r="AI66" s="828"/>
      <c r="AJ66" s="868"/>
      <c r="AK66" s="746" t="s">
        <v>428</v>
      </c>
      <c r="AL66" s="741"/>
      <c r="AM66" s="741"/>
      <c r="AN66" s="741"/>
      <c r="AO66" s="742"/>
      <c r="AP66" s="746" t="s">
        <v>404</v>
      </c>
      <c r="AQ66" s="747"/>
      <c r="AR66" s="747"/>
      <c r="AS66" s="747"/>
      <c r="AT66" s="748"/>
      <c r="AU66" s="746" t="s">
        <v>429</v>
      </c>
      <c r="AV66" s="747"/>
      <c r="AW66" s="747"/>
      <c r="AX66" s="747"/>
      <c r="AY66" s="748"/>
      <c r="AZ66" s="746" t="s">
        <v>380</v>
      </c>
      <c r="BA66" s="747"/>
      <c r="BB66" s="747"/>
      <c r="BC66" s="747"/>
      <c r="BD66" s="753"/>
      <c r="BE66" s="236"/>
      <c r="BF66" s="236"/>
      <c r="BG66" s="236"/>
      <c r="BH66" s="236"/>
      <c r="BI66" s="236"/>
      <c r="BJ66" s="236"/>
      <c r="BK66" s="236"/>
      <c r="BL66" s="236"/>
      <c r="BM66" s="236"/>
      <c r="BN66" s="236"/>
      <c r="BO66" s="236"/>
      <c r="BP66" s="236"/>
      <c r="BQ66" s="233">
        <v>60</v>
      </c>
      <c r="BR66" s="238"/>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6"/>
      <c r="BF67" s="236"/>
      <c r="BG67" s="236"/>
      <c r="BH67" s="236"/>
      <c r="BI67" s="236"/>
      <c r="BJ67" s="236"/>
      <c r="BK67" s="236"/>
      <c r="BL67" s="236"/>
      <c r="BM67" s="236"/>
      <c r="BN67" s="236"/>
      <c r="BO67" s="236"/>
      <c r="BP67" s="236"/>
      <c r="BQ67" s="233">
        <v>61</v>
      </c>
      <c r="BR67" s="238"/>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15">
      <c r="A68" s="231">
        <v>1</v>
      </c>
      <c r="B68" s="882" t="s">
        <v>585</v>
      </c>
      <c r="C68" s="883"/>
      <c r="D68" s="883"/>
      <c r="E68" s="883"/>
      <c r="F68" s="883"/>
      <c r="G68" s="883"/>
      <c r="H68" s="883"/>
      <c r="I68" s="883"/>
      <c r="J68" s="883"/>
      <c r="K68" s="883"/>
      <c r="L68" s="883"/>
      <c r="M68" s="883"/>
      <c r="N68" s="883"/>
      <c r="O68" s="883"/>
      <c r="P68" s="884"/>
      <c r="Q68" s="885">
        <v>143</v>
      </c>
      <c r="R68" s="879"/>
      <c r="S68" s="879"/>
      <c r="T68" s="879"/>
      <c r="U68" s="879"/>
      <c r="V68" s="879">
        <v>128</v>
      </c>
      <c r="W68" s="879"/>
      <c r="X68" s="879"/>
      <c r="Y68" s="879"/>
      <c r="Z68" s="879"/>
      <c r="AA68" s="879">
        <v>15</v>
      </c>
      <c r="AB68" s="879"/>
      <c r="AC68" s="879"/>
      <c r="AD68" s="879"/>
      <c r="AE68" s="879"/>
      <c r="AF68" s="879">
        <v>15</v>
      </c>
      <c r="AG68" s="879"/>
      <c r="AH68" s="879"/>
      <c r="AI68" s="879"/>
      <c r="AJ68" s="879"/>
      <c r="AK68" s="879" t="s">
        <v>584</v>
      </c>
      <c r="AL68" s="879"/>
      <c r="AM68" s="879"/>
      <c r="AN68" s="879"/>
      <c r="AO68" s="879"/>
      <c r="AP68" s="879" t="s">
        <v>584</v>
      </c>
      <c r="AQ68" s="879"/>
      <c r="AR68" s="879"/>
      <c r="AS68" s="879"/>
      <c r="AT68" s="879"/>
      <c r="AU68" s="879" t="s">
        <v>584</v>
      </c>
      <c r="AV68" s="879"/>
      <c r="AW68" s="879"/>
      <c r="AX68" s="879"/>
      <c r="AY68" s="879"/>
      <c r="AZ68" s="880"/>
      <c r="BA68" s="880"/>
      <c r="BB68" s="880"/>
      <c r="BC68" s="880"/>
      <c r="BD68" s="881"/>
      <c r="BE68" s="236"/>
      <c r="BF68" s="236"/>
      <c r="BG68" s="236"/>
      <c r="BH68" s="236"/>
      <c r="BI68" s="236"/>
      <c r="BJ68" s="236"/>
      <c r="BK68" s="236"/>
      <c r="BL68" s="236"/>
      <c r="BM68" s="236"/>
      <c r="BN68" s="236"/>
      <c r="BO68" s="236"/>
      <c r="BP68" s="236"/>
      <c r="BQ68" s="233">
        <v>62</v>
      </c>
      <c r="BR68" s="238"/>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15">
      <c r="A69" s="233">
        <v>2</v>
      </c>
      <c r="B69" s="886" t="s">
        <v>586</v>
      </c>
      <c r="C69" s="887"/>
      <c r="D69" s="887"/>
      <c r="E69" s="887"/>
      <c r="F69" s="887"/>
      <c r="G69" s="887"/>
      <c r="H69" s="887"/>
      <c r="I69" s="887"/>
      <c r="J69" s="887"/>
      <c r="K69" s="887"/>
      <c r="L69" s="887"/>
      <c r="M69" s="887"/>
      <c r="N69" s="887"/>
      <c r="O69" s="887"/>
      <c r="P69" s="888"/>
      <c r="Q69" s="889">
        <v>428</v>
      </c>
      <c r="R69" s="843"/>
      <c r="S69" s="843"/>
      <c r="T69" s="843"/>
      <c r="U69" s="843"/>
      <c r="V69" s="843">
        <v>375</v>
      </c>
      <c r="W69" s="843"/>
      <c r="X69" s="843"/>
      <c r="Y69" s="843"/>
      <c r="Z69" s="843"/>
      <c r="AA69" s="843">
        <v>53</v>
      </c>
      <c r="AB69" s="843"/>
      <c r="AC69" s="843"/>
      <c r="AD69" s="843"/>
      <c r="AE69" s="843"/>
      <c r="AF69" s="843">
        <v>53</v>
      </c>
      <c r="AG69" s="843"/>
      <c r="AH69" s="843"/>
      <c r="AI69" s="843"/>
      <c r="AJ69" s="843"/>
      <c r="AK69" s="843" t="s">
        <v>584</v>
      </c>
      <c r="AL69" s="843"/>
      <c r="AM69" s="843"/>
      <c r="AN69" s="843"/>
      <c r="AO69" s="843"/>
      <c r="AP69" s="843" t="s">
        <v>584</v>
      </c>
      <c r="AQ69" s="843"/>
      <c r="AR69" s="843"/>
      <c r="AS69" s="843"/>
      <c r="AT69" s="843"/>
      <c r="AU69" s="843" t="s">
        <v>584</v>
      </c>
      <c r="AV69" s="843"/>
      <c r="AW69" s="843"/>
      <c r="AX69" s="843"/>
      <c r="AY69" s="843"/>
      <c r="AZ69" s="845"/>
      <c r="BA69" s="845"/>
      <c r="BB69" s="845"/>
      <c r="BC69" s="845"/>
      <c r="BD69" s="846"/>
      <c r="BE69" s="236"/>
      <c r="BF69" s="236"/>
      <c r="BG69" s="236"/>
      <c r="BH69" s="236"/>
      <c r="BI69" s="236"/>
      <c r="BJ69" s="236"/>
      <c r="BK69" s="236"/>
      <c r="BL69" s="236"/>
      <c r="BM69" s="236"/>
      <c r="BN69" s="236"/>
      <c r="BO69" s="236"/>
      <c r="BP69" s="236"/>
      <c r="BQ69" s="233">
        <v>63</v>
      </c>
      <c r="BR69" s="238"/>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15">
      <c r="A70" s="233">
        <v>3</v>
      </c>
      <c r="B70" s="886" t="s">
        <v>587</v>
      </c>
      <c r="C70" s="887"/>
      <c r="D70" s="887"/>
      <c r="E70" s="887"/>
      <c r="F70" s="887"/>
      <c r="G70" s="887"/>
      <c r="H70" s="887"/>
      <c r="I70" s="887"/>
      <c r="J70" s="887"/>
      <c r="K70" s="887"/>
      <c r="L70" s="887"/>
      <c r="M70" s="887"/>
      <c r="N70" s="887"/>
      <c r="O70" s="887"/>
      <c r="P70" s="888"/>
      <c r="Q70" s="889">
        <v>6</v>
      </c>
      <c r="R70" s="843"/>
      <c r="S70" s="843"/>
      <c r="T70" s="843"/>
      <c r="U70" s="843"/>
      <c r="V70" s="843">
        <v>6</v>
      </c>
      <c r="W70" s="843"/>
      <c r="X70" s="843"/>
      <c r="Y70" s="843"/>
      <c r="Z70" s="843"/>
      <c r="AA70" s="843">
        <v>1</v>
      </c>
      <c r="AB70" s="843"/>
      <c r="AC70" s="843"/>
      <c r="AD70" s="843"/>
      <c r="AE70" s="843"/>
      <c r="AF70" s="843">
        <v>1</v>
      </c>
      <c r="AG70" s="843"/>
      <c r="AH70" s="843"/>
      <c r="AI70" s="843"/>
      <c r="AJ70" s="843"/>
      <c r="AK70" s="843" t="s">
        <v>584</v>
      </c>
      <c r="AL70" s="843"/>
      <c r="AM70" s="843"/>
      <c r="AN70" s="843"/>
      <c r="AO70" s="843"/>
      <c r="AP70" s="843" t="s">
        <v>584</v>
      </c>
      <c r="AQ70" s="843"/>
      <c r="AR70" s="843"/>
      <c r="AS70" s="843"/>
      <c r="AT70" s="843"/>
      <c r="AU70" s="843" t="s">
        <v>584</v>
      </c>
      <c r="AV70" s="843"/>
      <c r="AW70" s="843"/>
      <c r="AX70" s="843"/>
      <c r="AY70" s="843"/>
      <c r="AZ70" s="845"/>
      <c r="BA70" s="845"/>
      <c r="BB70" s="845"/>
      <c r="BC70" s="845"/>
      <c r="BD70" s="846"/>
      <c r="BE70" s="236"/>
      <c r="BF70" s="236"/>
      <c r="BG70" s="236"/>
      <c r="BH70" s="236"/>
      <c r="BI70" s="236"/>
      <c r="BJ70" s="236"/>
      <c r="BK70" s="236"/>
      <c r="BL70" s="236"/>
      <c r="BM70" s="236"/>
      <c r="BN70" s="236"/>
      <c r="BO70" s="236"/>
      <c r="BP70" s="236"/>
      <c r="BQ70" s="233">
        <v>64</v>
      </c>
      <c r="BR70" s="238"/>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15">
      <c r="A71" s="233">
        <v>4</v>
      </c>
      <c r="B71" s="886" t="s">
        <v>588</v>
      </c>
      <c r="C71" s="887"/>
      <c r="D71" s="887"/>
      <c r="E71" s="887"/>
      <c r="F71" s="887"/>
      <c r="G71" s="887"/>
      <c r="H71" s="887"/>
      <c r="I71" s="887"/>
      <c r="J71" s="887"/>
      <c r="K71" s="887"/>
      <c r="L71" s="887"/>
      <c r="M71" s="887"/>
      <c r="N71" s="887"/>
      <c r="O71" s="887"/>
      <c r="P71" s="888"/>
      <c r="Q71" s="889">
        <v>854</v>
      </c>
      <c r="R71" s="843"/>
      <c r="S71" s="843"/>
      <c r="T71" s="843"/>
      <c r="U71" s="843"/>
      <c r="V71" s="843">
        <v>827</v>
      </c>
      <c r="W71" s="843"/>
      <c r="X71" s="843"/>
      <c r="Y71" s="843"/>
      <c r="Z71" s="843"/>
      <c r="AA71" s="843">
        <v>27</v>
      </c>
      <c r="AB71" s="843"/>
      <c r="AC71" s="843"/>
      <c r="AD71" s="843"/>
      <c r="AE71" s="843"/>
      <c r="AF71" s="843">
        <v>27</v>
      </c>
      <c r="AG71" s="843"/>
      <c r="AH71" s="843"/>
      <c r="AI71" s="843"/>
      <c r="AJ71" s="843"/>
      <c r="AK71" s="843">
        <v>3</v>
      </c>
      <c r="AL71" s="843"/>
      <c r="AM71" s="843"/>
      <c r="AN71" s="843"/>
      <c r="AO71" s="843"/>
      <c r="AP71" s="843" t="s">
        <v>584</v>
      </c>
      <c r="AQ71" s="843"/>
      <c r="AR71" s="843"/>
      <c r="AS71" s="843"/>
      <c r="AT71" s="843"/>
      <c r="AU71" s="843" t="s">
        <v>584</v>
      </c>
      <c r="AV71" s="843"/>
      <c r="AW71" s="843"/>
      <c r="AX71" s="843"/>
      <c r="AY71" s="843"/>
      <c r="AZ71" s="845"/>
      <c r="BA71" s="845"/>
      <c r="BB71" s="845"/>
      <c r="BC71" s="845"/>
      <c r="BD71" s="846"/>
      <c r="BE71" s="236"/>
      <c r="BF71" s="236"/>
      <c r="BG71" s="236"/>
      <c r="BH71" s="236"/>
      <c r="BI71" s="236"/>
      <c r="BJ71" s="236"/>
      <c r="BK71" s="236"/>
      <c r="BL71" s="236"/>
      <c r="BM71" s="236"/>
      <c r="BN71" s="236"/>
      <c r="BO71" s="236"/>
      <c r="BP71" s="236"/>
      <c r="BQ71" s="233">
        <v>65</v>
      </c>
      <c r="BR71" s="238"/>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15">
      <c r="A72" s="233">
        <v>5</v>
      </c>
      <c r="B72" s="886" t="s">
        <v>589</v>
      </c>
      <c r="C72" s="887"/>
      <c r="D72" s="887"/>
      <c r="E72" s="887"/>
      <c r="F72" s="887"/>
      <c r="G72" s="887"/>
      <c r="H72" s="887"/>
      <c r="I72" s="887"/>
      <c r="J72" s="887"/>
      <c r="K72" s="887"/>
      <c r="L72" s="887"/>
      <c r="M72" s="887"/>
      <c r="N72" s="887"/>
      <c r="O72" s="887"/>
      <c r="P72" s="888"/>
      <c r="Q72" s="889">
        <v>217</v>
      </c>
      <c r="R72" s="843"/>
      <c r="S72" s="843"/>
      <c r="T72" s="843"/>
      <c r="U72" s="843"/>
      <c r="V72" s="843">
        <v>213</v>
      </c>
      <c r="W72" s="843"/>
      <c r="X72" s="843"/>
      <c r="Y72" s="843"/>
      <c r="Z72" s="843"/>
      <c r="AA72" s="843">
        <v>4</v>
      </c>
      <c r="AB72" s="843"/>
      <c r="AC72" s="843"/>
      <c r="AD72" s="843"/>
      <c r="AE72" s="843"/>
      <c r="AF72" s="843">
        <v>4</v>
      </c>
      <c r="AG72" s="843"/>
      <c r="AH72" s="843"/>
      <c r="AI72" s="843"/>
      <c r="AJ72" s="843"/>
      <c r="AK72" s="843" t="s">
        <v>584</v>
      </c>
      <c r="AL72" s="843"/>
      <c r="AM72" s="843"/>
      <c r="AN72" s="843"/>
      <c r="AO72" s="843"/>
      <c r="AP72" s="843">
        <v>520</v>
      </c>
      <c r="AQ72" s="843"/>
      <c r="AR72" s="843"/>
      <c r="AS72" s="843"/>
      <c r="AT72" s="843"/>
      <c r="AU72" s="843">
        <v>354</v>
      </c>
      <c r="AV72" s="843"/>
      <c r="AW72" s="843"/>
      <c r="AX72" s="843"/>
      <c r="AY72" s="843"/>
      <c r="AZ72" s="845"/>
      <c r="BA72" s="845"/>
      <c r="BB72" s="845"/>
      <c r="BC72" s="845"/>
      <c r="BD72" s="846"/>
      <c r="BE72" s="236"/>
      <c r="BF72" s="236"/>
      <c r="BG72" s="236"/>
      <c r="BH72" s="236"/>
      <c r="BI72" s="236"/>
      <c r="BJ72" s="236"/>
      <c r="BK72" s="236"/>
      <c r="BL72" s="236"/>
      <c r="BM72" s="236"/>
      <c r="BN72" s="236"/>
      <c r="BO72" s="236"/>
      <c r="BP72" s="236"/>
      <c r="BQ72" s="233">
        <v>66</v>
      </c>
      <c r="BR72" s="238"/>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15">
      <c r="A73" s="233">
        <v>6</v>
      </c>
      <c r="B73" s="886" t="s">
        <v>590</v>
      </c>
      <c r="C73" s="887"/>
      <c r="D73" s="887"/>
      <c r="E73" s="887"/>
      <c r="F73" s="887"/>
      <c r="G73" s="887"/>
      <c r="H73" s="887"/>
      <c r="I73" s="887"/>
      <c r="J73" s="887"/>
      <c r="K73" s="887"/>
      <c r="L73" s="887"/>
      <c r="M73" s="887"/>
      <c r="N73" s="887"/>
      <c r="O73" s="887"/>
      <c r="P73" s="888"/>
      <c r="Q73" s="889">
        <v>406</v>
      </c>
      <c r="R73" s="843"/>
      <c r="S73" s="843"/>
      <c r="T73" s="843"/>
      <c r="U73" s="843"/>
      <c r="V73" s="843">
        <v>389</v>
      </c>
      <c r="W73" s="843"/>
      <c r="X73" s="843"/>
      <c r="Y73" s="843"/>
      <c r="Z73" s="843"/>
      <c r="AA73" s="843">
        <v>17</v>
      </c>
      <c r="AB73" s="843"/>
      <c r="AC73" s="843"/>
      <c r="AD73" s="843"/>
      <c r="AE73" s="843"/>
      <c r="AF73" s="843">
        <v>17</v>
      </c>
      <c r="AG73" s="843"/>
      <c r="AH73" s="843"/>
      <c r="AI73" s="843"/>
      <c r="AJ73" s="843"/>
      <c r="AK73" s="843">
        <v>40</v>
      </c>
      <c r="AL73" s="843"/>
      <c r="AM73" s="843"/>
      <c r="AN73" s="843"/>
      <c r="AO73" s="843"/>
      <c r="AP73" s="843">
        <v>48</v>
      </c>
      <c r="AQ73" s="843"/>
      <c r="AR73" s="843"/>
      <c r="AS73" s="843"/>
      <c r="AT73" s="843"/>
      <c r="AU73" s="843">
        <v>10</v>
      </c>
      <c r="AV73" s="843"/>
      <c r="AW73" s="843"/>
      <c r="AX73" s="843"/>
      <c r="AY73" s="843"/>
      <c r="AZ73" s="845"/>
      <c r="BA73" s="845"/>
      <c r="BB73" s="845"/>
      <c r="BC73" s="845"/>
      <c r="BD73" s="846"/>
      <c r="BE73" s="236"/>
      <c r="BF73" s="236"/>
      <c r="BG73" s="236"/>
      <c r="BH73" s="236"/>
      <c r="BI73" s="236"/>
      <c r="BJ73" s="236"/>
      <c r="BK73" s="236"/>
      <c r="BL73" s="236"/>
      <c r="BM73" s="236"/>
      <c r="BN73" s="236"/>
      <c r="BO73" s="236"/>
      <c r="BP73" s="236"/>
      <c r="BQ73" s="233">
        <v>67</v>
      </c>
      <c r="BR73" s="238"/>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15">
      <c r="A74" s="233">
        <v>7</v>
      </c>
      <c r="B74" s="886" t="s">
        <v>591</v>
      </c>
      <c r="C74" s="887"/>
      <c r="D74" s="887"/>
      <c r="E74" s="887"/>
      <c r="F74" s="887"/>
      <c r="G74" s="887"/>
      <c r="H74" s="887"/>
      <c r="I74" s="887"/>
      <c r="J74" s="887"/>
      <c r="K74" s="887"/>
      <c r="L74" s="887"/>
      <c r="M74" s="887"/>
      <c r="N74" s="887"/>
      <c r="O74" s="887"/>
      <c r="P74" s="888"/>
      <c r="Q74" s="889">
        <v>2081</v>
      </c>
      <c r="R74" s="843"/>
      <c r="S74" s="843"/>
      <c r="T74" s="843"/>
      <c r="U74" s="843"/>
      <c r="V74" s="843">
        <v>1751</v>
      </c>
      <c r="W74" s="843"/>
      <c r="X74" s="843"/>
      <c r="Y74" s="843"/>
      <c r="Z74" s="843"/>
      <c r="AA74" s="843">
        <v>330</v>
      </c>
      <c r="AB74" s="843"/>
      <c r="AC74" s="843"/>
      <c r="AD74" s="843"/>
      <c r="AE74" s="843"/>
      <c r="AF74" s="843">
        <v>330</v>
      </c>
      <c r="AG74" s="843"/>
      <c r="AH74" s="843"/>
      <c r="AI74" s="843"/>
      <c r="AJ74" s="843"/>
      <c r="AK74" s="843" t="s">
        <v>584</v>
      </c>
      <c r="AL74" s="843"/>
      <c r="AM74" s="843"/>
      <c r="AN74" s="843"/>
      <c r="AO74" s="843"/>
      <c r="AP74" s="843" t="s">
        <v>584</v>
      </c>
      <c r="AQ74" s="843"/>
      <c r="AR74" s="843"/>
      <c r="AS74" s="843"/>
      <c r="AT74" s="843"/>
      <c r="AU74" s="843" t="s">
        <v>584</v>
      </c>
      <c r="AV74" s="843"/>
      <c r="AW74" s="843"/>
      <c r="AX74" s="843"/>
      <c r="AY74" s="843"/>
      <c r="AZ74" s="845"/>
      <c r="BA74" s="845"/>
      <c r="BB74" s="845"/>
      <c r="BC74" s="845"/>
      <c r="BD74" s="846"/>
      <c r="BE74" s="236"/>
      <c r="BF74" s="236"/>
      <c r="BG74" s="236"/>
      <c r="BH74" s="236"/>
      <c r="BI74" s="236"/>
      <c r="BJ74" s="236"/>
      <c r="BK74" s="236"/>
      <c r="BL74" s="236"/>
      <c r="BM74" s="236"/>
      <c r="BN74" s="236"/>
      <c r="BO74" s="236"/>
      <c r="BP74" s="236"/>
      <c r="BQ74" s="233">
        <v>68</v>
      </c>
      <c r="BR74" s="238"/>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15">
      <c r="A75" s="233">
        <v>8</v>
      </c>
      <c r="B75" s="886" t="s">
        <v>592</v>
      </c>
      <c r="C75" s="887"/>
      <c r="D75" s="887"/>
      <c r="E75" s="887"/>
      <c r="F75" s="887"/>
      <c r="G75" s="887"/>
      <c r="H75" s="887"/>
      <c r="I75" s="887"/>
      <c r="J75" s="887"/>
      <c r="K75" s="887"/>
      <c r="L75" s="887"/>
      <c r="M75" s="887"/>
      <c r="N75" s="887"/>
      <c r="O75" s="887"/>
      <c r="P75" s="888"/>
      <c r="Q75" s="890">
        <v>301</v>
      </c>
      <c r="R75" s="891"/>
      <c r="S75" s="891"/>
      <c r="T75" s="891"/>
      <c r="U75" s="847"/>
      <c r="V75" s="892">
        <v>290</v>
      </c>
      <c r="W75" s="891"/>
      <c r="X75" s="891"/>
      <c r="Y75" s="891"/>
      <c r="Z75" s="847"/>
      <c r="AA75" s="892">
        <v>11</v>
      </c>
      <c r="AB75" s="891"/>
      <c r="AC75" s="891"/>
      <c r="AD75" s="891"/>
      <c r="AE75" s="847"/>
      <c r="AF75" s="892">
        <v>11</v>
      </c>
      <c r="AG75" s="891"/>
      <c r="AH75" s="891"/>
      <c r="AI75" s="891"/>
      <c r="AJ75" s="847"/>
      <c r="AK75" s="892">
        <v>7</v>
      </c>
      <c r="AL75" s="891"/>
      <c r="AM75" s="891"/>
      <c r="AN75" s="891"/>
      <c r="AO75" s="847"/>
      <c r="AP75" s="892" t="s">
        <v>584</v>
      </c>
      <c r="AQ75" s="891"/>
      <c r="AR75" s="891"/>
      <c r="AS75" s="891"/>
      <c r="AT75" s="847"/>
      <c r="AU75" s="892" t="s">
        <v>584</v>
      </c>
      <c r="AV75" s="891"/>
      <c r="AW75" s="891"/>
      <c r="AX75" s="891"/>
      <c r="AY75" s="847"/>
      <c r="AZ75" s="845"/>
      <c r="BA75" s="845"/>
      <c r="BB75" s="845"/>
      <c r="BC75" s="845"/>
      <c r="BD75" s="846"/>
      <c r="BE75" s="236"/>
      <c r="BF75" s="236"/>
      <c r="BG75" s="236"/>
      <c r="BH75" s="236"/>
      <c r="BI75" s="236"/>
      <c r="BJ75" s="236"/>
      <c r="BK75" s="236"/>
      <c r="BL75" s="236"/>
      <c r="BM75" s="236"/>
      <c r="BN75" s="236"/>
      <c r="BO75" s="236"/>
      <c r="BP75" s="236"/>
      <c r="BQ75" s="233">
        <v>69</v>
      </c>
      <c r="BR75" s="238"/>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15">
      <c r="A76" s="233">
        <v>9</v>
      </c>
      <c r="B76" s="886" t="s">
        <v>593</v>
      </c>
      <c r="C76" s="887"/>
      <c r="D76" s="887"/>
      <c r="E76" s="887"/>
      <c r="F76" s="887"/>
      <c r="G76" s="887"/>
      <c r="H76" s="887"/>
      <c r="I76" s="887"/>
      <c r="J76" s="887"/>
      <c r="K76" s="887"/>
      <c r="L76" s="887"/>
      <c r="M76" s="887"/>
      <c r="N76" s="887"/>
      <c r="O76" s="887"/>
      <c r="P76" s="888"/>
      <c r="Q76" s="890">
        <v>129</v>
      </c>
      <c r="R76" s="891"/>
      <c r="S76" s="891"/>
      <c r="T76" s="891"/>
      <c r="U76" s="847"/>
      <c r="V76" s="892">
        <v>123</v>
      </c>
      <c r="W76" s="891"/>
      <c r="X76" s="891"/>
      <c r="Y76" s="891"/>
      <c r="Z76" s="847"/>
      <c r="AA76" s="892">
        <v>6</v>
      </c>
      <c r="AB76" s="891"/>
      <c r="AC76" s="891"/>
      <c r="AD76" s="891"/>
      <c r="AE76" s="847"/>
      <c r="AF76" s="892">
        <v>6</v>
      </c>
      <c r="AG76" s="891"/>
      <c r="AH76" s="891"/>
      <c r="AI76" s="891"/>
      <c r="AJ76" s="847"/>
      <c r="AK76" s="892" t="s">
        <v>584</v>
      </c>
      <c r="AL76" s="891"/>
      <c r="AM76" s="891"/>
      <c r="AN76" s="891"/>
      <c r="AO76" s="847"/>
      <c r="AP76" s="892" t="s">
        <v>584</v>
      </c>
      <c r="AQ76" s="891"/>
      <c r="AR76" s="891"/>
      <c r="AS76" s="891"/>
      <c r="AT76" s="847"/>
      <c r="AU76" s="892" t="s">
        <v>584</v>
      </c>
      <c r="AV76" s="891"/>
      <c r="AW76" s="891"/>
      <c r="AX76" s="891"/>
      <c r="AY76" s="847"/>
      <c r="AZ76" s="845"/>
      <c r="BA76" s="845"/>
      <c r="BB76" s="845"/>
      <c r="BC76" s="845"/>
      <c r="BD76" s="846"/>
      <c r="BE76" s="236"/>
      <c r="BF76" s="236"/>
      <c r="BG76" s="236"/>
      <c r="BH76" s="236"/>
      <c r="BI76" s="236"/>
      <c r="BJ76" s="236"/>
      <c r="BK76" s="236"/>
      <c r="BL76" s="236"/>
      <c r="BM76" s="236"/>
      <c r="BN76" s="236"/>
      <c r="BO76" s="236"/>
      <c r="BP76" s="236"/>
      <c r="BQ76" s="233">
        <v>70</v>
      </c>
      <c r="BR76" s="238"/>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15">
      <c r="A77" s="233">
        <v>10</v>
      </c>
      <c r="B77" s="886" t="s">
        <v>594</v>
      </c>
      <c r="C77" s="887"/>
      <c r="D77" s="887"/>
      <c r="E77" s="887"/>
      <c r="F77" s="887"/>
      <c r="G77" s="887"/>
      <c r="H77" s="887"/>
      <c r="I77" s="887"/>
      <c r="J77" s="887"/>
      <c r="K77" s="887"/>
      <c r="L77" s="887"/>
      <c r="M77" s="887"/>
      <c r="N77" s="887"/>
      <c r="O77" s="887"/>
      <c r="P77" s="888"/>
      <c r="Q77" s="890">
        <v>466463</v>
      </c>
      <c r="R77" s="891"/>
      <c r="S77" s="891"/>
      <c r="T77" s="891"/>
      <c r="U77" s="847"/>
      <c r="V77" s="892">
        <v>453925</v>
      </c>
      <c r="W77" s="891"/>
      <c r="X77" s="891"/>
      <c r="Y77" s="891"/>
      <c r="Z77" s="847"/>
      <c r="AA77" s="892">
        <v>12537</v>
      </c>
      <c r="AB77" s="891"/>
      <c r="AC77" s="891"/>
      <c r="AD77" s="891"/>
      <c r="AE77" s="847"/>
      <c r="AF77" s="892">
        <v>12537</v>
      </c>
      <c r="AG77" s="891"/>
      <c r="AH77" s="891"/>
      <c r="AI77" s="891"/>
      <c r="AJ77" s="847"/>
      <c r="AK77" s="892" t="s">
        <v>584</v>
      </c>
      <c r="AL77" s="891"/>
      <c r="AM77" s="891"/>
      <c r="AN77" s="891"/>
      <c r="AO77" s="847"/>
      <c r="AP77" s="892" t="s">
        <v>584</v>
      </c>
      <c r="AQ77" s="891"/>
      <c r="AR77" s="891"/>
      <c r="AS77" s="891"/>
      <c r="AT77" s="847"/>
      <c r="AU77" s="892" t="s">
        <v>584</v>
      </c>
      <c r="AV77" s="891"/>
      <c r="AW77" s="891"/>
      <c r="AX77" s="891"/>
      <c r="AY77" s="847"/>
      <c r="AZ77" s="845"/>
      <c r="BA77" s="845"/>
      <c r="BB77" s="845"/>
      <c r="BC77" s="845"/>
      <c r="BD77" s="846"/>
      <c r="BE77" s="236"/>
      <c r="BF77" s="236"/>
      <c r="BG77" s="236"/>
      <c r="BH77" s="236"/>
      <c r="BI77" s="236"/>
      <c r="BJ77" s="236"/>
      <c r="BK77" s="236"/>
      <c r="BL77" s="236"/>
      <c r="BM77" s="236"/>
      <c r="BN77" s="236"/>
      <c r="BO77" s="236"/>
      <c r="BP77" s="236"/>
      <c r="BQ77" s="233">
        <v>71</v>
      </c>
      <c r="BR77" s="238"/>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15">
      <c r="A78" s="233">
        <v>11</v>
      </c>
      <c r="B78" s="886" t="s">
        <v>595</v>
      </c>
      <c r="C78" s="887"/>
      <c r="D78" s="887"/>
      <c r="E78" s="887"/>
      <c r="F78" s="887"/>
      <c r="G78" s="887"/>
      <c r="H78" s="887"/>
      <c r="I78" s="887"/>
      <c r="J78" s="887"/>
      <c r="K78" s="887"/>
      <c r="L78" s="887"/>
      <c r="M78" s="887"/>
      <c r="N78" s="887"/>
      <c r="O78" s="887"/>
      <c r="P78" s="888"/>
      <c r="Q78" s="889">
        <v>163</v>
      </c>
      <c r="R78" s="843"/>
      <c r="S78" s="843"/>
      <c r="T78" s="843"/>
      <c r="U78" s="843"/>
      <c r="V78" s="843">
        <v>140</v>
      </c>
      <c r="W78" s="843"/>
      <c r="X78" s="843"/>
      <c r="Y78" s="843"/>
      <c r="Z78" s="843"/>
      <c r="AA78" s="843">
        <v>22</v>
      </c>
      <c r="AB78" s="843"/>
      <c r="AC78" s="843"/>
      <c r="AD78" s="843"/>
      <c r="AE78" s="843"/>
      <c r="AF78" s="843">
        <v>298</v>
      </c>
      <c r="AG78" s="843"/>
      <c r="AH78" s="843"/>
      <c r="AI78" s="843"/>
      <c r="AJ78" s="843"/>
      <c r="AK78" s="843" t="s">
        <v>584</v>
      </c>
      <c r="AL78" s="843"/>
      <c r="AM78" s="843"/>
      <c r="AN78" s="843"/>
      <c r="AO78" s="843"/>
      <c r="AP78" s="843" t="s">
        <v>584</v>
      </c>
      <c r="AQ78" s="843"/>
      <c r="AR78" s="843"/>
      <c r="AS78" s="843"/>
      <c r="AT78" s="843"/>
      <c r="AU78" s="843" t="s">
        <v>584</v>
      </c>
      <c r="AV78" s="843"/>
      <c r="AW78" s="843"/>
      <c r="AX78" s="843"/>
      <c r="AY78" s="843"/>
      <c r="AZ78" s="845"/>
      <c r="BA78" s="845"/>
      <c r="BB78" s="845"/>
      <c r="BC78" s="845"/>
      <c r="BD78" s="846"/>
      <c r="BE78" s="236"/>
      <c r="BF78" s="236"/>
      <c r="BG78" s="236"/>
      <c r="BH78" s="236"/>
      <c r="BI78" s="236"/>
      <c r="BJ78" s="224"/>
      <c r="BK78" s="224"/>
      <c r="BL78" s="224"/>
      <c r="BM78" s="224"/>
      <c r="BN78" s="224"/>
      <c r="BO78" s="236"/>
      <c r="BP78" s="236"/>
      <c r="BQ78" s="233">
        <v>72</v>
      </c>
      <c r="BR78" s="238"/>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15">
      <c r="A79" s="233">
        <v>12</v>
      </c>
      <c r="B79" s="886" t="s">
        <v>596</v>
      </c>
      <c r="C79" s="887"/>
      <c r="D79" s="887"/>
      <c r="E79" s="887"/>
      <c r="F79" s="887"/>
      <c r="G79" s="887"/>
      <c r="H79" s="887"/>
      <c r="I79" s="887"/>
      <c r="J79" s="887"/>
      <c r="K79" s="887"/>
      <c r="L79" s="887"/>
      <c r="M79" s="887"/>
      <c r="N79" s="887"/>
      <c r="O79" s="887"/>
      <c r="P79" s="888"/>
      <c r="Q79" s="889">
        <v>20254</v>
      </c>
      <c r="R79" s="843"/>
      <c r="S79" s="843"/>
      <c r="T79" s="843"/>
      <c r="U79" s="843"/>
      <c r="V79" s="843">
        <v>19189</v>
      </c>
      <c r="W79" s="843"/>
      <c r="X79" s="843"/>
      <c r="Y79" s="843"/>
      <c r="Z79" s="843"/>
      <c r="AA79" s="843">
        <v>1065</v>
      </c>
      <c r="AB79" s="843"/>
      <c r="AC79" s="843"/>
      <c r="AD79" s="843"/>
      <c r="AE79" s="843"/>
      <c r="AF79" s="843">
        <v>10800</v>
      </c>
      <c r="AG79" s="843"/>
      <c r="AH79" s="843"/>
      <c r="AI79" s="843"/>
      <c r="AJ79" s="843"/>
      <c r="AK79" s="843">
        <v>1062</v>
      </c>
      <c r="AL79" s="843"/>
      <c r="AM79" s="843"/>
      <c r="AN79" s="843"/>
      <c r="AO79" s="843"/>
      <c r="AP79" s="843">
        <v>13980</v>
      </c>
      <c r="AQ79" s="843"/>
      <c r="AR79" s="843"/>
      <c r="AS79" s="843"/>
      <c r="AT79" s="843"/>
      <c r="AU79" s="843">
        <v>4376</v>
      </c>
      <c r="AV79" s="843"/>
      <c r="AW79" s="843"/>
      <c r="AX79" s="843"/>
      <c r="AY79" s="843"/>
      <c r="AZ79" s="845"/>
      <c r="BA79" s="845"/>
      <c r="BB79" s="845"/>
      <c r="BC79" s="845"/>
      <c r="BD79" s="846"/>
      <c r="BE79" s="236"/>
      <c r="BF79" s="236"/>
      <c r="BG79" s="236"/>
      <c r="BH79" s="236"/>
      <c r="BI79" s="236"/>
      <c r="BJ79" s="224"/>
      <c r="BK79" s="224"/>
      <c r="BL79" s="224"/>
      <c r="BM79" s="224"/>
      <c r="BN79" s="224"/>
      <c r="BO79" s="236"/>
      <c r="BP79" s="236"/>
      <c r="BQ79" s="233">
        <v>73</v>
      </c>
      <c r="BR79" s="238"/>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15">
      <c r="A80" s="233">
        <v>13</v>
      </c>
      <c r="B80" s="886" t="s">
        <v>597</v>
      </c>
      <c r="C80" s="887"/>
      <c r="D80" s="887"/>
      <c r="E80" s="887"/>
      <c r="F80" s="887"/>
      <c r="G80" s="887"/>
      <c r="H80" s="887"/>
      <c r="I80" s="887"/>
      <c r="J80" s="887"/>
      <c r="K80" s="887"/>
      <c r="L80" s="887"/>
      <c r="M80" s="887"/>
      <c r="N80" s="887"/>
      <c r="O80" s="887"/>
      <c r="P80" s="888"/>
      <c r="Q80" s="889">
        <v>3980</v>
      </c>
      <c r="R80" s="843"/>
      <c r="S80" s="843"/>
      <c r="T80" s="843"/>
      <c r="U80" s="843"/>
      <c r="V80" s="843">
        <v>3595</v>
      </c>
      <c r="W80" s="843"/>
      <c r="X80" s="843"/>
      <c r="Y80" s="843"/>
      <c r="Z80" s="843"/>
      <c r="AA80" s="843">
        <v>385</v>
      </c>
      <c r="AB80" s="843"/>
      <c r="AC80" s="843"/>
      <c r="AD80" s="843"/>
      <c r="AE80" s="843"/>
      <c r="AF80" s="843">
        <v>4132</v>
      </c>
      <c r="AG80" s="843"/>
      <c r="AH80" s="843"/>
      <c r="AI80" s="843"/>
      <c r="AJ80" s="843"/>
      <c r="AK80" s="843" t="s">
        <v>584</v>
      </c>
      <c r="AL80" s="843"/>
      <c r="AM80" s="843"/>
      <c r="AN80" s="843"/>
      <c r="AO80" s="843"/>
      <c r="AP80" s="843">
        <v>4410</v>
      </c>
      <c r="AQ80" s="843"/>
      <c r="AR80" s="843"/>
      <c r="AS80" s="843"/>
      <c r="AT80" s="843"/>
      <c r="AU80" s="843" t="s">
        <v>584</v>
      </c>
      <c r="AV80" s="843"/>
      <c r="AW80" s="843"/>
      <c r="AX80" s="843"/>
      <c r="AY80" s="843"/>
      <c r="AZ80" s="845"/>
      <c r="BA80" s="845"/>
      <c r="BB80" s="845"/>
      <c r="BC80" s="845"/>
      <c r="BD80" s="846"/>
      <c r="BE80" s="236"/>
      <c r="BF80" s="236"/>
      <c r="BG80" s="236"/>
      <c r="BH80" s="236"/>
      <c r="BI80" s="236"/>
      <c r="BJ80" s="236"/>
      <c r="BK80" s="236"/>
      <c r="BL80" s="236"/>
      <c r="BM80" s="236"/>
      <c r="BN80" s="236"/>
      <c r="BO80" s="236"/>
      <c r="BP80" s="236"/>
      <c r="BQ80" s="233">
        <v>74</v>
      </c>
      <c r="BR80" s="238"/>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15">
      <c r="A81" s="233">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6"/>
      <c r="BF81" s="236"/>
      <c r="BG81" s="236"/>
      <c r="BH81" s="236"/>
      <c r="BI81" s="236"/>
      <c r="BJ81" s="236"/>
      <c r="BK81" s="236"/>
      <c r="BL81" s="236"/>
      <c r="BM81" s="236"/>
      <c r="BN81" s="236"/>
      <c r="BO81" s="236"/>
      <c r="BP81" s="236"/>
      <c r="BQ81" s="233">
        <v>75</v>
      </c>
      <c r="BR81" s="238"/>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15">
      <c r="A82" s="233">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6"/>
      <c r="BF82" s="236"/>
      <c r="BG82" s="236"/>
      <c r="BH82" s="236"/>
      <c r="BI82" s="236"/>
      <c r="BJ82" s="236"/>
      <c r="BK82" s="236"/>
      <c r="BL82" s="236"/>
      <c r="BM82" s="236"/>
      <c r="BN82" s="236"/>
      <c r="BO82" s="236"/>
      <c r="BP82" s="236"/>
      <c r="BQ82" s="233">
        <v>76</v>
      </c>
      <c r="BR82" s="238"/>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15">
      <c r="A83" s="233">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6"/>
      <c r="BF83" s="236"/>
      <c r="BG83" s="236"/>
      <c r="BH83" s="236"/>
      <c r="BI83" s="236"/>
      <c r="BJ83" s="236"/>
      <c r="BK83" s="236"/>
      <c r="BL83" s="236"/>
      <c r="BM83" s="236"/>
      <c r="BN83" s="236"/>
      <c r="BO83" s="236"/>
      <c r="BP83" s="236"/>
      <c r="BQ83" s="233">
        <v>77</v>
      </c>
      <c r="BR83" s="238"/>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15">
      <c r="A84" s="233">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6"/>
      <c r="BF84" s="236"/>
      <c r="BG84" s="236"/>
      <c r="BH84" s="236"/>
      <c r="BI84" s="236"/>
      <c r="BJ84" s="236"/>
      <c r="BK84" s="236"/>
      <c r="BL84" s="236"/>
      <c r="BM84" s="236"/>
      <c r="BN84" s="236"/>
      <c r="BO84" s="236"/>
      <c r="BP84" s="236"/>
      <c r="BQ84" s="233">
        <v>78</v>
      </c>
      <c r="BR84" s="238"/>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15">
      <c r="A85" s="233">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6"/>
      <c r="BF85" s="236"/>
      <c r="BG85" s="236"/>
      <c r="BH85" s="236"/>
      <c r="BI85" s="236"/>
      <c r="BJ85" s="236"/>
      <c r="BK85" s="236"/>
      <c r="BL85" s="236"/>
      <c r="BM85" s="236"/>
      <c r="BN85" s="236"/>
      <c r="BO85" s="236"/>
      <c r="BP85" s="236"/>
      <c r="BQ85" s="233">
        <v>79</v>
      </c>
      <c r="BR85" s="238"/>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15">
      <c r="A86" s="233">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6"/>
      <c r="BF86" s="236"/>
      <c r="BG86" s="236"/>
      <c r="BH86" s="236"/>
      <c r="BI86" s="236"/>
      <c r="BJ86" s="236"/>
      <c r="BK86" s="236"/>
      <c r="BL86" s="236"/>
      <c r="BM86" s="236"/>
      <c r="BN86" s="236"/>
      <c r="BO86" s="236"/>
      <c r="BP86" s="236"/>
      <c r="BQ86" s="233">
        <v>80</v>
      </c>
      <c r="BR86" s="238"/>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15">
      <c r="A87" s="239">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6"/>
      <c r="BF87" s="236"/>
      <c r="BG87" s="236"/>
      <c r="BH87" s="236"/>
      <c r="BI87" s="236"/>
      <c r="BJ87" s="236"/>
      <c r="BK87" s="236"/>
      <c r="BL87" s="236"/>
      <c r="BM87" s="236"/>
      <c r="BN87" s="236"/>
      <c r="BO87" s="236"/>
      <c r="BP87" s="236"/>
      <c r="BQ87" s="233">
        <v>81</v>
      </c>
      <c r="BR87" s="238"/>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
      <c r="A88" s="235" t="s">
        <v>394</v>
      </c>
      <c r="B88" s="802" t="s">
        <v>430</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28231</v>
      </c>
      <c r="AG88" s="857"/>
      <c r="AH88" s="857"/>
      <c r="AI88" s="857"/>
      <c r="AJ88" s="857"/>
      <c r="AK88" s="854"/>
      <c r="AL88" s="854"/>
      <c r="AM88" s="854"/>
      <c r="AN88" s="854"/>
      <c r="AO88" s="854"/>
      <c r="AP88" s="857">
        <v>18958</v>
      </c>
      <c r="AQ88" s="857"/>
      <c r="AR88" s="857"/>
      <c r="AS88" s="857"/>
      <c r="AT88" s="857"/>
      <c r="AU88" s="857">
        <v>4740</v>
      </c>
      <c r="AV88" s="857"/>
      <c r="AW88" s="857"/>
      <c r="AX88" s="857"/>
      <c r="AY88" s="857"/>
      <c r="AZ88" s="862"/>
      <c r="BA88" s="862"/>
      <c r="BB88" s="862"/>
      <c r="BC88" s="862"/>
      <c r="BD88" s="863"/>
      <c r="BE88" s="236"/>
      <c r="BF88" s="236"/>
      <c r="BG88" s="236"/>
      <c r="BH88" s="236"/>
      <c r="BI88" s="236"/>
      <c r="BJ88" s="236"/>
      <c r="BK88" s="236"/>
      <c r="BL88" s="236"/>
      <c r="BM88" s="236"/>
      <c r="BN88" s="236"/>
      <c r="BO88" s="236"/>
      <c r="BP88" s="236"/>
      <c r="BQ88" s="233">
        <v>82</v>
      </c>
      <c r="BR88" s="238"/>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394</v>
      </c>
      <c r="BR102" s="802" t="s">
        <v>431</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332</v>
      </c>
      <c r="CS102" s="865"/>
      <c r="CT102" s="865"/>
      <c r="CU102" s="865"/>
      <c r="CV102" s="904"/>
      <c r="CW102" s="903">
        <v>8</v>
      </c>
      <c r="CX102" s="865"/>
      <c r="CY102" s="865"/>
      <c r="CZ102" s="865"/>
      <c r="DA102" s="904"/>
      <c r="DB102" s="903" t="s">
        <v>612</v>
      </c>
      <c r="DC102" s="865"/>
      <c r="DD102" s="865"/>
      <c r="DE102" s="865"/>
      <c r="DF102" s="904"/>
      <c r="DG102" s="903" t="s">
        <v>612</v>
      </c>
      <c r="DH102" s="865"/>
      <c r="DI102" s="865"/>
      <c r="DJ102" s="865"/>
      <c r="DK102" s="904"/>
      <c r="DL102" s="903" t="s">
        <v>612</v>
      </c>
      <c r="DM102" s="865"/>
      <c r="DN102" s="865"/>
      <c r="DO102" s="865"/>
      <c r="DP102" s="904"/>
      <c r="DQ102" s="903" t="s">
        <v>612</v>
      </c>
      <c r="DR102" s="865"/>
      <c r="DS102" s="865"/>
      <c r="DT102" s="865"/>
      <c r="DU102" s="904"/>
      <c r="DV102" s="802"/>
      <c r="DW102" s="803"/>
      <c r="DX102" s="803"/>
      <c r="DY102" s="803"/>
      <c r="DZ102" s="927"/>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8" t="s">
        <v>432</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9" t="s">
        <v>433</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434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30" t="s">
        <v>436</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437</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15">
      <c r="A109" s="925" t="s">
        <v>438</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439</v>
      </c>
      <c r="AB109" s="906"/>
      <c r="AC109" s="906"/>
      <c r="AD109" s="906"/>
      <c r="AE109" s="907"/>
      <c r="AF109" s="905" t="s">
        <v>440</v>
      </c>
      <c r="AG109" s="906"/>
      <c r="AH109" s="906"/>
      <c r="AI109" s="906"/>
      <c r="AJ109" s="907"/>
      <c r="AK109" s="905" t="s">
        <v>310</v>
      </c>
      <c r="AL109" s="906"/>
      <c r="AM109" s="906"/>
      <c r="AN109" s="906"/>
      <c r="AO109" s="907"/>
      <c r="AP109" s="905" t="s">
        <v>441</v>
      </c>
      <c r="AQ109" s="906"/>
      <c r="AR109" s="906"/>
      <c r="AS109" s="906"/>
      <c r="AT109" s="908"/>
      <c r="AU109" s="925" t="s">
        <v>438</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439</v>
      </c>
      <c r="BR109" s="906"/>
      <c r="BS109" s="906"/>
      <c r="BT109" s="906"/>
      <c r="BU109" s="907"/>
      <c r="BV109" s="905" t="s">
        <v>440</v>
      </c>
      <c r="BW109" s="906"/>
      <c r="BX109" s="906"/>
      <c r="BY109" s="906"/>
      <c r="BZ109" s="907"/>
      <c r="CA109" s="905" t="s">
        <v>310</v>
      </c>
      <c r="CB109" s="906"/>
      <c r="CC109" s="906"/>
      <c r="CD109" s="906"/>
      <c r="CE109" s="907"/>
      <c r="CF109" s="926" t="s">
        <v>441</v>
      </c>
      <c r="CG109" s="926"/>
      <c r="CH109" s="926"/>
      <c r="CI109" s="926"/>
      <c r="CJ109" s="926"/>
      <c r="CK109" s="905" t="s">
        <v>442</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439</v>
      </c>
      <c r="DH109" s="906"/>
      <c r="DI109" s="906"/>
      <c r="DJ109" s="906"/>
      <c r="DK109" s="907"/>
      <c r="DL109" s="905" t="s">
        <v>440</v>
      </c>
      <c r="DM109" s="906"/>
      <c r="DN109" s="906"/>
      <c r="DO109" s="906"/>
      <c r="DP109" s="907"/>
      <c r="DQ109" s="905" t="s">
        <v>310</v>
      </c>
      <c r="DR109" s="906"/>
      <c r="DS109" s="906"/>
      <c r="DT109" s="906"/>
      <c r="DU109" s="907"/>
      <c r="DV109" s="905" t="s">
        <v>441</v>
      </c>
      <c r="DW109" s="906"/>
      <c r="DX109" s="906"/>
      <c r="DY109" s="906"/>
      <c r="DZ109" s="908"/>
    </row>
    <row r="110" spans="1:131" s="224" customFormat="1" ht="26.25" customHeight="1" x14ac:dyDescent="0.15">
      <c r="A110" s="909" t="s">
        <v>443</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5228673</v>
      </c>
      <c r="AB110" s="913"/>
      <c r="AC110" s="913"/>
      <c r="AD110" s="913"/>
      <c r="AE110" s="914"/>
      <c r="AF110" s="915">
        <v>4980065</v>
      </c>
      <c r="AG110" s="913"/>
      <c r="AH110" s="913"/>
      <c r="AI110" s="913"/>
      <c r="AJ110" s="914"/>
      <c r="AK110" s="915">
        <v>5233416</v>
      </c>
      <c r="AL110" s="913"/>
      <c r="AM110" s="913"/>
      <c r="AN110" s="913"/>
      <c r="AO110" s="914"/>
      <c r="AP110" s="916">
        <v>22.5</v>
      </c>
      <c r="AQ110" s="917"/>
      <c r="AR110" s="917"/>
      <c r="AS110" s="917"/>
      <c r="AT110" s="918"/>
      <c r="AU110" s="919" t="s">
        <v>75</v>
      </c>
      <c r="AV110" s="920"/>
      <c r="AW110" s="920"/>
      <c r="AX110" s="920"/>
      <c r="AY110" s="920"/>
      <c r="AZ110" s="942" t="s">
        <v>444</v>
      </c>
      <c r="BA110" s="910"/>
      <c r="BB110" s="910"/>
      <c r="BC110" s="910"/>
      <c r="BD110" s="910"/>
      <c r="BE110" s="910"/>
      <c r="BF110" s="910"/>
      <c r="BG110" s="910"/>
      <c r="BH110" s="910"/>
      <c r="BI110" s="910"/>
      <c r="BJ110" s="910"/>
      <c r="BK110" s="910"/>
      <c r="BL110" s="910"/>
      <c r="BM110" s="910"/>
      <c r="BN110" s="910"/>
      <c r="BO110" s="910"/>
      <c r="BP110" s="911"/>
      <c r="BQ110" s="943">
        <v>44754909</v>
      </c>
      <c r="BR110" s="944"/>
      <c r="BS110" s="944"/>
      <c r="BT110" s="944"/>
      <c r="BU110" s="944"/>
      <c r="BV110" s="944">
        <v>45386565</v>
      </c>
      <c r="BW110" s="944"/>
      <c r="BX110" s="944"/>
      <c r="BY110" s="944"/>
      <c r="BZ110" s="944"/>
      <c r="CA110" s="944">
        <v>43668878</v>
      </c>
      <c r="CB110" s="944"/>
      <c r="CC110" s="944"/>
      <c r="CD110" s="944"/>
      <c r="CE110" s="944"/>
      <c r="CF110" s="957">
        <v>187.6</v>
      </c>
      <c r="CG110" s="958"/>
      <c r="CH110" s="958"/>
      <c r="CI110" s="958"/>
      <c r="CJ110" s="958"/>
      <c r="CK110" s="959" t="s">
        <v>445</v>
      </c>
      <c r="CL110" s="960"/>
      <c r="CM110" s="942" t="s">
        <v>446</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396</v>
      </c>
      <c r="DH110" s="944"/>
      <c r="DI110" s="944"/>
      <c r="DJ110" s="944"/>
      <c r="DK110" s="944"/>
      <c r="DL110" s="944" t="s">
        <v>396</v>
      </c>
      <c r="DM110" s="944"/>
      <c r="DN110" s="944"/>
      <c r="DO110" s="944"/>
      <c r="DP110" s="944"/>
      <c r="DQ110" s="944" t="s">
        <v>396</v>
      </c>
      <c r="DR110" s="944"/>
      <c r="DS110" s="944"/>
      <c r="DT110" s="944"/>
      <c r="DU110" s="944"/>
      <c r="DV110" s="945" t="s">
        <v>129</v>
      </c>
      <c r="DW110" s="945"/>
      <c r="DX110" s="945"/>
      <c r="DY110" s="945"/>
      <c r="DZ110" s="946"/>
    </row>
    <row r="111" spans="1:131" s="224" customFormat="1" ht="26.25" customHeight="1" x14ac:dyDescent="0.15">
      <c r="A111" s="947" t="s">
        <v>447</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129</v>
      </c>
      <c r="AB111" s="951"/>
      <c r="AC111" s="951"/>
      <c r="AD111" s="951"/>
      <c r="AE111" s="952"/>
      <c r="AF111" s="953" t="s">
        <v>396</v>
      </c>
      <c r="AG111" s="951"/>
      <c r="AH111" s="951"/>
      <c r="AI111" s="951"/>
      <c r="AJ111" s="952"/>
      <c r="AK111" s="953" t="s">
        <v>396</v>
      </c>
      <c r="AL111" s="951"/>
      <c r="AM111" s="951"/>
      <c r="AN111" s="951"/>
      <c r="AO111" s="952"/>
      <c r="AP111" s="954" t="s">
        <v>396</v>
      </c>
      <c r="AQ111" s="955"/>
      <c r="AR111" s="955"/>
      <c r="AS111" s="955"/>
      <c r="AT111" s="956"/>
      <c r="AU111" s="921"/>
      <c r="AV111" s="922"/>
      <c r="AW111" s="922"/>
      <c r="AX111" s="922"/>
      <c r="AY111" s="922"/>
      <c r="AZ111" s="935" t="s">
        <v>448</v>
      </c>
      <c r="BA111" s="936"/>
      <c r="BB111" s="936"/>
      <c r="BC111" s="936"/>
      <c r="BD111" s="936"/>
      <c r="BE111" s="936"/>
      <c r="BF111" s="936"/>
      <c r="BG111" s="936"/>
      <c r="BH111" s="936"/>
      <c r="BI111" s="936"/>
      <c r="BJ111" s="936"/>
      <c r="BK111" s="936"/>
      <c r="BL111" s="936"/>
      <c r="BM111" s="936"/>
      <c r="BN111" s="936"/>
      <c r="BO111" s="936"/>
      <c r="BP111" s="937"/>
      <c r="BQ111" s="938">
        <v>4307219</v>
      </c>
      <c r="BR111" s="939"/>
      <c r="BS111" s="939"/>
      <c r="BT111" s="939"/>
      <c r="BU111" s="939"/>
      <c r="BV111" s="939">
        <v>3697403</v>
      </c>
      <c r="BW111" s="939"/>
      <c r="BX111" s="939"/>
      <c r="BY111" s="939"/>
      <c r="BZ111" s="939"/>
      <c r="CA111" s="939">
        <v>3090563</v>
      </c>
      <c r="CB111" s="939"/>
      <c r="CC111" s="939"/>
      <c r="CD111" s="939"/>
      <c r="CE111" s="939"/>
      <c r="CF111" s="933">
        <v>13.3</v>
      </c>
      <c r="CG111" s="934"/>
      <c r="CH111" s="934"/>
      <c r="CI111" s="934"/>
      <c r="CJ111" s="934"/>
      <c r="CK111" s="961"/>
      <c r="CL111" s="962"/>
      <c r="CM111" s="935" t="s">
        <v>449</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396</v>
      </c>
      <c r="DH111" s="939"/>
      <c r="DI111" s="939"/>
      <c r="DJ111" s="939"/>
      <c r="DK111" s="939"/>
      <c r="DL111" s="939" t="s">
        <v>396</v>
      </c>
      <c r="DM111" s="939"/>
      <c r="DN111" s="939"/>
      <c r="DO111" s="939"/>
      <c r="DP111" s="939"/>
      <c r="DQ111" s="939" t="s">
        <v>396</v>
      </c>
      <c r="DR111" s="939"/>
      <c r="DS111" s="939"/>
      <c r="DT111" s="939"/>
      <c r="DU111" s="939"/>
      <c r="DV111" s="940" t="s">
        <v>396</v>
      </c>
      <c r="DW111" s="940"/>
      <c r="DX111" s="940"/>
      <c r="DY111" s="940"/>
      <c r="DZ111" s="941"/>
    </row>
    <row r="112" spans="1:131" s="224" customFormat="1" ht="26.25" customHeight="1" x14ac:dyDescent="0.15">
      <c r="A112" s="965" t="s">
        <v>450</v>
      </c>
      <c r="B112" s="966"/>
      <c r="C112" s="936" t="s">
        <v>451</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396</v>
      </c>
      <c r="AB112" s="972"/>
      <c r="AC112" s="972"/>
      <c r="AD112" s="972"/>
      <c r="AE112" s="973"/>
      <c r="AF112" s="974" t="s">
        <v>396</v>
      </c>
      <c r="AG112" s="972"/>
      <c r="AH112" s="972"/>
      <c r="AI112" s="972"/>
      <c r="AJ112" s="973"/>
      <c r="AK112" s="974" t="s">
        <v>396</v>
      </c>
      <c r="AL112" s="972"/>
      <c r="AM112" s="972"/>
      <c r="AN112" s="972"/>
      <c r="AO112" s="973"/>
      <c r="AP112" s="975" t="s">
        <v>129</v>
      </c>
      <c r="AQ112" s="976"/>
      <c r="AR112" s="976"/>
      <c r="AS112" s="976"/>
      <c r="AT112" s="977"/>
      <c r="AU112" s="921"/>
      <c r="AV112" s="922"/>
      <c r="AW112" s="922"/>
      <c r="AX112" s="922"/>
      <c r="AY112" s="922"/>
      <c r="AZ112" s="935" t="s">
        <v>452</v>
      </c>
      <c r="BA112" s="936"/>
      <c r="BB112" s="936"/>
      <c r="BC112" s="936"/>
      <c r="BD112" s="936"/>
      <c r="BE112" s="936"/>
      <c r="BF112" s="936"/>
      <c r="BG112" s="936"/>
      <c r="BH112" s="936"/>
      <c r="BI112" s="936"/>
      <c r="BJ112" s="936"/>
      <c r="BK112" s="936"/>
      <c r="BL112" s="936"/>
      <c r="BM112" s="936"/>
      <c r="BN112" s="936"/>
      <c r="BO112" s="936"/>
      <c r="BP112" s="937"/>
      <c r="BQ112" s="938">
        <v>15011193</v>
      </c>
      <c r="BR112" s="939"/>
      <c r="BS112" s="939"/>
      <c r="BT112" s="939"/>
      <c r="BU112" s="939"/>
      <c r="BV112" s="939">
        <v>13465201</v>
      </c>
      <c r="BW112" s="939"/>
      <c r="BX112" s="939"/>
      <c r="BY112" s="939"/>
      <c r="BZ112" s="939"/>
      <c r="CA112" s="939">
        <v>12166663</v>
      </c>
      <c r="CB112" s="939"/>
      <c r="CC112" s="939"/>
      <c r="CD112" s="939"/>
      <c r="CE112" s="939"/>
      <c r="CF112" s="933">
        <v>52.3</v>
      </c>
      <c r="CG112" s="934"/>
      <c r="CH112" s="934"/>
      <c r="CI112" s="934"/>
      <c r="CJ112" s="934"/>
      <c r="CK112" s="961"/>
      <c r="CL112" s="962"/>
      <c r="CM112" s="935" t="s">
        <v>453</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v>1419304</v>
      </c>
      <c r="DH112" s="939"/>
      <c r="DI112" s="939"/>
      <c r="DJ112" s="939"/>
      <c r="DK112" s="939"/>
      <c r="DL112" s="939">
        <v>1296316</v>
      </c>
      <c r="DM112" s="939"/>
      <c r="DN112" s="939"/>
      <c r="DO112" s="939"/>
      <c r="DP112" s="939"/>
      <c r="DQ112" s="939">
        <v>1172923</v>
      </c>
      <c r="DR112" s="939"/>
      <c r="DS112" s="939"/>
      <c r="DT112" s="939"/>
      <c r="DU112" s="939"/>
      <c r="DV112" s="940">
        <v>5</v>
      </c>
      <c r="DW112" s="940"/>
      <c r="DX112" s="940"/>
      <c r="DY112" s="940"/>
      <c r="DZ112" s="941"/>
    </row>
    <row r="113" spans="1:130" s="224" customFormat="1" ht="26.25" customHeight="1" x14ac:dyDescent="0.15">
      <c r="A113" s="967"/>
      <c r="B113" s="968"/>
      <c r="C113" s="936" t="s">
        <v>454</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1048417</v>
      </c>
      <c r="AB113" s="951"/>
      <c r="AC113" s="951"/>
      <c r="AD113" s="951"/>
      <c r="AE113" s="952"/>
      <c r="AF113" s="953">
        <v>961786</v>
      </c>
      <c r="AG113" s="951"/>
      <c r="AH113" s="951"/>
      <c r="AI113" s="951"/>
      <c r="AJ113" s="952"/>
      <c r="AK113" s="953">
        <v>1025752</v>
      </c>
      <c r="AL113" s="951"/>
      <c r="AM113" s="951"/>
      <c r="AN113" s="951"/>
      <c r="AO113" s="952"/>
      <c r="AP113" s="954">
        <v>4.4000000000000004</v>
      </c>
      <c r="AQ113" s="955"/>
      <c r="AR113" s="955"/>
      <c r="AS113" s="955"/>
      <c r="AT113" s="956"/>
      <c r="AU113" s="921"/>
      <c r="AV113" s="922"/>
      <c r="AW113" s="922"/>
      <c r="AX113" s="922"/>
      <c r="AY113" s="922"/>
      <c r="AZ113" s="935" t="s">
        <v>455</v>
      </c>
      <c r="BA113" s="936"/>
      <c r="BB113" s="936"/>
      <c r="BC113" s="936"/>
      <c r="BD113" s="936"/>
      <c r="BE113" s="936"/>
      <c r="BF113" s="936"/>
      <c r="BG113" s="936"/>
      <c r="BH113" s="936"/>
      <c r="BI113" s="936"/>
      <c r="BJ113" s="936"/>
      <c r="BK113" s="936"/>
      <c r="BL113" s="936"/>
      <c r="BM113" s="936"/>
      <c r="BN113" s="936"/>
      <c r="BO113" s="936"/>
      <c r="BP113" s="937"/>
      <c r="BQ113" s="938">
        <v>5537047</v>
      </c>
      <c r="BR113" s="939"/>
      <c r="BS113" s="939"/>
      <c r="BT113" s="939"/>
      <c r="BU113" s="939"/>
      <c r="BV113" s="939">
        <v>5102837</v>
      </c>
      <c r="BW113" s="939"/>
      <c r="BX113" s="939"/>
      <c r="BY113" s="939"/>
      <c r="BZ113" s="939"/>
      <c r="CA113" s="939">
        <v>4740469</v>
      </c>
      <c r="CB113" s="939"/>
      <c r="CC113" s="939"/>
      <c r="CD113" s="939"/>
      <c r="CE113" s="939"/>
      <c r="CF113" s="933">
        <v>20.399999999999999</v>
      </c>
      <c r="CG113" s="934"/>
      <c r="CH113" s="934"/>
      <c r="CI113" s="934"/>
      <c r="CJ113" s="934"/>
      <c r="CK113" s="961"/>
      <c r="CL113" s="962"/>
      <c r="CM113" s="935" t="s">
        <v>456</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396</v>
      </c>
      <c r="DH113" s="972"/>
      <c r="DI113" s="972"/>
      <c r="DJ113" s="972"/>
      <c r="DK113" s="973"/>
      <c r="DL113" s="974" t="s">
        <v>396</v>
      </c>
      <c r="DM113" s="972"/>
      <c r="DN113" s="972"/>
      <c r="DO113" s="972"/>
      <c r="DP113" s="973"/>
      <c r="DQ113" s="974" t="s">
        <v>259</v>
      </c>
      <c r="DR113" s="972"/>
      <c r="DS113" s="972"/>
      <c r="DT113" s="972"/>
      <c r="DU113" s="973"/>
      <c r="DV113" s="975" t="s">
        <v>396</v>
      </c>
      <c r="DW113" s="976"/>
      <c r="DX113" s="976"/>
      <c r="DY113" s="976"/>
      <c r="DZ113" s="977"/>
    </row>
    <row r="114" spans="1:130" s="224" customFormat="1" ht="26.25" customHeight="1" x14ac:dyDescent="0.15">
      <c r="A114" s="967"/>
      <c r="B114" s="968"/>
      <c r="C114" s="936" t="s">
        <v>457</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556241</v>
      </c>
      <c r="AB114" s="972"/>
      <c r="AC114" s="972"/>
      <c r="AD114" s="972"/>
      <c r="AE114" s="973"/>
      <c r="AF114" s="974">
        <v>495934</v>
      </c>
      <c r="AG114" s="972"/>
      <c r="AH114" s="972"/>
      <c r="AI114" s="972"/>
      <c r="AJ114" s="973"/>
      <c r="AK114" s="974">
        <v>471578</v>
      </c>
      <c r="AL114" s="972"/>
      <c r="AM114" s="972"/>
      <c r="AN114" s="972"/>
      <c r="AO114" s="973"/>
      <c r="AP114" s="975">
        <v>2</v>
      </c>
      <c r="AQ114" s="976"/>
      <c r="AR114" s="976"/>
      <c r="AS114" s="976"/>
      <c r="AT114" s="977"/>
      <c r="AU114" s="921"/>
      <c r="AV114" s="922"/>
      <c r="AW114" s="922"/>
      <c r="AX114" s="922"/>
      <c r="AY114" s="922"/>
      <c r="AZ114" s="935" t="s">
        <v>458</v>
      </c>
      <c r="BA114" s="936"/>
      <c r="BB114" s="936"/>
      <c r="BC114" s="936"/>
      <c r="BD114" s="936"/>
      <c r="BE114" s="936"/>
      <c r="BF114" s="936"/>
      <c r="BG114" s="936"/>
      <c r="BH114" s="936"/>
      <c r="BI114" s="936"/>
      <c r="BJ114" s="936"/>
      <c r="BK114" s="936"/>
      <c r="BL114" s="936"/>
      <c r="BM114" s="936"/>
      <c r="BN114" s="936"/>
      <c r="BO114" s="936"/>
      <c r="BP114" s="937"/>
      <c r="BQ114" s="938">
        <v>5908303</v>
      </c>
      <c r="BR114" s="939"/>
      <c r="BS114" s="939"/>
      <c r="BT114" s="939"/>
      <c r="BU114" s="939"/>
      <c r="BV114" s="939">
        <v>5870499</v>
      </c>
      <c r="BW114" s="939"/>
      <c r="BX114" s="939"/>
      <c r="BY114" s="939"/>
      <c r="BZ114" s="939"/>
      <c r="CA114" s="939">
        <v>5876896</v>
      </c>
      <c r="CB114" s="939"/>
      <c r="CC114" s="939"/>
      <c r="CD114" s="939"/>
      <c r="CE114" s="939"/>
      <c r="CF114" s="933">
        <v>25.3</v>
      </c>
      <c r="CG114" s="934"/>
      <c r="CH114" s="934"/>
      <c r="CI114" s="934"/>
      <c r="CJ114" s="934"/>
      <c r="CK114" s="961"/>
      <c r="CL114" s="962"/>
      <c r="CM114" s="935" t="s">
        <v>459</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259</v>
      </c>
      <c r="DH114" s="972"/>
      <c r="DI114" s="972"/>
      <c r="DJ114" s="972"/>
      <c r="DK114" s="973"/>
      <c r="DL114" s="974" t="s">
        <v>129</v>
      </c>
      <c r="DM114" s="972"/>
      <c r="DN114" s="972"/>
      <c r="DO114" s="972"/>
      <c r="DP114" s="973"/>
      <c r="DQ114" s="974" t="s">
        <v>396</v>
      </c>
      <c r="DR114" s="972"/>
      <c r="DS114" s="972"/>
      <c r="DT114" s="972"/>
      <c r="DU114" s="973"/>
      <c r="DV114" s="975" t="s">
        <v>396</v>
      </c>
      <c r="DW114" s="976"/>
      <c r="DX114" s="976"/>
      <c r="DY114" s="976"/>
      <c r="DZ114" s="977"/>
    </row>
    <row r="115" spans="1:130" s="224" customFormat="1" ht="26.25" customHeight="1" x14ac:dyDescent="0.15">
      <c r="A115" s="967"/>
      <c r="B115" s="968"/>
      <c r="C115" s="936" t="s">
        <v>460</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668045</v>
      </c>
      <c r="AB115" s="951"/>
      <c r="AC115" s="951"/>
      <c r="AD115" s="951"/>
      <c r="AE115" s="952"/>
      <c r="AF115" s="953">
        <v>664654</v>
      </c>
      <c r="AG115" s="951"/>
      <c r="AH115" s="951"/>
      <c r="AI115" s="951"/>
      <c r="AJ115" s="952"/>
      <c r="AK115" s="953">
        <v>660462</v>
      </c>
      <c r="AL115" s="951"/>
      <c r="AM115" s="951"/>
      <c r="AN115" s="951"/>
      <c r="AO115" s="952"/>
      <c r="AP115" s="954">
        <v>2.8</v>
      </c>
      <c r="AQ115" s="955"/>
      <c r="AR115" s="955"/>
      <c r="AS115" s="955"/>
      <c r="AT115" s="956"/>
      <c r="AU115" s="921"/>
      <c r="AV115" s="922"/>
      <c r="AW115" s="922"/>
      <c r="AX115" s="922"/>
      <c r="AY115" s="922"/>
      <c r="AZ115" s="935" t="s">
        <v>461</v>
      </c>
      <c r="BA115" s="936"/>
      <c r="BB115" s="936"/>
      <c r="BC115" s="936"/>
      <c r="BD115" s="936"/>
      <c r="BE115" s="936"/>
      <c r="BF115" s="936"/>
      <c r="BG115" s="936"/>
      <c r="BH115" s="936"/>
      <c r="BI115" s="936"/>
      <c r="BJ115" s="936"/>
      <c r="BK115" s="936"/>
      <c r="BL115" s="936"/>
      <c r="BM115" s="936"/>
      <c r="BN115" s="936"/>
      <c r="BO115" s="936"/>
      <c r="BP115" s="937"/>
      <c r="BQ115" s="938" t="s">
        <v>396</v>
      </c>
      <c r="BR115" s="939"/>
      <c r="BS115" s="939"/>
      <c r="BT115" s="939"/>
      <c r="BU115" s="939"/>
      <c r="BV115" s="939" t="s">
        <v>259</v>
      </c>
      <c r="BW115" s="939"/>
      <c r="BX115" s="939"/>
      <c r="BY115" s="939"/>
      <c r="BZ115" s="939"/>
      <c r="CA115" s="939" t="s">
        <v>422</v>
      </c>
      <c r="CB115" s="939"/>
      <c r="CC115" s="939"/>
      <c r="CD115" s="939"/>
      <c r="CE115" s="939"/>
      <c r="CF115" s="933" t="s">
        <v>396</v>
      </c>
      <c r="CG115" s="934"/>
      <c r="CH115" s="934"/>
      <c r="CI115" s="934"/>
      <c r="CJ115" s="934"/>
      <c r="CK115" s="961"/>
      <c r="CL115" s="962"/>
      <c r="CM115" s="935" t="s">
        <v>462</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396</v>
      </c>
      <c r="DH115" s="972"/>
      <c r="DI115" s="972"/>
      <c r="DJ115" s="972"/>
      <c r="DK115" s="973"/>
      <c r="DL115" s="974" t="s">
        <v>396</v>
      </c>
      <c r="DM115" s="972"/>
      <c r="DN115" s="972"/>
      <c r="DO115" s="972"/>
      <c r="DP115" s="973"/>
      <c r="DQ115" s="974" t="s">
        <v>422</v>
      </c>
      <c r="DR115" s="972"/>
      <c r="DS115" s="972"/>
      <c r="DT115" s="972"/>
      <c r="DU115" s="973"/>
      <c r="DV115" s="975" t="s">
        <v>396</v>
      </c>
      <c r="DW115" s="976"/>
      <c r="DX115" s="976"/>
      <c r="DY115" s="976"/>
      <c r="DZ115" s="977"/>
    </row>
    <row r="116" spans="1:130" s="224" customFormat="1" ht="26.25" customHeight="1" x14ac:dyDescent="0.15">
      <c r="A116" s="969"/>
      <c r="B116" s="970"/>
      <c r="C116" s="978" t="s">
        <v>463</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v>152</v>
      </c>
      <c r="AB116" s="972"/>
      <c r="AC116" s="972"/>
      <c r="AD116" s="972"/>
      <c r="AE116" s="973"/>
      <c r="AF116" s="974">
        <v>445</v>
      </c>
      <c r="AG116" s="972"/>
      <c r="AH116" s="972"/>
      <c r="AI116" s="972"/>
      <c r="AJ116" s="973"/>
      <c r="AK116" s="974">
        <v>46</v>
      </c>
      <c r="AL116" s="972"/>
      <c r="AM116" s="972"/>
      <c r="AN116" s="972"/>
      <c r="AO116" s="973"/>
      <c r="AP116" s="975">
        <v>0</v>
      </c>
      <c r="AQ116" s="976"/>
      <c r="AR116" s="976"/>
      <c r="AS116" s="976"/>
      <c r="AT116" s="977"/>
      <c r="AU116" s="921"/>
      <c r="AV116" s="922"/>
      <c r="AW116" s="922"/>
      <c r="AX116" s="922"/>
      <c r="AY116" s="922"/>
      <c r="AZ116" s="980" t="s">
        <v>464</v>
      </c>
      <c r="BA116" s="981"/>
      <c r="BB116" s="981"/>
      <c r="BC116" s="981"/>
      <c r="BD116" s="981"/>
      <c r="BE116" s="981"/>
      <c r="BF116" s="981"/>
      <c r="BG116" s="981"/>
      <c r="BH116" s="981"/>
      <c r="BI116" s="981"/>
      <c r="BJ116" s="981"/>
      <c r="BK116" s="981"/>
      <c r="BL116" s="981"/>
      <c r="BM116" s="981"/>
      <c r="BN116" s="981"/>
      <c r="BO116" s="981"/>
      <c r="BP116" s="982"/>
      <c r="BQ116" s="938" t="s">
        <v>396</v>
      </c>
      <c r="BR116" s="939"/>
      <c r="BS116" s="939"/>
      <c r="BT116" s="939"/>
      <c r="BU116" s="939"/>
      <c r="BV116" s="939" t="s">
        <v>422</v>
      </c>
      <c r="BW116" s="939"/>
      <c r="BX116" s="939"/>
      <c r="BY116" s="939"/>
      <c r="BZ116" s="939"/>
      <c r="CA116" s="939" t="s">
        <v>396</v>
      </c>
      <c r="CB116" s="939"/>
      <c r="CC116" s="939"/>
      <c r="CD116" s="939"/>
      <c r="CE116" s="939"/>
      <c r="CF116" s="933" t="s">
        <v>396</v>
      </c>
      <c r="CG116" s="934"/>
      <c r="CH116" s="934"/>
      <c r="CI116" s="934"/>
      <c r="CJ116" s="934"/>
      <c r="CK116" s="961"/>
      <c r="CL116" s="962"/>
      <c r="CM116" s="935" t="s">
        <v>465</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v>1954681</v>
      </c>
      <c r="DH116" s="972"/>
      <c r="DI116" s="972"/>
      <c r="DJ116" s="972"/>
      <c r="DK116" s="973"/>
      <c r="DL116" s="974">
        <v>1608192</v>
      </c>
      <c r="DM116" s="972"/>
      <c r="DN116" s="972"/>
      <c r="DO116" s="972"/>
      <c r="DP116" s="973"/>
      <c r="DQ116" s="974">
        <v>1261514</v>
      </c>
      <c r="DR116" s="972"/>
      <c r="DS116" s="972"/>
      <c r="DT116" s="972"/>
      <c r="DU116" s="973"/>
      <c r="DV116" s="975">
        <v>5.4</v>
      </c>
      <c r="DW116" s="976"/>
      <c r="DX116" s="976"/>
      <c r="DY116" s="976"/>
      <c r="DZ116" s="977"/>
    </row>
    <row r="117" spans="1:130" s="224" customFormat="1" ht="26.25" customHeight="1" x14ac:dyDescent="0.15">
      <c r="A117" s="925" t="s">
        <v>187</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466</v>
      </c>
      <c r="Z117" s="907"/>
      <c r="AA117" s="991">
        <v>7501528</v>
      </c>
      <c r="AB117" s="992"/>
      <c r="AC117" s="992"/>
      <c r="AD117" s="992"/>
      <c r="AE117" s="993"/>
      <c r="AF117" s="994">
        <v>7102884</v>
      </c>
      <c r="AG117" s="992"/>
      <c r="AH117" s="992"/>
      <c r="AI117" s="992"/>
      <c r="AJ117" s="993"/>
      <c r="AK117" s="994">
        <v>7391254</v>
      </c>
      <c r="AL117" s="992"/>
      <c r="AM117" s="992"/>
      <c r="AN117" s="992"/>
      <c r="AO117" s="993"/>
      <c r="AP117" s="995"/>
      <c r="AQ117" s="996"/>
      <c r="AR117" s="996"/>
      <c r="AS117" s="996"/>
      <c r="AT117" s="997"/>
      <c r="AU117" s="921"/>
      <c r="AV117" s="922"/>
      <c r="AW117" s="922"/>
      <c r="AX117" s="922"/>
      <c r="AY117" s="922"/>
      <c r="AZ117" s="987" t="s">
        <v>467</v>
      </c>
      <c r="BA117" s="988"/>
      <c r="BB117" s="988"/>
      <c r="BC117" s="988"/>
      <c r="BD117" s="988"/>
      <c r="BE117" s="988"/>
      <c r="BF117" s="988"/>
      <c r="BG117" s="988"/>
      <c r="BH117" s="988"/>
      <c r="BI117" s="988"/>
      <c r="BJ117" s="988"/>
      <c r="BK117" s="988"/>
      <c r="BL117" s="988"/>
      <c r="BM117" s="988"/>
      <c r="BN117" s="988"/>
      <c r="BO117" s="988"/>
      <c r="BP117" s="989"/>
      <c r="BQ117" s="938" t="s">
        <v>396</v>
      </c>
      <c r="BR117" s="939"/>
      <c r="BS117" s="939"/>
      <c r="BT117" s="939"/>
      <c r="BU117" s="939"/>
      <c r="BV117" s="939" t="s">
        <v>396</v>
      </c>
      <c r="BW117" s="939"/>
      <c r="BX117" s="939"/>
      <c r="BY117" s="939"/>
      <c r="BZ117" s="939"/>
      <c r="CA117" s="939" t="s">
        <v>396</v>
      </c>
      <c r="CB117" s="939"/>
      <c r="CC117" s="939"/>
      <c r="CD117" s="939"/>
      <c r="CE117" s="939"/>
      <c r="CF117" s="933" t="s">
        <v>396</v>
      </c>
      <c r="CG117" s="934"/>
      <c r="CH117" s="934"/>
      <c r="CI117" s="934"/>
      <c r="CJ117" s="934"/>
      <c r="CK117" s="961"/>
      <c r="CL117" s="962"/>
      <c r="CM117" s="935" t="s">
        <v>468</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422</v>
      </c>
      <c r="DH117" s="972"/>
      <c r="DI117" s="972"/>
      <c r="DJ117" s="972"/>
      <c r="DK117" s="973"/>
      <c r="DL117" s="974" t="s">
        <v>129</v>
      </c>
      <c r="DM117" s="972"/>
      <c r="DN117" s="972"/>
      <c r="DO117" s="972"/>
      <c r="DP117" s="973"/>
      <c r="DQ117" s="974" t="s">
        <v>422</v>
      </c>
      <c r="DR117" s="972"/>
      <c r="DS117" s="972"/>
      <c r="DT117" s="972"/>
      <c r="DU117" s="973"/>
      <c r="DV117" s="975" t="s">
        <v>422</v>
      </c>
      <c r="DW117" s="976"/>
      <c r="DX117" s="976"/>
      <c r="DY117" s="976"/>
      <c r="DZ117" s="977"/>
    </row>
    <row r="118" spans="1:130" s="224" customFormat="1" ht="26.25" customHeight="1" x14ac:dyDescent="0.15">
      <c r="A118" s="925" t="s">
        <v>442</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439</v>
      </c>
      <c r="AB118" s="906"/>
      <c r="AC118" s="906"/>
      <c r="AD118" s="906"/>
      <c r="AE118" s="907"/>
      <c r="AF118" s="905" t="s">
        <v>440</v>
      </c>
      <c r="AG118" s="906"/>
      <c r="AH118" s="906"/>
      <c r="AI118" s="906"/>
      <c r="AJ118" s="907"/>
      <c r="AK118" s="905" t="s">
        <v>310</v>
      </c>
      <c r="AL118" s="906"/>
      <c r="AM118" s="906"/>
      <c r="AN118" s="906"/>
      <c r="AO118" s="907"/>
      <c r="AP118" s="983" t="s">
        <v>441</v>
      </c>
      <c r="AQ118" s="984"/>
      <c r="AR118" s="984"/>
      <c r="AS118" s="984"/>
      <c r="AT118" s="985"/>
      <c r="AU118" s="921"/>
      <c r="AV118" s="922"/>
      <c r="AW118" s="922"/>
      <c r="AX118" s="922"/>
      <c r="AY118" s="922"/>
      <c r="AZ118" s="986" t="s">
        <v>469</v>
      </c>
      <c r="BA118" s="978"/>
      <c r="BB118" s="978"/>
      <c r="BC118" s="978"/>
      <c r="BD118" s="978"/>
      <c r="BE118" s="978"/>
      <c r="BF118" s="978"/>
      <c r="BG118" s="978"/>
      <c r="BH118" s="978"/>
      <c r="BI118" s="978"/>
      <c r="BJ118" s="978"/>
      <c r="BK118" s="978"/>
      <c r="BL118" s="978"/>
      <c r="BM118" s="978"/>
      <c r="BN118" s="978"/>
      <c r="BO118" s="978"/>
      <c r="BP118" s="979"/>
      <c r="BQ118" s="1012" t="s">
        <v>396</v>
      </c>
      <c r="BR118" s="1013"/>
      <c r="BS118" s="1013"/>
      <c r="BT118" s="1013"/>
      <c r="BU118" s="1013"/>
      <c r="BV118" s="1013" t="s">
        <v>259</v>
      </c>
      <c r="BW118" s="1013"/>
      <c r="BX118" s="1013"/>
      <c r="BY118" s="1013"/>
      <c r="BZ118" s="1013"/>
      <c r="CA118" s="1013" t="s">
        <v>396</v>
      </c>
      <c r="CB118" s="1013"/>
      <c r="CC118" s="1013"/>
      <c r="CD118" s="1013"/>
      <c r="CE118" s="1013"/>
      <c r="CF118" s="933" t="s">
        <v>129</v>
      </c>
      <c r="CG118" s="934"/>
      <c r="CH118" s="934"/>
      <c r="CI118" s="934"/>
      <c r="CJ118" s="934"/>
      <c r="CK118" s="961"/>
      <c r="CL118" s="962"/>
      <c r="CM118" s="935" t="s">
        <v>470</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396</v>
      </c>
      <c r="DH118" s="972"/>
      <c r="DI118" s="972"/>
      <c r="DJ118" s="972"/>
      <c r="DK118" s="973"/>
      <c r="DL118" s="974" t="s">
        <v>259</v>
      </c>
      <c r="DM118" s="972"/>
      <c r="DN118" s="972"/>
      <c r="DO118" s="972"/>
      <c r="DP118" s="973"/>
      <c r="DQ118" s="974" t="s">
        <v>129</v>
      </c>
      <c r="DR118" s="972"/>
      <c r="DS118" s="972"/>
      <c r="DT118" s="972"/>
      <c r="DU118" s="973"/>
      <c r="DV118" s="975" t="s">
        <v>396</v>
      </c>
      <c r="DW118" s="976"/>
      <c r="DX118" s="976"/>
      <c r="DY118" s="976"/>
      <c r="DZ118" s="977"/>
    </row>
    <row r="119" spans="1:130" s="224" customFormat="1" ht="26.25" customHeight="1" x14ac:dyDescent="0.15">
      <c r="A119" s="1069" t="s">
        <v>445</v>
      </c>
      <c r="B119" s="960"/>
      <c r="C119" s="942" t="s">
        <v>446</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129</v>
      </c>
      <c r="AB119" s="913"/>
      <c r="AC119" s="913"/>
      <c r="AD119" s="913"/>
      <c r="AE119" s="914"/>
      <c r="AF119" s="915" t="s">
        <v>396</v>
      </c>
      <c r="AG119" s="913"/>
      <c r="AH119" s="913"/>
      <c r="AI119" s="913"/>
      <c r="AJ119" s="914"/>
      <c r="AK119" s="915" t="s">
        <v>396</v>
      </c>
      <c r="AL119" s="913"/>
      <c r="AM119" s="913"/>
      <c r="AN119" s="913"/>
      <c r="AO119" s="914"/>
      <c r="AP119" s="916" t="s">
        <v>129</v>
      </c>
      <c r="AQ119" s="917"/>
      <c r="AR119" s="917"/>
      <c r="AS119" s="917"/>
      <c r="AT119" s="918"/>
      <c r="AU119" s="923"/>
      <c r="AV119" s="924"/>
      <c r="AW119" s="924"/>
      <c r="AX119" s="924"/>
      <c r="AY119" s="924"/>
      <c r="AZ119" s="247" t="s">
        <v>187</v>
      </c>
      <c r="BA119" s="247"/>
      <c r="BB119" s="247"/>
      <c r="BC119" s="247"/>
      <c r="BD119" s="247"/>
      <c r="BE119" s="247"/>
      <c r="BF119" s="247"/>
      <c r="BG119" s="247"/>
      <c r="BH119" s="247"/>
      <c r="BI119" s="247"/>
      <c r="BJ119" s="247"/>
      <c r="BK119" s="247"/>
      <c r="BL119" s="247"/>
      <c r="BM119" s="247"/>
      <c r="BN119" s="247"/>
      <c r="BO119" s="990" t="s">
        <v>471</v>
      </c>
      <c r="BP119" s="1018"/>
      <c r="BQ119" s="1012">
        <v>75518671</v>
      </c>
      <c r="BR119" s="1013"/>
      <c r="BS119" s="1013"/>
      <c r="BT119" s="1013"/>
      <c r="BU119" s="1013"/>
      <c r="BV119" s="1013">
        <v>73522505</v>
      </c>
      <c r="BW119" s="1013"/>
      <c r="BX119" s="1013"/>
      <c r="BY119" s="1013"/>
      <c r="BZ119" s="1013"/>
      <c r="CA119" s="1013">
        <v>69543469</v>
      </c>
      <c r="CB119" s="1013"/>
      <c r="CC119" s="1013"/>
      <c r="CD119" s="1013"/>
      <c r="CE119" s="1013"/>
      <c r="CF119" s="1014"/>
      <c r="CG119" s="1015"/>
      <c r="CH119" s="1015"/>
      <c r="CI119" s="1015"/>
      <c r="CJ119" s="1016"/>
      <c r="CK119" s="963"/>
      <c r="CL119" s="964"/>
      <c r="CM119" s="986" t="s">
        <v>472</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v>933234</v>
      </c>
      <c r="DH119" s="999"/>
      <c r="DI119" s="999"/>
      <c r="DJ119" s="999"/>
      <c r="DK119" s="1000"/>
      <c r="DL119" s="998">
        <v>792895</v>
      </c>
      <c r="DM119" s="999"/>
      <c r="DN119" s="999"/>
      <c r="DO119" s="999"/>
      <c r="DP119" s="1000"/>
      <c r="DQ119" s="998">
        <v>656126</v>
      </c>
      <c r="DR119" s="999"/>
      <c r="DS119" s="999"/>
      <c r="DT119" s="999"/>
      <c r="DU119" s="1000"/>
      <c r="DV119" s="1001">
        <v>2.8</v>
      </c>
      <c r="DW119" s="1002"/>
      <c r="DX119" s="1002"/>
      <c r="DY119" s="1002"/>
      <c r="DZ119" s="1003"/>
    </row>
    <row r="120" spans="1:130" s="224" customFormat="1" ht="26.25" customHeight="1" x14ac:dyDescent="0.15">
      <c r="A120" s="1070"/>
      <c r="B120" s="962"/>
      <c r="C120" s="935" t="s">
        <v>449</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129</v>
      </c>
      <c r="AB120" s="972"/>
      <c r="AC120" s="972"/>
      <c r="AD120" s="972"/>
      <c r="AE120" s="973"/>
      <c r="AF120" s="974" t="s">
        <v>259</v>
      </c>
      <c r="AG120" s="972"/>
      <c r="AH120" s="972"/>
      <c r="AI120" s="972"/>
      <c r="AJ120" s="973"/>
      <c r="AK120" s="974" t="s">
        <v>129</v>
      </c>
      <c r="AL120" s="972"/>
      <c r="AM120" s="972"/>
      <c r="AN120" s="972"/>
      <c r="AO120" s="973"/>
      <c r="AP120" s="975" t="s">
        <v>259</v>
      </c>
      <c r="AQ120" s="976"/>
      <c r="AR120" s="976"/>
      <c r="AS120" s="976"/>
      <c r="AT120" s="977"/>
      <c r="AU120" s="1004" t="s">
        <v>473</v>
      </c>
      <c r="AV120" s="1005"/>
      <c r="AW120" s="1005"/>
      <c r="AX120" s="1005"/>
      <c r="AY120" s="1006"/>
      <c r="AZ120" s="942" t="s">
        <v>474</v>
      </c>
      <c r="BA120" s="910"/>
      <c r="BB120" s="910"/>
      <c r="BC120" s="910"/>
      <c r="BD120" s="910"/>
      <c r="BE120" s="910"/>
      <c r="BF120" s="910"/>
      <c r="BG120" s="910"/>
      <c r="BH120" s="910"/>
      <c r="BI120" s="910"/>
      <c r="BJ120" s="910"/>
      <c r="BK120" s="910"/>
      <c r="BL120" s="910"/>
      <c r="BM120" s="910"/>
      <c r="BN120" s="910"/>
      <c r="BO120" s="910"/>
      <c r="BP120" s="911"/>
      <c r="BQ120" s="943">
        <v>6818291</v>
      </c>
      <c r="BR120" s="944"/>
      <c r="BS120" s="944"/>
      <c r="BT120" s="944"/>
      <c r="BU120" s="944"/>
      <c r="BV120" s="944">
        <v>8902018</v>
      </c>
      <c r="BW120" s="944"/>
      <c r="BX120" s="944"/>
      <c r="BY120" s="944"/>
      <c r="BZ120" s="944"/>
      <c r="CA120" s="944">
        <v>8885869</v>
      </c>
      <c r="CB120" s="944"/>
      <c r="CC120" s="944"/>
      <c r="CD120" s="944"/>
      <c r="CE120" s="944"/>
      <c r="CF120" s="957">
        <v>38.200000000000003</v>
      </c>
      <c r="CG120" s="958"/>
      <c r="CH120" s="958"/>
      <c r="CI120" s="958"/>
      <c r="CJ120" s="958"/>
      <c r="CK120" s="1019" t="s">
        <v>475</v>
      </c>
      <c r="CL120" s="1020"/>
      <c r="CM120" s="1020"/>
      <c r="CN120" s="1020"/>
      <c r="CO120" s="1021"/>
      <c r="CP120" s="1027" t="s">
        <v>476</v>
      </c>
      <c r="CQ120" s="1028"/>
      <c r="CR120" s="1028"/>
      <c r="CS120" s="1028"/>
      <c r="CT120" s="1028"/>
      <c r="CU120" s="1028"/>
      <c r="CV120" s="1028"/>
      <c r="CW120" s="1028"/>
      <c r="CX120" s="1028"/>
      <c r="CY120" s="1028"/>
      <c r="CZ120" s="1028"/>
      <c r="DA120" s="1028"/>
      <c r="DB120" s="1028"/>
      <c r="DC120" s="1028"/>
      <c r="DD120" s="1028"/>
      <c r="DE120" s="1028"/>
      <c r="DF120" s="1029"/>
      <c r="DG120" s="943">
        <v>12907697</v>
      </c>
      <c r="DH120" s="944"/>
      <c r="DI120" s="944"/>
      <c r="DJ120" s="944"/>
      <c r="DK120" s="944"/>
      <c r="DL120" s="944">
        <v>11526809</v>
      </c>
      <c r="DM120" s="944"/>
      <c r="DN120" s="944"/>
      <c r="DO120" s="944"/>
      <c r="DP120" s="944"/>
      <c r="DQ120" s="944">
        <v>10437458</v>
      </c>
      <c r="DR120" s="944"/>
      <c r="DS120" s="944"/>
      <c r="DT120" s="944"/>
      <c r="DU120" s="944"/>
      <c r="DV120" s="945">
        <v>44.8</v>
      </c>
      <c r="DW120" s="945"/>
      <c r="DX120" s="945"/>
      <c r="DY120" s="945"/>
      <c r="DZ120" s="946"/>
    </row>
    <row r="121" spans="1:130" s="224" customFormat="1" ht="26.25" customHeight="1" x14ac:dyDescent="0.15">
      <c r="A121" s="1070"/>
      <c r="B121" s="962"/>
      <c r="C121" s="987" t="s">
        <v>477</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v>122582</v>
      </c>
      <c r="AB121" s="972"/>
      <c r="AC121" s="972"/>
      <c r="AD121" s="972"/>
      <c r="AE121" s="973"/>
      <c r="AF121" s="974">
        <v>122987</v>
      </c>
      <c r="AG121" s="972"/>
      <c r="AH121" s="972"/>
      <c r="AI121" s="972"/>
      <c r="AJ121" s="973"/>
      <c r="AK121" s="974">
        <v>123393</v>
      </c>
      <c r="AL121" s="972"/>
      <c r="AM121" s="972"/>
      <c r="AN121" s="972"/>
      <c r="AO121" s="973"/>
      <c r="AP121" s="975">
        <v>0.5</v>
      </c>
      <c r="AQ121" s="976"/>
      <c r="AR121" s="976"/>
      <c r="AS121" s="976"/>
      <c r="AT121" s="977"/>
      <c r="AU121" s="1007"/>
      <c r="AV121" s="1008"/>
      <c r="AW121" s="1008"/>
      <c r="AX121" s="1008"/>
      <c r="AY121" s="1009"/>
      <c r="AZ121" s="935" t="s">
        <v>478</v>
      </c>
      <c r="BA121" s="936"/>
      <c r="BB121" s="936"/>
      <c r="BC121" s="936"/>
      <c r="BD121" s="936"/>
      <c r="BE121" s="936"/>
      <c r="BF121" s="936"/>
      <c r="BG121" s="936"/>
      <c r="BH121" s="936"/>
      <c r="BI121" s="936"/>
      <c r="BJ121" s="936"/>
      <c r="BK121" s="936"/>
      <c r="BL121" s="936"/>
      <c r="BM121" s="936"/>
      <c r="BN121" s="936"/>
      <c r="BO121" s="936"/>
      <c r="BP121" s="937"/>
      <c r="BQ121" s="938">
        <v>13435303</v>
      </c>
      <c r="BR121" s="939"/>
      <c r="BS121" s="939"/>
      <c r="BT121" s="939"/>
      <c r="BU121" s="939"/>
      <c r="BV121" s="939">
        <v>12716391</v>
      </c>
      <c r="BW121" s="939"/>
      <c r="BX121" s="939"/>
      <c r="BY121" s="939"/>
      <c r="BZ121" s="939"/>
      <c r="CA121" s="939">
        <v>12251005</v>
      </c>
      <c r="CB121" s="939"/>
      <c r="CC121" s="939"/>
      <c r="CD121" s="939"/>
      <c r="CE121" s="939"/>
      <c r="CF121" s="933">
        <v>52.6</v>
      </c>
      <c r="CG121" s="934"/>
      <c r="CH121" s="934"/>
      <c r="CI121" s="934"/>
      <c r="CJ121" s="934"/>
      <c r="CK121" s="1022"/>
      <c r="CL121" s="1023"/>
      <c r="CM121" s="1023"/>
      <c r="CN121" s="1023"/>
      <c r="CO121" s="1024"/>
      <c r="CP121" s="1032" t="s">
        <v>479</v>
      </c>
      <c r="CQ121" s="1033"/>
      <c r="CR121" s="1033"/>
      <c r="CS121" s="1033"/>
      <c r="CT121" s="1033"/>
      <c r="CU121" s="1033"/>
      <c r="CV121" s="1033"/>
      <c r="CW121" s="1033"/>
      <c r="CX121" s="1033"/>
      <c r="CY121" s="1033"/>
      <c r="CZ121" s="1033"/>
      <c r="DA121" s="1033"/>
      <c r="DB121" s="1033"/>
      <c r="DC121" s="1033"/>
      <c r="DD121" s="1033"/>
      <c r="DE121" s="1033"/>
      <c r="DF121" s="1034"/>
      <c r="DG121" s="938">
        <v>1180031</v>
      </c>
      <c r="DH121" s="939"/>
      <c r="DI121" s="939"/>
      <c r="DJ121" s="939"/>
      <c r="DK121" s="939"/>
      <c r="DL121" s="939">
        <v>1079712</v>
      </c>
      <c r="DM121" s="939"/>
      <c r="DN121" s="939"/>
      <c r="DO121" s="939"/>
      <c r="DP121" s="939"/>
      <c r="DQ121" s="939">
        <v>917741</v>
      </c>
      <c r="DR121" s="939"/>
      <c r="DS121" s="939"/>
      <c r="DT121" s="939"/>
      <c r="DU121" s="939"/>
      <c r="DV121" s="940">
        <v>3.9</v>
      </c>
      <c r="DW121" s="940"/>
      <c r="DX121" s="940"/>
      <c r="DY121" s="940"/>
      <c r="DZ121" s="941"/>
    </row>
    <row r="122" spans="1:130" s="224" customFormat="1" ht="26.25" customHeight="1" x14ac:dyDescent="0.15">
      <c r="A122" s="1070"/>
      <c r="B122" s="962"/>
      <c r="C122" s="935" t="s">
        <v>459</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129</v>
      </c>
      <c r="AB122" s="972"/>
      <c r="AC122" s="972"/>
      <c r="AD122" s="972"/>
      <c r="AE122" s="973"/>
      <c r="AF122" s="974" t="s">
        <v>259</v>
      </c>
      <c r="AG122" s="972"/>
      <c r="AH122" s="972"/>
      <c r="AI122" s="972"/>
      <c r="AJ122" s="973"/>
      <c r="AK122" s="974" t="s">
        <v>259</v>
      </c>
      <c r="AL122" s="972"/>
      <c r="AM122" s="972"/>
      <c r="AN122" s="972"/>
      <c r="AO122" s="973"/>
      <c r="AP122" s="975" t="s">
        <v>129</v>
      </c>
      <c r="AQ122" s="976"/>
      <c r="AR122" s="976"/>
      <c r="AS122" s="976"/>
      <c r="AT122" s="977"/>
      <c r="AU122" s="1007"/>
      <c r="AV122" s="1008"/>
      <c r="AW122" s="1008"/>
      <c r="AX122" s="1008"/>
      <c r="AY122" s="1009"/>
      <c r="AZ122" s="986" t="s">
        <v>480</v>
      </c>
      <c r="BA122" s="978"/>
      <c r="BB122" s="978"/>
      <c r="BC122" s="978"/>
      <c r="BD122" s="978"/>
      <c r="BE122" s="978"/>
      <c r="BF122" s="978"/>
      <c r="BG122" s="978"/>
      <c r="BH122" s="978"/>
      <c r="BI122" s="978"/>
      <c r="BJ122" s="978"/>
      <c r="BK122" s="978"/>
      <c r="BL122" s="978"/>
      <c r="BM122" s="978"/>
      <c r="BN122" s="978"/>
      <c r="BO122" s="978"/>
      <c r="BP122" s="979"/>
      <c r="BQ122" s="1012">
        <v>45242206</v>
      </c>
      <c r="BR122" s="1013"/>
      <c r="BS122" s="1013"/>
      <c r="BT122" s="1013"/>
      <c r="BU122" s="1013"/>
      <c r="BV122" s="1013">
        <v>45091904</v>
      </c>
      <c r="BW122" s="1013"/>
      <c r="BX122" s="1013"/>
      <c r="BY122" s="1013"/>
      <c r="BZ122" s="1013"/>
      <c r="CA122" s="1013">
        <v>43646011</v>
      </c>
      <c r="CB122" s="1013"/>
      <c r="CC122" s="1013"/>
      <c r="CD122" s="1013"/>
      <c r="CE122" s="1013"/>
      <c r="CF122" s="1030">
        <v>187.5</v>
      </c>
      <c r="CG122" s="1031"/>
      <c r="CH122" s="1031"/>
      <c r="CI122" s="1031"/>
      <c r="CJ122" s="1031"/>
      <c r="CK122" s="1022"/>
      <c r="CL122" s="1023"/>
      <c r="CM122" s="1023"/>
      <c r="CN122" s="1023"/>
      <c r="CO122" s="1024"/>
      <c r="CP122" s="1032" t="s">
        <v>417</v>
      </c>
      <c r="CQ122" s="1033"/>
      <c r="CR122" s="1033"/>
      <c r="CS122" s="1033"/>
      <c r="CT122" s="1033"/>
      <c r="CU122" s="1033"/>
      <c r="CV122" s="1033"/>
      <c r="CW122" s="1033"/>
      <c r="CX122" s="1033"/>
      <c r="CY122" s="1033"/>
      <c r="CZ122" s="1033"/>
      <c r="DA122" s="1033"/>
      <c r="DB122" s="1033"/>
      <c r="DC122" s="1033"/>
      <c r="DD122" s="1033"/>
      <c r="DE122" s="1033"/>
      <c r="DF122" s="1034"/>
      <c r="DG122" s="938">
        <v>888972</v>
      </c>
      <c r="DH122" s="939"/>
      <c r="DI122" s="939"/>
      <c r="DJ122" s="939"/>
      <c r="DK122" s="939"/>
      <c r="DL122" s="939">
        <v>824615</v>
      </c>
      <c r="DM122" s="939"/>
      <c r="DN122" s="939"/>
      <c r="DO122" s="939"/>
      <c r="DP122" s="939"/>
      <c r="DQ122" s="939">
        <v>776025</v>
      </c>
      <c r="DR122" s="939"/>
      <c r="DS122" s="939"/>
      <c r="DT122" s="939"/>
      <c r="DU122" s="939"/>
      <c r="DV122" s="940">
        <v>3.3</v>
      </c>
      <c r="DW122" s="940"/>
      <c r="DX122" s="940"/>
      <c r="DY122" s="940"/>
      <c r="DZ122" s="941"/>
    </row>
    <row r="123" spans="1:130" s="224" customFormat="1" ht="26.25" customHeight="1" x14ac:dyDescent="0.15">
      <c r="A123" s="1070"/>
      <c r="B123" s="962"/>
      <c r="C123" s="935" t="s">
        <v>465</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v>347278</v>
      </c>
      <c r="AB123" s="972"/>
      <c r="AC123" s="972"/>
      <c r="AD123" s="972"/>
      <c r="AE123" s="973"/>
      <c r="AF123" s="974">
        <v>346491</v>
      </c>
      <c r="AG123" s="972"/>
      <c r="AH123" s="972"/>
      <c r="AI123" s="972"/>
      <c r="AJ123" s="973"/>
      <c r="AK123" s="974">
        <v>346678</v>
      </c>
      <c r="AL123" s="972"/>
      <c r="AM123" s="972"/>
      <c r="AN123" s="972"/>
      <c r="AO123" s="973"/>
      <c r="AP123" s="975">
        <v>1.5</v>
      </c>
      <c r="AQ123" s="976"/>
      <c r="AR123" s="976"/>
      <c r="AS123" s="976"/>
      <c r="AT123" s="977"/>
      <c r="AU123" s="1010"/>
      <c r="AV123" s="1011"/>
      <c r="AW123" s="1011"/>
      <c r="AX123" s="1011"/>
      <c r="AY123" s="1011"/>
      <c r="AZ123" s="247" t="s">
        <v>187</v>
      </c>
      <c r="BA123" s="247"/>
      <c r="BB123" s="247"/>
      <c r="BC123" s="247"/>
      <c r="BD123" s="247"/>
      <c r="BE123" s="247"/>
      <c r="BF123" s="247"/>
      <c r="BG123" s="247"/>
      <c r="BH123" s="247"/>
      <c r="BI123" s="247"/>
      <c r="BJ123" s="247"/>
      <c r="BK123" s="247"/>
      <c r="BL123" s="247"/>
      <c r="BM123" s="247"/>
      <c r="BN123" s="247"/>
      <c r="BO123" s="990" t="s">
        <v>481</v>
      </c>
      <c r="BP123" s="1018"/>
      <c r="BQ123" s="1076">
        <v>65495800</v>
      </c>
      <c r="BR123" s="1077"/>
      <c r="BS123" s="1077"/>
      <c r="BT123" s="1077"/>
      <c r="BU123" s="1077"/>
      <c r="BV123" s="1077">
        <v>66710313</v>
      </c>
      <c r="BW123" s="1077"/>
      <c r="BX123" s="1077"/>
      <c r="BY123" s="1077"/>
      <c r="BZ123" s="1077"/>
      <c r="CA123" s="1077">
        <v>64782885</v>
      </c>
      <c r="CB123" s="1077"/>
      <c r="CC123" s="1077"/>
      <c r="CD123" s="1077"/>
      <c r="CE123" s="1077"/>
      <c r="CF123" s="1014"/>
      <c r="CG123" s="1015"/>
      <c r="CH123" s="1015"/>
      <c r="CI123" s="1015"/>
      <c r="CJ123" s="1016"/>
      <c r="CK123" s="1022"/>
      <c r="CL123" s="1023"/>
      <c r="CM123" s="1023"/>
      <c r="CN123" s="1023"/>
      <c r="CO123" s="1024"/>
      <c r="CP123" s="1032" t="s">
        <v>410</v>
      </c>
      <c r="CQ123" s="1033"/>
      <c r="CR123" s="1033"/>
      <c r="CS123" s="1033"/>
      <c r="CT123" s="1033"/>
      <c r="CU123" s="1033"/>
      <c r="CV123" s="1033"/>
      <c r="CW123" s="1033"/>
      <c r="CX123" s="1033"/>
      <c r="CY123" s="1033"/>
      <c r="CZ123" s="1033"/>
      <c r="DA123" s="1033"/>
      <c r="DB123" s="1033"/>
      <c r="DC123" s="1033"/>
      <c r="DD123" s="1033"/>
      <c r="DE123" s="1033"/>
      <c r="DF123" s="1034"/>
      <c r="DG123" s="971">
        <v>32725</v>
      </c>
      <c r="DH123" s="972"/>
      <c r="DI123" s="972"/>
      <c r="DJ123" s="972"/>
      <c r="DK123" s="973"/>
      <c r="DL123" s="974">
        <v>32676</v>
      </c>
      <c r="DM123" s="972"/>
      <c r="DN123" s="972"/>
      <c r="DO123" s="972"/>
      <c r="DP123" s="973"/>
      <c r="DQ123" s="974">
        <v>34539</v>
      </c>
      <c r="DR123" s="972"/>
      <c r="DS123" s="972"/>
      <c r="DT123" s="972"/>
      <c r="DU123" s="973"/>
      <c r="DV123" s="975">
        <v>0.1</v>
      </c>
      <c r="DW123" s="976"/>
      <c r="DX123" s="976"/>
      <c r="DY123" s="976"/>
      <c r="DZ123" s="977"/>
    </row>
    <row r="124" spans="1:130" s="224" customFormat="1" ht="26.25" customHeight="1" thickBot="1" x14ac:dyDescent="0.2">
      <c r="A124" s="1070"/>
      <c r="B124" s="962"/>
      <c r="C124" s="935" t="s">
        <v>468</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422</v>
      </c>
      <c r="AB124" s="972"/>
      <c r="AC124" s="972"/>
      <c r="AD124" s="972"/>
      <c r="AE124" s="973"/>
      <c r="AF124" s="974" t="s">
        <v>129</v>
      </c>
      <c r="AG124" s="972"/>
      <c r="AH124" s="972"/>
      <c r="AI124" s="972"/>
      <c r="AJ124" s="973"/>
      <c r="AK124" s="974" t="s">
        <v>396</v>
      </c>
      <c r="AL124" s="972"/>
      <c r="AM124" s="972"/>
      <c r="AN124" s="972"/>
      <c r="AO124" s="973"/>
      <c r="AP124" s="975" t="s">
        <v>422</v>
      </c>
      <c r="AQ124" s="976"/>
      <c r="AR124" s="976"/>
      <c r="AS124" s="976"/>
      <c r="AT124" s="977"/>
      <c r="AU124" s="1072" t="s">
        <v>482</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43.6</v>
      </c>
      <c r="BR124" s="1040"/>
      <c r="BS124" s="1040"/>
      <c r="BT124" s="1040"/>
      <c r="BU124" s="1040"/>
      <c r="BV124" s="1040">
        <v>28.4</v>
      </c>
      <c r="BW124" s="1040"/>
      <c r="BX124" s="1040"/>
      <c r="BY124" s="1040"/>
      <c r="BZ124" s="1040"/>
      <c r="CA124" s="1040">
        <v>20.399999999999999</v>
      </c>
      <c r="CB124" s="1040"/>
      <c r="CC124" s="1040"/>
      <c r="CD124" s="1040"/>
      <c r="CE124" s="1040"/>
      <c r="CF124" s="1041"/>
      <c r="CG124" s="1042"/>
      <c r="CH124" s="1042"/>
      <c r="CI124" s="1042"/>
      <c r="CJ124" s="1043"/>
      <c r="CK124" s="1025"/>
      <c r="CL124" s="1025"/>
      <c r="CM124" s="1025"/>
      <c r="CN124" s="1025"/>
      <c r="CO124" s="1026"/>
      <c r="CP124" s="1032" t="s">
        <v>483</v>
      </c>
      <c r="CQ124" s="1033"/>
      <c r="CR124" s="1033"/>
      <c r="CS124" s="1033"/>
      <c r="CT124" s="1033"/>
      <c r="CU124" s="1033"/>
      <c r="CV124" s="1033"/>
      <c r="CW124" s="1033"/>
      <c r="CX124" s="1033"/>
      <c r="CY124" s="1033"/>
      <c r="CZ124" s="1033"/>
      <c r="DA124" s="1033"/>
      <c r="DB124" s="1033"/>
      <c r="DC124" s="1033"/>
      <c r="DD124" s="1033"/>
      <c r="DE124" s="1033"/>
      <c r="DF124" s="1034"/>
      <c r="DG124" s="1017">
        <v>1768</v>
      </c>
      <c r="DH124" s="999"/>
      <c r="DI124" s="999"/>
      <c r="DJ124" s="999"/>
      <c r="DK124" s="1000"/>
      <c r="DL124" s="998">
        <v>1389</v>
      </c>
      <c r="DM124" s="999"/>
      <c r="DN124" s="999"/>
      <c r="DO124" s="999"/>
      <c r="DP124" s="1000"/>
      <c r="DQ124" s="998">
        <v>900</v>
      </c>
      <c r="DR124" s="999"/>
      <c r="DS124" s="999"/>
      <c r="DT124" s="999"/>
      <c r="DU124" s="1000"/>
      <c r="DV124" s="1001">
        <v>0</v>
      </c>
      <c r="DW124" s="1002"/>
      <c r="DX124" s="1002"/>
      <c r="DY124" s="1002"/>
      <c r="DZ124" s="1003"/>
    </row>
    <row r="125" spans="1:130" s="224" customFormat="1" ht="26.25" customHeight="1" x14ac:dyDescent="0.15">
      <c r="A125" s="1070"/>
      <c r="B125" s="962"/>
      <c r="C125" s="935" t="s">
        <v>470</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396</v>
      </c>
      <c r="AB125" s="972"/>
      <c r="AC125" s="972"/>
      <c r="AD125" s="972"/>
      <c r="AE125" s="973"/>
      <c r="AF125" s="974" t="s">
        <v>396</v>
      </c>
      <c r="AG125" s="972"/>
      <c r="AH125" s="972"/>
      <c r="AI125" s="972"/>
      <c r="AJ125" s="973"/>
      <c r="AK125" s="974" t="s">
        <v>396</v>
      </c>
      <c r="AL125" s="972"/>
      <c r="AM125" s="972"/>
      <c r="AN125" s="972"/>
      <c r="AO125" s="973"/>
      <c r="AP125" s="975" t="s">
        <v>396</v>
      </c>
      <c r="AQ125" s="976"/>
      <c r="AR125" s="976"/>
      <c r="AS125" s="976"/>
      <c r="AT125" s="977"/>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484</v>
      </c>
      <c r="CL125" s="1020"/>
      <c r="CM125" s="1020"/>
      <c r="CN125" s="1020"/>
      <c r="CO125" s="1021"/>
      <c r="CP125" s="942" t="s">
        <v>485</v>
      </c>
      <c r="CQ125" s="910"/>
      <c r="CR125" s="910"/>
      <c r="CS125" s="910"/>
      <c r="CT125" s="910"/>
      <c r="CU125" s="910"/>
      <c r="CV125" s="910"/>
      <c r="CW125" s="910"/>
      <c r="CX125" s="910"/>
      <c r="CY125" s="910"/>
      <c r="CZ125" s="910"/>
      <c r="DA125" s="910"/>
      <c r="DB125" s="910"/>
      <c r="DC125" s="910"/>
      <c r="DD125" s="910"/>
      <c r="DE125" s="910"/>
      <c r="DF125" s="911"/>
      <c r="DG125" s="943" t="s">
        <v>396</v>
      </c>
      <c r="DH125" s="944"/>
      <c r="DI125" s="944"/>
      <c r="DJ125" s="944"/>
      <c r="DK125" s="944"/>
      <c r="DL125" s="944" t="s">
        <v>396</v>
      </c>
      <c r="DM125" s="944"/>
      <c r="DN125" s="944"/>
      <c r="DO125" s="944"/>
      <c r="DP125" s="944"/>
      <c r="DQ125" s="944" t="s">
        <v>396</v>
      </c>
      <c r="DR125" s="944"/>
      <c r="DS125" s="944"/>
      <c r="DT125" s="944"/>
      <c r="DU125" s="944"/>
      <c r="DV125" s="945" t="s">
        <v>259</v>
      </c>
      <c r="DW125" s="945"/>
      <c r="DX125" s="945"/>
      <c r="DY125" s="945"/>
      <c r="DZ125" s="946"/>
    </row>
    <row r="126" spans="1:130" s="224" customFormat="1" ht="26.25" customHeight="1" thickBot="1" x14ac:dyDescent="0.2">
      <c r="A126" s="1070"/>
      <c r="B126" s="962"/>
      <c r="C126" s="935" t="s">
        <v>472</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v>140436</v>
      </c>
      <c r="AB126" s="972"/>
      <c r="AC126" s="972"/>
      <c r="AD126" s="972"/>
      <c r="AE126" s="973"/>
      <c r="AF126" s="974">
        <v>137322</v>
      </c>
      <c r="AG126" s="972"/>
      <c r="AH126" s="972"/>
      <c r="AI126" s="972"/>
      <c r="AJ126" s="973"/>
      <c r="AK126" s="974">
        <v>136769</v>
      </c>
      <c r="AL126" s="972"/>
      <c r="AM126" s="972"/>
      <c r="AN126" s="972"/>
      <c r="AO126" s="973"/>
      <c r="AP126" s="975">
        <v>0.6</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486</v>
      </c>
      <c r="CQ126" s="936"/>
      <c r="CR126" s="936"/>
      <c r="CS126" s="936"/>
      <c r="CT126" s="936"/>
      <c r="CU126" s="936"/>
      <c r="CV126" s="936"/>
      <c r="CW126" s="936"/>
      <c r="CX126" s="936"/>
      <c r="CY126" s="936"/>
      <c r="CZ126" s="936"/>
      <c r="DA126" s="936"/>
      <c r="DB126" s="936"/>
      <c r="DC126" s="936"/>
      <c r="DD126" s="936"/>
      <c r="DE126" s="936"/>
      <c r="DF126" s="937"/>
      <c r="DG126" s="938" t="s">
        <v>396</v>
      </c>
      <c r="DH126" s="939"/>
      <c r="DI126" s="939"/>
      <c r="DJ126" s="939"/>
      <c r="DK126" s="939"/>
      <c r="DL126" s="939" t="s">
        <v>396</v>
      </c>
      <c r="DM126" s="939"/>
      <c r="DN126" s="939"/>
      <c r="DO126" s="939"/>
      <c r="DP126" s="939"/>
      <c r="DQ126" s="939" t="s">
        <v>396</v>
      </c>
      <c r="DR126" s="939"/>
      <c r="DS126" s="939"/>
      <c r="DT126" s="939"/>
      <c r="DU126" s="939"/>
      <c r="DV126" s="940" t="s">
        <v>396</v>
      </c>
      <c r="DW126" s="940"/>
      <c r="DX126" s="940"/>
      <c r="DY126" s="940"/>
      <c r="DZ126" s="941"/>
    </row>
    <row r="127" spans="1:130" s="224" customFormat="1" ht="26.25" customHeight="1" x14ac:dyDescent="0.15">
      <c r="A127" s="1071"/>
      <c r="B127" s="964"/>
      <c r="C127" s="986" t="s">
        <v>487</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v>57749</v>
      </c>
      <c r="AB127" s="972"/>
      <c r="AC127" s="972"/>
      <c r="AD127" s="972"/>
      <c r="AE127" s="973"/>
      <c r="AF127" s="974">
        <v>57854</v>
      </c>
      <c r="AG127" s="972"/>
      <c r="AH127" s="972"/>
      <c r="AI127" s="972"/>
      <c r="AJ127" s="973"/>
      <c r="AK127" s="974">
        <v>53622</v>
      </c>
      <c r="AL127" s="972"/>
      <c r="AM127" s="972"/>
      <c r="AN127" s="972"/>
      <c r="AO127" s="973"/>
      <c r="AP127" s="975">
        <v>0.2</v>
      </c>
      <c r="AQ127" s="976"/>
      <c r="AR127" s="976"/>
      <c r="AS127" s="976"/>
      <c r="AT127" s="977"/>
      <c r="AU127" s="226"/>
      <c r="AV127" s="226"/>
      <c r="AW127" s="226"/>
      <c r="AX127" s="1044" t="s">
        <v>488</v>
      </c>
      <c r="AY127" s="1045"/>
      <c r="AZ127" s="1045"/>
      <c r="BA127" s="1045"/>
      <c r="BB127" s="1045"/>
      <c r="BC127" s="1045"/>
      <c r="BD127" s="1045"/>
      <c r="BE127" s="1046"/>
      <c r="BF127" s="1047" t="s">
        <v>489</v>
      </c>
      <c r="BG127" s="1045"/>
      <c r="BH127" s="1045"/>
      <c r="BI127" s="1045"/>
      <c r="BJ127" s="1045"/>
      <c r="BK127" s="1045"/>
      <c r="BL127" s="1046"/>
      <c r="BM127" s="1047" t="s">
        <v>490</v>
      </c>
      <c r="BN127" s="1045"/>
      <c r="BO127" s="1045"/>
      <c r="BP127" s="1045"/>
      <c r="BQ127" s="1045"/>
      <c r="BR127" s="1045"/>
      <c r="BS127" s="1046"/>
      <c r="BT127" s="1047" t="s">
        <v>491</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492</v>
      </c>
      <c r="CQ127" s="936"/>
      <c r="CR127" s="936"/>
      <c r="CS127" s="936"/>
      <c r="CT127" s="936"/>
      <c r="CU127" s="936"/>
      <c r="CV127" s="936"/>
      <c r="CW127" s="936"/>
      <c r="CX127" s="936"/>
      <c r="CY127" s="936"/>
      <c r="CZ127" s="936"/>
      <c r="DA127" s="936"/>
      <c r="DB127" s="936"/>
      <c r="DC127" s="936"/>
      <c r="DD127" s="936"/>
      <c r="DE127" s="936"/>
      <c r="DF127" s="937"/>
      <c r="DG127" s="938" t="s">
        <v>396</v>
      </c>
      <c r="DH127" s="939"/>
      <c r="DI127" s="939"/>
      <c r="DJ127" s="939"/>
      <c r="DK127" s="939"/>
      <c r="DL127" s="939" t="s">
        <v>396</v>
      </c>
      <c r="DM127" s="939"/>
      <c r="DN127" s="939"/>
      <c r="DO127" s="939"/>
      <c r="DP127" s="939"/>
      <c r="DQ127" s="939" t="s">
        <v>396</v>
      </c>
      <c r="DR127" s="939"/>
      <c r="DS127" s="939"/>
      <c r="DT127" s="939"/>
      <c r="DU127" s="939"/>
      <c r="DV127" s="940" t="s">
        <v>396</v>
      </c>
      <c r="DW127" s="940"/>
      <c r="DX127" s="940"/>
      <c r="DY127" s="940"/>
      <c r="DZ127" s="941"/>
    </row>
    <row r="128" spans="1:130" s="224" customFormat="1" ht="26.25" customHeight="1" thickBot="1" x14ac:dyDescent="0.2">
      <c r="A128" s="1054" t="s">
        <v>493</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494</v>
      </c>
      <c r="X128" s="1056"/>
      <c r="Y128" s="1056"/>
      <c r="Z128" s="1057"/>
      <c r="AA128" s="1058">
        <v>1370417</v>
      </c>
      <c r="AB128" s="1059"/>
      <c r="AC128" s="1059"/>
      <c r="AD128" s="1059"/>
      <c r="AE128" s="1060"/>
      <c r="AF128" s="1061">
        <v>1244924</v>
      </c>
      <c r="AG128" s="1059"/>
      <c r="AH128" s="1059"/>
      <c r="AI128" s="1059"/>
      <c r="AJ128" s="1060"/>
      <c r="AK128" s="1061">
        <v>1296526</v>
      </c>
      <c r="AL128" s="1059"/>
      <c r="AM128" s="1059"/>
      <c r="AN128" s="1059"/>
      <c r="AO128" s="1060"/>
      <c r="AP128" s="1062"/>
      <c r="AQ128" s="1063"/>
      <c r="AR128" s="1063"/>
      <c r="AS128" s="1063"/>
      <c r="AT128" s="1064"/>
      <c r="AU128" s="226"/>
      <c r="AV128" s="226"/>
      <c r="AW128" s="226"/>
      <c r="AX128" s="909" t="s">
        <v>495</v>
      </c>
      <c r="AY128" s="910"/>
      <c r="AZ128" s="910"/>
      <c r="BA128" s="910"/>
      <c r="BB128" s="910"/>
      <c r="BC128" s="910"/>
      <c r="BD128" s="910"/>
      <c r="BE128" s="911"/>
      <c r="BF128" s="1065" t="s">
        <v>129</v>
      </c>
      <c r="BG128" s="1066"/>
      <c r="BH128" s="1066"/>
      <c r="BI128" s="1066"/>
      <c r="BJ128" s="1066"/>
      <c r="BK128" s="1066"/>
      <c r="BL128" s="1067"/>
      <c r="BM128" s="1065">
        <v>11.93</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496</v>
      </c>
      <c r="CQ128" s="739"/>
      <c r="CR128" s="739"/>
      <c r="CS128" s="739"/>
      <c r="CT128" s="739"/>
      <c r="CU128" s="739"/>
      <c r="CV128" s="739"/>
      <c r="CW128" s="739"/>
      <c r="CX128" s="739"/>
      <c r="CY128" s="739"/>
      <c r="CZ128" s="739"/>
      <c r="DA128" s="739"/>
      <c r="DB128" s="739"/>
      <c r="DC128" s="739"/>
      <c r="DD128" s="739"/>
      <c r="DE128" s="739"/>
      <c r="DF128" s="1049"/>
      <c r="DG128" s="1050" t="s">
        <v>396</v>
      </c>
      <c r="DH128" s="1051"/>
      <c r="DI128" s="1051"/>
      <c r="DJ128" s="1051"/>
      <c r="DK128" s="1051"/>
      <c r="DL128" s="1051" t="s">
        <v>396</v>
      </c>
      <c r="DM128" s="1051"/>
      <c r="DN128" s="1051"/>
      <c r="DO128" s="1051"/>
      <c r="DP128" s="1051"/>
      <c r="DQ128" s="1051" t="s">
        <v>396</v>
      </c>
      <c r="DR128" s="1051"/>
      <c r="DS128" s="1051"/>
      <c r="DT128" s="1051"/>
      <c r="DU128" s="1051"/>
      <c r="DV128" s="1052" t="s">
        <v>396</v>
      </c>
      <c r="DW128" s="1052"/>
      <c r="DX128" s="1052"/>
      <c r="DY128" s="1052"/>
      <c r="DZ128" s="1053"/>
    </row>
    <row r="129" spans="1:131" s="224" customFormat="1" ht="26.25" customHeight="1" x14ac:dyDescent="0.15">
      <c r="A129" s="947" t="s">
        <v>108</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497</v>
      </c>
      <c r="X129" s="1084"/>
      <c r="Y129" s="1084"/>
      <c r="Z129" s="1085"/>
      <c r="AA129" s="971">
        <v>27294753</v>
      </c>
      <c r="AB129" s="972"/>
      <c r="AC129" s="972"/>
      <c r="AD129" s="972"/>
      <c r="AE129" s="973"/>
      <c r="AF129" s="974">
        <v>28056093</v>
      </c>
      <c r="AG129" s="972"/>
      <c r="AH129" s="972"/>
      <c r="AI129" s="972"/>
      <c r="AJ129" s="973"/>
      <c r="AK129" s="974">
        <v>27515216</v>
      </c>
      <c r="AL129" s="972"/>
      <c r="AM129" s="972"/>
      <c r="AN129" s="972"/>
      <c r="AO129" s="973"/>
      <c r="AP129" s="1086"/>
      <c r="AQ129" s="1087"/>
      <c r="AR129" s="1087"/>
      <c r="AS129" s="1087"/>
      <c r="AT129" s="1088"/>
      <c r="AU129" s="227"/>
      <c r="AV129" s="227"/>
      <c r="AW129" s="227"/>
      <c r="AX129" s="1078" t="s">
        <v>498</v>
      </c>
      <c r="AY129" s="936"/>
      <c r="AZ129" s="936"/>
      <c r="BA129" s="936"/>
      <c r="BB129" s="936"/>
      <c r="BC129" s="936"/>
      <c r="BD129" s="936"/>
      <c r="BE129" s="937"/>
      <c r="BF129" s="1079" t="s">
        <v>129</v>
      </c>
      <c r="BG129" s="1080"/>
      <c r="BH129" s="1080"/>
      <c r="BI129" s="1080"/>
      <c r="BJ129" s="1080"/>
      <c r="BK129" s="1080"/>
      <c r="BL129" s="1081"/>
      <c r="BM129" s="1079">
        <v>16.93</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47" t="s">
        <v>499</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500</v>
      </c>
      <c r="X130" s="1084"/>
      <c r="Y130" s="1084"/>
      <c r="Z130" s="1085"/>
      <c r="AA130" s="971">
        <v>4337886</v>
      </c>
      <c r="AB130" s="972"/>
      <c r="AC130" s="972"/>
      <c r="AD130" s="972"/>
      <c r="AE130" s="973"/>
      <c r="AF130" s="974">
        <v>4116929</v>
      </c>
      <c r="AG130" s="972"/>
      <c r="AH130" s="972"/>
      <c r="AI130" s="972"/>
      <c r="AJ130" s="973"/>
      <c r="AK130" s="974">
        <v>4240920</v>
      </c>
      <c r="AL130" s="972"/>
      <c r="AM130" s="972"/>
      <c r="AN130" s="972"/>
      <c r="AO130" s="973"/>
      <c r="AP130" s="1086"/>
      <c r="AQ130" s="1087"/>
      <c r="AR130" s="1087"/>
      <c r="AS130" s="1087"/>
      <c r="AT130" s="1088"/>
      <c r="AU130" s="227"/>
      <c r="AV130" s="227"/>
      <c r="AW130" s="227"/>
      <c r="AX130" s="1078" t="s">
        <v>501</v>
      </c>
      <c r="AY130" s="936"/>
      <c r="AZ130" s="936"/>
      <c r="BA130" s="936"/>
      <c r="BB130" s="936"/>
      <c r="BC130" s="936"/>
      <c r="BD130" s="936"/>
      <c r="BE130" s="937"/>
      <c r="BF130" s="1114">
        <v>7.6</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502</v>
      </c>
      <c r="X131" s="1121"/>
      <c r="Y131" s="1121"/>
      <c r="Z131" s="1122"/>
      <c r="AA131" s="1017">
        <v>22956867</v>
      </c>
      <c r="AB131" s="999"/>
      <c r="AC131" s="999"/>
      <c r="AD131" s="999"/>
      <c r="AE131" s="1000"/>
      <c r="AF131" s="998">
        <v>23939164</v>
      </c>
      <c r="AG131" s="999"/>
      <c r="AH131" s="999"/>
      <c r="AI131" s="999"/>
      <c r="AJ131" s="1000"/>
      <c r="AK131" s="998">
        <v>23274296</v>
      </c>
      <c r="AL131" s="999"/>
      <c r="AM131" s="999"/>
      <c r="AN131" s="999"/>
      <c r="AO131" s="1000"/>
      <c r="AP131" s="1123"/>
      <c r="AQ131" s="1124"/>
      <c r="AR131" s="1124"/>
      <c r="AS131" s="1124"/>
      <c r="AT131" s="1125"/>
      <c r="AU131" s="227"/>
      <c r="AV131" s="227"/>
      <c r="AW131" s="227"/>
      <c r="AX131" s="1096" t="s">
        <v>503</v>
      </c>
      <c r="AY131" s="739"/>
      <c r="AZ131" s="739"/>
      <c r="BA131" s="739"/>
      <c r="BB131" s="739"/>
      <c r="BC131" s="739"/>
      <c r="BD131" s="739"/>
      <c r="BE131" s="1049"/>
      <c r="BF131" s="1097">
        <v>20.399999999999999</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103" t="s">
        <v>504</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505</v>
      </c>
      <c r="W132" s="1107"/>
      <c r="X132" s="1107"/>
      <c r="Y132" s="1107"/>
      <c r="Z132" s="1108"/>
      <c r="AA132" s="1109">
        <v>7.8112792999999998</v>
      </c>
      <c r="AB132" s="1110"/>
      <c r="AC132" s="1110"/>
      <c r="AD132" s="1110"/>
      <c r="AE132" s="1111"/>
      <c r="AF132" s="1112">
        <v>7.2727309939999998</v>
      </c>
      <c r="AG132" s="1110"/>
      <c r="AH132" s="1110"/>
      <c r="AI132" s="1110"/>
      <c r="AJ132" s="1111"/>
      <c r="AK132" s="1112">
        <v>7.9650443559999999</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506</v>
      </c>
      <c r="W133" s="1090"/>
      <c r="X133" s="1090"/>
      <c r="Y133" s="1090"/>
      <c r="Z133" s="1091"/>
      <c r="AA133" s="1092">
        <v>8</v>
      </c>
      <c r="AB133" s="1093"/>
      <c r="AC133" s="1093"/>
      <c r="AD133" s="1093"/>
      <c r="AE133" s="1094"/>
      <c r="AF133" s="1092">
        <v>7.7</v>
      </c>
      <c r="AG133" s="1093"/>
      <c r="AH133" s="1093"/>
      <c r="AI133" s="1093"/>
      <c r="AJ133" s="1094"/>
      <c r="AK133" s="1092">
        <v>7.6</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nKc44fw8GenBhD/05tIdMkPs6K5zdsfv3vzrNTP7j0bD4DDrHXwHhLkgBGPaUms2bascn8dBuBv6XGBHgch1SQ==" saltValue="QqIbDKQM8Op4smP/Z+09V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507</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ZloPavARoVcd5Jwh9QkDvBv0IF6YZelv5GkDIvT6FHFIAWdRVUt9iNv3lFWM9W3m367s3yRQ813GNo2D2073dA==" saltValue="qxH0HR3EWntqAj9EwcDb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F5Mw59/Axq4chtHb3RJ8dauhnFLdBn5NNKN8emM+EJxPPm00TykOFZCty7hv/6tbi+bX4boMzGdhO/vcbAN8g==" saltValue="RqvPrMThyV1Lrc4z1vaYX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508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509</v>
      </c>
      <c r="AL6" s="260"/>
      <c r="AM6" s="260"/>
      <c r="AN6" s="260"/>
    </row>
    <row r="7" spans="1:46" ht="13.5" customHeight="1" x14ac:dyDescent="0.15">
      <c r="A7" s="259"/>
      <c r="AK7" s="262"/>
      <c r="AL7" s="263"/>
      <c r="AM7" s="263"/>
      <c r="AN7" s="264"/>
      <c r="AO7" s="1127" t="s">
        <v>510</v>
      </c>
      <c r="AP7" s="265"/>
      <c r="AQ7" s="266" t="s">
        <v>511</v>
      </c>
      <c r="AR7" s="267"/>
    </row>
    <row r="8" spans="1:46" x14ac:dyDescent="0.15">
      <c r="A8" s="259"/>
      <c r="AK8" s="268"/>
      <c r="AL8" s="269"/>
      <c r="AM8" s="269"/>
      <c r="AN8" s="270"/>
      <c r="AO8" s="1128"/>
      <c r="AP8" s="271" t="s">
        <v>512</v>
      </c>
      <c r="AQ8" s="272" t="s">
        <v>513</v>
      </c>
      <c r="AR8" s="273" t="s">
        <v>514</v>
      </c>
    </row>
    <row r="9" spans="1:46" x14ac:dyDescent="0.15">
      <c r="A9" s="259"/>
      <c r="AK9" s="1129" t="s">
        <v>515</v>
      </c>
      <c r="AL9" s="1130"/>
      <c r="AM9" s="1130"/>
      <c r="AN9" s="1131"/>
      <c r="AO9" s="274">
        <v>6965531</v>
      </c>
      <c r="AP9" s="274">
        <v>60113</v>
      </c>
      <c r="AQ9" s="275">
        <v>66247</v>
      </c>
      <c r="AR9" s="276">
        <v>-9.3000000000000007</v>
      </c>
    </row>
    <row r="10" spans="1:46" ht="13.5" customHeight="1" x14ac:dyDescent="0.15">
      <c r="A10" s="259"/>
      <c r="AK10" s="1129" t="s">
        <v>516</v>
      </c>
      <c r="AL10" s="1130"/>
      <c r="AM10" s="1130"/>
      <c r="AN10" s="1131"/>
      <c r="AO10" s="277">
        <v>169563</v>
      </c>
      <c r="AP10" s="277">
        <v>1463</v>
      </c>
      <c r="AQ10" s="278">
        <v>4001</v>
      </c>
      <c r="AR10" s="279">
        <v>-63.4</v>
      </c>
    </row>
    <row r="11" spans="1:46" ht="13.5" customHeight="1" x14ac:dyDescent="0.15">
      <c r="A11" s="259"/>
      <c r="AK11" s="1129" t="s">
        <v>517</v>
      </c>
      <c r="AL11" s="1130"/>
      <c r="AM11" s="1130"/>
      <c r="AN11" s="1131"/>
      <c r="AO11" s="277">
        <v>126552</v>
      </c>
      <c r="AP11" s="277">
        <v>1092</v>
      </c>
      <c r="AQ11" s="278">
        <v>2117</v>
      </c>
      <c r="AR11" s="279">
        <v>-48.4</v>
      </c>
    </row>
    <row r="12" spans="1:46" ht="13.5" customHeight="1" x14ac:dyDescent="0.15">
      <c r="A12" s="259"/>
      <c r="AK12" s="1129" t="s">
        <v>518</v>
      </c>
      <c r="AL12" s="1130"/>
      <c r="AM12" s="1130"/>
      <c r="AN12" s="1131"/>
      <c r="AO12" s="277" t="s">
        <v>519</v>
      </c>
      <c r="AP12" s="277" t="s">
        <v>519</v>
      </c>
      <c r="AQ12" s="278">
        <v>23</v>
      </c>
      <c r="AR12" s="279" t="s">
        <v>519</v>
      </c>
    </row>
    <row r="13" spans="1:46" ht="13.5" customHeight="1" x14ac:dyDescent="0.15">
      <c r="A13" s="259"/>
      <c r="AK13" s="1129" t="s">
        <v>520</v>
      </c>
      <c r="AL13" s="1130"/>
      <c r="AM13" s="1130"/>
      <c r="AN13" s="1131"/>
      <c r="AO13" s="277">
        <v>203984</v>
      </c>
      <c r="AP13" s="277">
        <v>1760</v>
      </c>
      <c r="AQ13" s="278">
        <v>2449</v>
      </c>
      <c r="AR13" s="279">
        <v>-28.1</v>
      </c>
    </row>
    <row r="14" spans="1:46" ht="13.5" customHeight="1" x14ac:dyDescent="0.15">
      <c r="A14" s="259"/>
      <c r="AK14" s="1129" t="s">
        <v>521</v>
      </c>
      <c r="AL14" s="1130"/>
      <c r="AM14" s="1130"/>
      <c r="AN14" s="1131"/>
      <c r="AO14" s="277">
        <v>6134</v>
      </c>
      <c r="AP14" s="277">
        <v>53</v>
      </c>
      <c r="AQ14" s="278">
        <v>1636</v>
      </c>
      <c r="AR14" s="279">
        <v>-96.8</v>
      </c>
    </row>
    <row r="15" spans="1:46" ht="13.5" customHeight="1" x14ac:dyDescent="0.15">
      <c r="A15" s="259"/>
      <c r="AK15" s="1132" t="s">
        <v>522</v>
      </c>
      <c r="AL15" s="1133"/>
      <c r="AM15" s="1133"/>
      <c r="AN15" s="1134"/>
      <c r="AO15" s="277">
        <v>-381530</v>
      </c>
      <c r="AP15" s="277">
        <v>-3293</v>
      </c>
      <c r="AQ15" s="278">
        <v>-3889</v>
      </c>
      <c r="AR15" s="279">
        <v>-15.3</v>
      </c>
    </row>
    <row r="16" spans="1:46" x14ac:dyDescent="0.15">
      <c r="A16" s="259"/>
      <c r="AK16" s="1132" t="s">
        <v>187</v>
      </c>
      <c r="AL16" s="1133"/>
      <c r="AM16" s="1133"/>
      <c r="AN16" s="1134"/>
      <c r="AO16" s="277">
        <v>7090234</v>
      </c>
      <c r="AP16" s="277">
        <v>61190</v>
      </c>
      <c r="AQ16" s="278">
        <v>72585</v>
      </c>
      <c r="AR16" s="279">
        <v>-15.7</v>
      </c>
    </row>
    <row r="17" spans="1:46" x14ac:dyDescent="0.15">
      <c r="A17" s="259"/>
    </row>
    <row r="18" spans="1:46" x14ac:dyDescent="0.15">
      <c r="A18" s="259"/>
      <c r="AQ18" s="280"/>
      <c r="AR18" s="280"/>
    </row>
    <row r="19" spans="1:46" x14ac:dyDescent="0.15">
      <c r="A19" s="259"/>
      <c r="AK19" s="255" t="s">
        <v>523</v>
      </c>
    </row>
    <row r="20" spans="1:46" x14ac:dyDescent="0.15">
      <c r="A20" s="259"/>
      <c r="AK20" s="281"/>
      <c r="AL20" s="282"/>
      <c r="AM20" s="282"/>
      <c r="AN20" s="283"/>
      <c r="AO20" s="284" t="s">
        <v>524</v>
      </c>
      <c r="AP20" s="285" t="s">
        <v>525</v>
      </c>
      <c r="AQ20" s="286" t="s">
        <v>526</v>
      </c>
      <c r="AR20" s="287"/>
    </row>
    <row r="21" spans="1:46" s="260" customFormat="1" x14ac:dyDescent="0.15">
      <c r="A21" s="288"/>
      <c r="AK21" s="1135" t="s">
        <v>527</v>
      </c>
      <c r="AL21" s="1136"/>
      <c r="AM21" s="1136"/>
      <c r="AN21" s="1137"/>
      <c r="AO21" s="289">
        <v>6.08</v>
      </c>
      <c r="AP21" s="290">
        <v>6.82</v>
      </c>
      <c r="AQ21" s="291">
        <v>-0.74</v>
      </c>
      <c r="AS21" s="292"/>
      <c r="AT21" s="288"/>
    </row>
    <row r="22" spans="1:46" s="260" customFormat="1" x14ac:dyDescent="0.15">
      <c r="A22" s="288"/>
      <c r="AK22" s="1135" t="s">
        <v>528</v>
      </c>
      <c r="AL22" s="1136"/>
      <c r="AM22" s="1136"/>
      <c r="AN22" s="1137"/>
      <c r="AO22" s="293">
        <v>101.9</v>
      </c>
      <c r="AP22" s="294">
        <v>99.4</v>
      </c>
      <c r="AQ22" s="295">
        <v>2.5</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26" t="s">
        <v>529</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x14ac:dyDescent="0.15">
      <c r="A27" s="300"/>
      <c r="AS27" s="255"/>
      <c r="AT27" s="255"/>
    </row>
    <row r="28" spans="1:46" ht="17.25" x14ac:dyDescent="0.15">
      <c r="A28" s="256" t="s">
        <v>530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531</v>
      </c>
      <c r="AL29" s="260"/>
      <c r="AM29" s="260"/>
      <c r="AN29" s="260"/>
      <c r="AS29" s="302"/>
    </row>
    <row r="30" spans="1:46" ht="13.5" customHeight="1" x14ac:dyDescent="0.15">
      <c r="A30" s="259"/>
      <c r="AK30" s="262"/>
      <c r="AL30" s="263"/>
      <c r="AM30" s="263"/>
      <c r="AN30" s="264"/>
      <c r="AO30" s="1127" t="s">
        <v>510</v>
      </c>
      <c r="AP30" s="265"/>
      <c r="AQ30" s="266" t="s">
        <v>511</v>
      </c>
      <c r="AR30" s="267"/>
    </row>
    <row r="31" spans="1:46" x14ac:dyDescent="0.15">
      <c r="A31" s="259"/>
      <c r="AK31" s="268"/>
      <c r="AL31" s="269"/>
      <c r="AM31" s="269"/>
      <c r="AN31" s="270"/>
      <c r="AO31" s="1128"/>
      <c r="AP31" s="271" t="s">
        <v>512</v>
      </c>
      <c r="AQ31" s="272" t="s">
        <v>513</v>
      </c>
      <c r="AR31" s="273" t="s">
        <v>514</v>
      </c>
    </row>
    <row r="32" spans="1:46" ht="27" customHeight="1" x14ac:dyDescent="0.15">
      <c r="A32" s="259"/>
      <c r="AK32" s="1143" t="s">
        <v>532</v>
      </c>
      <c r="AL32" s="1144"/>
      <c r="AM32" s="1144"/>
      <c r="AN32" s="1145"/>
      <c r="AO32" s="303">
        <v>5233416</v>
      </c>
      <c r="AP32" s="303">
        <v>45165</v>
      </c>
      <c r="AQ32" s="304">
        <v>38122</v>
      </c>
      <c r="AR32" s="305">
        <v>18.5</v>
      </c>
    </row>
    <row r="33" spans="1:46" ht="13.5" customHeight="1" x14ac:dyDescent="0.15">
      <c r="A33" s="259"/>
      <c r="AK33" s="1143" t="s">
        <v>533</v>
      </c>
      <c r="AL33" s="1144"/>
      <c r="AM33" s="1144"/>
      <c r="AN33" s="1145"/>
      <c r="AO33" s="303" t="s">
        <v>519</v>
      </c>
      <c r="AP33" s="303" t="s">
        <v>519</v>
      </c>
      <c r="AQ33" s="304" t="s">
        <v>519</v>
      </c>
      <c r="AR33" s="305" t="s">
        <v>519</v>
      </c>
    </row>
    <row r="34" spans="1:46" ht="27" customHeight="1" x14ac:dyDescent="0.15">
      <c r="A34" s="259"/>
      <c r="AK34" s="1143" t="s">
        <v>534</v>
      </c>
      <c r="AL34" s="1144"/>
      <c r="AM34" s="1144"/>
      <c r="AN34" s="1145"/>
      <c r="AO34" s="303" t="s">
        <v>519</v>
      </c>
      <c r="AP34" s="303" t="s">
        <v>519</v>
      </c>
      <c r="AQ34" s="304">
        <v>19</v>
      </c>
      <c r="AR34" s="305" t="s">
        <v>519</v>
      </c>
    </row>
    <row r="35" spans="1:46" ht="27" customHeight="1" x14ac:dyDescent="0.15">
      <c r="A35" s="259"/>
      <c r="AK35" s="1143" t="s">
        <v>535</v>
      </c>
      <c r="AL35" s="1144"/>
      <c r="AM35" s="1144"/>
      <c r="AN35" s="1145"/>
      <c r="AO35" s="303">
        <v>1025752</v>
      </c>
      <c r="AP35" s="303">
        <v>8852</v>
      </c>
      <c r="AQ35" s="304">
        <v>11292</v>
      </c>
      <c r="AR35" s="305">
        <v>-21.6</v>
      </c>
    </row>
    <row r="36" spans="1:46" ht="27" customHeight="1" x14ac:dyDescent="0.15">
      <c r="A36" s="259"/>
      <c r="AK36" s="1143" t="s">
        <v>536</v>
      </c>
      <c r="AL36" s="1144"/>
      <c r="AM36" s="1144"/>
      <c r="AN36" s="1145"/>
      <c r="AO36" s="303">
        <v>471578</v>
      </c>
      <c r="AP36" s="303">
        <v>4070</v>
      </c>
      <c r="AQ36" s="304">
        <v>1617</v>
      </c>
      <c r="AR36" s="305">
        <v>151.69999999999999</v>
      </c>
    </row>
    <row r="37" spans="1:46" ht="13.5" customHeight="1" x14ac:dyDescent="0.15">
      <c r="A37" s="259"/>
      <c r="AK37" s="1143" t="s">
        <v>537</v>
      </c>
      <c r="AL37" s="1144"/>
      <c r="AM37" s="1144"/>
      <c r="AN37" s="1145"/>
      <c r="AO37" s="303">
        <v>660462</v>
      </c>
      <c r="AP37" s="303">
        <v>5700</v>
      </c>
      <c r="AQ37" s="304">
        <v>410</v>
      </c>
      <c r="AR37" s="305">
        <v>1290.2</v>
      </c>
    </row>
    <row r="38" spans="1:46" ht="27" customHeight="1" x14ac:dyDescent="0.15">
      <c r="A38" s="259"/>
      <c r="AK38" s="1146" t="s">
        <v>538</v>
      </c>
      <c r="AL38" s="1147"/>
      <c r="AM38" s="1147"/>
      <c r="AN38" s="1148"/>
      <c r="AO38" s="306">
        <v>46</v>
      </c>
      <c r="AP38" s="306">
        <v>0</v>
      </c>
      <c r="AQ38" s="307">
        <v>1</v>
      </c>
      <c r="AR38" s="295">
        <v>-100</v>
      </c>
      <c r="AS38" s="302"/>
    </row>
    <row r="39" spans="1:46" x14ac:dyDescent="0.15">
      <c r="A39" s="259"/>
      <c r="AK39" s="1146" t="s">
        <v>539</v>
      </c>
      <c r="AL39" s="1147"/>
      <c r="AM39" s="1147"/>
      <c r="AN39" s="1148"/>
      <c r="AO39" s="303">
        <v>-1296526</v>
      </c>
      <c r="AP39" s="303">
        <v>-11189</v>
      </c>
      <c r="AQ39" s="304">
        <v>-6908</v>
      </c>
      <c r="AR39" s="305">
        <v>62</v>
      </c>
      <c r="AS39" s="302"/>
    </row>
    <row r="40" spans="1:46" ht="27" customHeight="1" x14ac:dyDescent="0.15">
      <c r="A40" s="259"/>
      <c r="AK40" s="1143" t="s">
        <v>540</v>
      </c>
      <c r="AL40" s="1144"/>
      <c r="AM40" s="1144"/>
      <c r="AN40" s="1145"/>
      <c r="AO40" s="303">
        <v>-4240920</v>
      </c>
      <c r="AP40" s="303">
        <v>-36600</v>
      </c>
      <c r="AQ40" s="304">
        <v>-33487</v>
      </c>
      <c r="AR40" s="305">
        <v>9.3000000000000007</v>
      </c>
      <c r="AS40" s="302"/>
    </row>
    <row r="41" spans="1:46" x14ac:dyDescent="0.15">
      <c r="A41" s="259"/>
      <c r="AK41" s="1149" t="s">
        <v>302</v>
      </c>
      <c r="AL41" s="1150"/>
      <c r="AM41" s="1150"/>
      <c r="AN41" s="1151"/>
      <c r="AO41" s="303">
        <v>1853808</v>
      </c>
      <c r="AP41" s="303">
        <v>15999</v>
      </c>
      <c r="AQ41" s="304">
        <v>11065</v>
      </c>
      <c r="AR41" s="305">
        <v>44.6</v>
      </c>
      <c r="AS41" s="302"/>
    </row>
    <row r="42" spans="1:46" x14ac:dyDescent="0.15">
      <c r="A42" s="259"/>
      <c r="AK42" s="308" t="s">
        <v>541</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542</v>
      </c>
    </row>
    <row r="48" spans="1:46" x14ac:dyDescent="0.15">
      <c r="A48" s="259"/>
      <c r="AK48" s="313" t="s">
        <v>543</v>
      </c>
      <c r="AL48" s="313"/>
      <c r="AM48" s="313"/>
      <c r="AN48" s="313"/>
      <c r="AO48" s="313"/>
      <c r="AP48" s="313"/>
      <c r="AQ48" s="314"/>
      <c r="AR48" s="313"/>
    </row>
    <row r="49" spans="1:44" ht="13.5" customHeight="1" x14ac:dyDescent="0.15">
      <c r="A49" s="259"/>
      <c r="AK49" s="315"/>
      <c r="AL49" s="316"/>
      <c r="AM49" s="1138" t="s">
        <v>510</v>
      </c>
      <c r="AN49" s="1140" t="s">
        <v>544</v>
      </c>
      <c r="AO49" s="1141"/>
      <c r="AP49" s="1141"/>
      <c r="AQ49" s="1141"/>
      <c r="AR49" s="1142"/>
    </row>
    <row r="50" spans="1:44" x14ac:dyDescent="0.15">
      <c r="A50" s="259"/>
      <c r="AK50" s="317"/>
      <c r="AL50" s="318"/>
      <c r="AM50" s="1139"/>
      <c r="AN50" s="319" t="s">
        <v>545</v>
      </c>
      <c r="AO50" s="320" t="s">
        <v>546</v>
      </c>
      <c r="AP50" s="321" t="s">
        <v>547</v>
      </c>
      <c r="AQ50" s="322" t="s">
        <v>548</v>
      </c>
      <c r="AR50" s="323" t="s">
        <v>549</v>
      </c>
    </row>
    <row r="51" spans="1:44" x14ac:dyDescent="0.15">
      <c r="A51" s="259"/>
      <c r="AK51" s="315" t="s">
        <v>550</v>
      </c>
      <c r="AL51" s="316"/>
      <c r="AM51" s="324">
        <v>7152213</v>
      </c>
      <c r="AN51" s="325">
        <v>60647</v>
      </c>
      <c r="AO51" s="326">
        <v>-1.9</v>
      </c>
      <c r="AP51" s="327">
        <v>46402</v>
      </c>
      <c r="AQ51" s="328">
        <v>-11.3</v>
      </c>
      <c r="AR51" s="329">
        <v>9.4</v>
      </c>
    </row>
    <row r="52" spans="1:44" x14ac:dyDescent="0.15">
      <c r="A52" s="259"/>
      <c r="AK52" s="330"/>
      <c r="AL52" s="331" t="s">
        <v>551</v>
      </c>
      <c r="AM52" s="332">
        <v>4569665</v>
      </c>
      <c r="AN52" s="333">
        <v>38749</v>
      </c>
      <c r="AO52" s="334">
        <v>-4.4000000000000004</v>
      </c>
      <c r="AP52" s="335">
        <v>26897</v>
      </c>
      <c r="AQ52" s="336">
        <v>-6.3</v>
      </c>
      <c r="AR52" s="337">
        <v>1.9</v>
      </c>
    </row>
    <row r="53" spans="1:44" x14ac:dyDescent="0.15">
      <c r="A53" s="259"/>
      <c r="AK53" s="315" t="s">
        <v>552</v>
      </c>
      <c r="AL53" s="316"/>
      <c r="AM53" s="324">
        <v>6824176</v>
      </c>
      <c r="AN53" s="325">
        <v>57928</v>
      </c>
      <c r="AO53" s="326">
        <v>-4.5</v>
      </c>
      <c r="AP53" s="327">
        <v>66343</v>
      </c>
      <c r="AQ53" s="328">
        <v>43</v>
      </c>
      <c r="AR53" s="329">
        <v>-47.5</v>
      </c>
    </row>
    <row r="54" spans="1:44" x14ac:dyDescent="0.15">
      <c r="A54" s="259"/>
      <c r="AK54" s="330"/>
      <c r="AL54" s="331" t="s">
        <v>551</v>
      </c>
      <c r="AM54" s="332">
        <v>3562704</v>
      </c>
      <c r="AN54" s="333">
        <v>30243</v>
      </c>
      <c r="AO54" s="334">
        <v>-22</v>
      </c>
      <c r="AP54" s="335">
        <v>34529</v>
      </c>
      <c r="AQ54" s="336">
        <v>28.4</v>
      </c>
      <c r="AR54" s="337">
        <v>-50.4</v>
      </c>
    </row>
    <row r="55" spans="1:44" x14ac:dyDescent="0.15">
      <c r="A55" s="259"/>
      <c r="AK55" s="315" t="s">
        <v>553</v>
      </c>
      <c r="AL55" s="316"/>
      <c r="AM55" s="324">
        <v>7351704</v>
      </c>
      <c r="AN55" s="325">
        <v>62885</v>
      </c>
      <c r="AO55" s="326">
        <v>8.6</v>
      </c>
      <c r="AP55" s="327">
        <v>56416</v>
      </c>
      <c r="AQ55" s="328">
        <v>-15</v>
      </c>
      <c r="AR55" s="329">
        <v>23.6</v>
      </c>
    </row>
    <row r="56" spans="1:44" x14ac:dyDescent="0.15">
      <c r="A56" s="259"/>
      <c r="AK56" s="330"/>
      <c r="AL56" s="331" t="s">
        <v>551</v>
      </c>
      <c r="AM56" s="332">
        <v>4141216</v>
      </c>
      <c r="AN56" s="333">
        <v>35423</v>
      </c>
      <c r="AO56" s="334">
        <v>17.100000000000001</v>
      </c>
      <c r="AP56" s="335">
        <v>32623</v>
      </c>
      <c r="AQ56" s="336">
        <v>-5.5</v>
      </c>
      <c r="AR56" s="337">
        <v>22.6</v>
      </c>
    </row>
    <row r="57" spans="1:44" x14ac:dyDescent="0.15">
      <c r="A57" s="259"/>
      <c r="AK57" s="315" t="s">
        <v>554</v>
      </c>
      <c r="AL57" s="316"/>
      <c r="AM57" s="324">
        <v>6082376</v>
      </c>
      <c r="AN57" s="325">
        <v>52246</v>
      </c>
      <c r="AO57" s="326">
        <v>-16.899999999999999</v>
      </c>
      <c r="AP57" s="327">
        <v>49217</v>
      </c>
      <c r="AQ57" s="328">
        <v>-12.8</v>
      </c>
      <c r="AR57" s="329">
        <v>-4.0999999999999996</v>
      </c>
    </row>
    <row r="58" spans="1:44" x14ac:dyDescent="0.15">
      <c r="A58" s="259"/>
      <c r="AK58" s="330"/>
      <c r="AL58" s="331" t="s">
        <v>551</v>
      </c>
      <c r="AM58" s="332">
        <v>3359135</v>
      </c>
      <c r="AN58" s="333">
        <v>28854</v>
      </c>
      <c r="AO58" s="334">
        <v>-18.5</v>
      </c>
      <c r="AP58" s="335">
        <v>27232</v>
      </c>
      <c r="AQ58" s="336">
        <v>-16.5</v>
      </c>
      <c r="AR58" s="337">
        <v>-2</v>
      </c>
    </row>
    <row r="59" spans="1:44" x14ac:dyDescent="0.15">
      <c r="A59" s="259"/>
      <c r="AK59" s="315" t="s">
        <v>555</v>
      </c>
      <c r="AL59" s="316"/>
      <c r="AM59" s="324">
        <v>6256932</v>
      </c>
      <c r="AN59" s="325">
        <v>53998</v>
      </c>
      <c r="AO59" s="326">
        <v>3.4</v>
      </c>
      <c r="AP59" s="327">
        <v>49211</v>
      </c>
      <c r="AQ59" s="328">
        <v>0</v>
      </c>
      <c r="AR59" s="329">
        <v>3.4</v>
      </c>
    </row>
    <row r="60" spans="1:44" x14ac:dyDescent="0.15">
      <c r="A60" s="259"/>
      <c r="AK60" s="330"/>
      <c r="AL60" s="331" t="s">
        <v>551</v>
      </c>
      <c r="AM60" s="332">
        <v>3802139</v>
      </c>
      <c r="AN60" s="333">
        <v>32813</v>
      </c>
      <c r="AO60" s="334">
        <v>13.7</v>
      </c>
      <c r="AP60" s="335">
        <v>28367</v>
      </c>
      <c r="AQ60" s="336">
        <v>4.2</v>
      </c>
      <c r="AR60" s="337">
        <v>9.5</v>
      </c>
    </row>
    <row r="61" spans="1:44" x14ac:dyDescent="0.15">
      <c r="A61" s="259"/>
      <c r="AK61" s="315" t="s">
        <v>556</v>
      </c>
      <c r="AL61" s="338"/>
      <c r="AM61" s="324">
        <v>6733480</v>
      </c>
      <c r="AN61" s="325">
        <v>57541</v>
      </c>
      <c r="AO61" s="326">
        <v>-2.2999999999999998</v>
      </c>
      <c r="AP61" s="327">
        <v>53518</v>
      </c>
      <c r="AQ61" s="339">
        <v>0.8</v>
      </c>
      <c r="AR61" s="329">
        <v>-3.1</v>
      </c>
    </row>
    <row r="62" spans="1:44" x14ac:dyDescent="0.15">
      <c r="A62" s="259"/>
      <c r="AK62" s="330"/>
      <c r="AL62" s="331" t="s">
        <v>551</v>
      </c>
      <c r="AM62" s="332">
        <v>3886972</v>
      </c>
      <c r="AN62" s="333">
        <v>33216</v>
      </c>
      <c r="AO62" s="334">
        <v>-2.8</v>
      </c>
      <c r="AP62" s="335">
        <v>29930</v>
      </c>
      <c r="AQ62" s="336">
        <v>0.9</v>
      </c>
      <c r="AR62" s="337">
        <v>-3.7</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9uk4/qc078ZKsRMQTQmlWjXHxCrM85T2e/W8X+WEkNVGlHtdEXBlpo4MNWBW4e+hrzc3pq2vFDWZXNMI4umGwA==" saltValue="1iDk4uR2ekgT3fyU9NDt3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558</v>
      </c>
    </row>
    <row r="121" spans="125:125" ht="13.5" hidden="1" customHeight="1" x14ac:dyDescent="0.15">
      <c r="DU121" s="253"/>
    </row>
  </sheetData>
  <sheetProtection algorithmName="SHA-512" hashValue="VBmIxf4ghE/39WrPihauyuvmJl8J79ryUV22XZDb3IXdxYR1/sBd29q9L6T0yINaUhA4imMDdBun4LvLp5eIYQ==" saltValue="DQl735XFWGtIOFIMFG4Mr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559</v>
      </c>
    </row>
  </sheetData>
  <sheetProtection algorithmName="SHA-512" hashValue="RzdfFDbkmeu8NnP/ZuwBIuEyQ8JdSI4K6run1nzA3r/jyOsRgM4idRvOyT6l1yP/oVK/W5biwZIj03thijTN+g==" saltValue="5Bjbks9BiNU3uV7wuSvi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52" t="s">
        <v>3</v>
      </c>
      <c r="D47" s="1152"/>
      <c r="E47" s="1153"/>
      <c r="F47" s="11">
        <v>14.67</v>
      </c>
      <c r="G47" s="12">
        <v>13.88</v>
      </c>
      <c r="H47" s="12">
        <v>10.06</v>
      </c>
      <c r="I47" s="12">
        <v>12.52</v>
      </c>
      <c r="J47" s="13">
        <v>12.86</v>
      </c>
    </row>
    <row r="48" spans="2:10" ht="57.75" customHeight="1" x14ac:dyDescent="0.15">
      <c r="B48" s="14"/>
      <c r="C48" s="1154" t="s">
        <v>4</v>
      </c>
      <c r="D48" s="1154"/>
      <c r="E48" s="1155"/>
      <c r="F48" s="15">
        <v>5.08</v>
      </c>
      <c r="G48" s="16">
        <v>5.34</v>
      </c>
      <c r="H48" s="16">
        <v>5.8</v>
      </c>
      <c r="I48" s="16">
        <v>7.88</v>
      </c>
      <c r="J48" s="17">
        <v>7.08</v>
      </c>
    </row>
    <row r="49" spans="2:10" ht="57.75" customHeight="1" thickBot="1" x14ac:dyDescent="0.2">
      <c r="B49" s="18"/>
      <c r="C49" s="1156" t="s">
        <v>5</v>
      </c>
      <c r="D49" s="1156"/>
      <c r="E49" s="1157"/>
      <c r="F49" s="19">
        <v>0.03</v>
      </c>
      <c r="G49" s="20" t="s">
        <v>565</v>
      </c>
      <c r="H49" s="20" t="s">
        <v>566</v>
      </c>
      <c r="I49" s="20">
        <v>4.97</v>
      </c>
      <c r="J49" s="21" t="s">
        <v>567</v>
      </c>
    </row>
    <row r="50" spans="2:10" x14ac:dyDescent="0.15"/>
  </sheetData>
  <sheetProtection algorithmName="SHA-512" hashValue="qBOT1QJK1uNZsaBHzPvzqekeBTdJ7hMLDCkNcknVgF8his1NjeQfNHsZM47HtETcAc6v/W8f3OLBxzW0nY4EPw==" saltValue="ejGZVU30qewObfehzbSH9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62" t="s">
        <v>568</v>
      </c>
      <c r="D34" s="1162"/>
      <c r="E34" s="1163"/>
      <c r="F34" s="32">
        <v>6.42</v>
      </c>
      <c r="G34" s="33">
        <v>7.53</v>
      </c>
      <c r="H34" s="33">
        <v>8.36</v>
      </c>
      <c r="I34" s="33">
        <v>7.66</v>
      </c>
      <c r="J34" s="34">
        <v>7.98</v>
      </c>
      <c r="K34" s="22"/>
      <c r="L34" s="22"/>
      <c r="M34" s="22"/>
      <c r="N34" s="22"/>
      <c r="O34" s="22"/>
      <c r="P34" s="22"/>
    </row>
    <row r="35" spans="1:16" ht="39" customHeight="1" x14ac:dyDescent="0.15">
      <c r="A35" s="22"/>
      <c r="B35" s="35"/>
      <c r="C35" s="1158" t="s">
        <v>569</v>
      </c>
      <c r="D35" s="1158"/>
      <c r="E35" s="1159"/>
      <c r="F35" s="36">
        <v>5.0599999999999996</v>
      </c>
      <c r="G35" s="37">
        <v>5.34</v>
      </c>
      <c r="H35" s="37">
        <v>5.79</v>
      </c>
      <c r="I35" s="37">
        <v>7.88</v>
      </c>
      <c r="J35" s="38">
        <v>7.04</v>
      </c>
      <c r="K35" s="22"/>
      <c r="L35" s="22"/>
      <c r="M35" s="22"/>
      <c r="N35" s="22"/>
      <c r="O35" s="22"/>
      <c r="P35" s="22"/>
    </row>
    <row r="36" spans="1:16" ht="39" customHeight="1" x14ac:dyDescent="0.15">
      <c r="A36" s="22"/>
      <c r="B36" s="35"/>
      <c r="C36" s="1158" t="s">
        <v>570</v>
      </c>
      <c r="D36" s="1158"/>
      <c r="E36" s="1159"/>
      <c r="F36" s="36">
        <v>0</v>
      </c>
      <c r="G36" s="37">
        <v>0</v>
      </c>
      <c r="H36" s="37">
        <v>0</v>
      </c>
      <c r="I36" s="37">
        <v>0</v>
      </c>
      <c r="J36" s="38">
        <v>3.37</v>
      </c>
      <c r="K36" s="22"/>
      <c r="L36" s="22"/>
      <c r="M36" s="22"/>
      <c r="N36" s="22"/>
      <c r="O36" s="22"/>
      <c r="P36" s="22"/>
    </row>
    <row r="37" spans="1:16" ht="39" customHeight="1" x14ac:dyDescent="0.15">
      <c r="A37" s="22"/>
      <c r="B37" s="35"/>
      <c r="C37" s="1158" t="s">
        <v>571</v>
      </c>
      <c r="D37" s="1158"/>
      <c r="E37" s="1159"/>
      <c r="F37" s="36">
        <v>1.99</v>
      </c>
      <c r="G37" s="37">
        <v>1.98</v>
      </c>
      <c r="H37" s="37">
        <v>1.96</v>
      </c>
      <c r="I37" s="37">
        <v>1.87</v>
      </c>
      <c r="J37" s="38">
        <v>1.91</v>
      </c>
      <c r="K37" s="22"/>
      <c r="L37" s="22"/>
      <c r="M37" s="22"/>
      <c r="N37" s="22"/>
      <c r="O37" s="22"/>
      <c r="P37" s="22"/>
    </row>
    <row r="38" spans="1:16" ht="39" customHeight="1" x14ac:dyDescent="0.15">
      <c r="A38" s="22"/>
      <c r="B38" s="35"/>
      <c r="C38" s="1158" t="s">
        <v>572</v>
      </c>
      <c r="D38" s="1158"/>
      <c r="E38" s="1159"/>
      <c r="F38" s="36">
        <v>1.06</v>
      </c>
      <c r="G38" s="37">
        <v>0.56999999999999995</v>
      </c>
      <c r="H38" s="37">
        <v>0.13</v>
      </c>
      <c r="I38" s="37">
        <v>0.99</v>
      </c>
      <c r="J38" s="38">
        <v>1.56</v>
      </c>
      <c r="K38" s="22"/>
      <c r="L38" s="22"/>
      <c r="M38" s="22"/>
      <c r="N38" s="22"/>
      <c r="O38" s="22"/>
      <c r="P38" s="22"/>
    </row>
    <row r="39" spans="1:16" ht="39" customHeight="1" x14ac:dyDescent="0.15">
      <c r="A39" s="22"/>
      <c r="B39" s="35"/>
      <c r="C39" s="1158" t="s">
        <v>573</v>
      </c>
      <c r="D39" s="1158"/>
      <c r="E39" s="1159"/>
      <c r="F39" s="36">
        <v>0.74</v>
      </c>
      <c r="G39" s="37">
        <v>0.94</v>
      </c>
      <c r="H39" s="37">
        <v>0.97</v>
      </c>
      <c r="I39" s="37">
        <v>0.67</v>
      </c>
      <c r="J39" s="38">
        <v>0.56999999999999995</v>
      </c>
      <c r="K39" s="22"/>
      <c r="L39" s="22"/>
      <c r="M39" s="22"/>
      <c r="N39" s="22"/>
      <c r="O39" s="22"/>
      <c r="P39" s="22"/>
    </row>
    <row r="40" spans="1:16" ht="39" customHeight="1" x14ac:dyDescent="0.15">
      <c r="A40" s="22"/>
      <c r="B40" s="35"/>
      <c r="C40" s="1158" t="s">
        <v>574</v>
      </c>
      <c r="D40" s="1158"/>
      <c r="E40" s="1159"/>
      <c r="F40" s="36" t="s">
        <v>519</v>
      </c>
      <c r="G40" s="37" t="s">
        <v>519</v>
      </c>
      <c r="H40" s="37">
        <v>0.12</v>
      </c>
      <c r="I40" s="37">
        <v>0.06</v>
      </c>
      <c r="J40" s="38">
        <v>0.15</v>
      </c>
      <c r="K40" s="22"/>
      <c r="L40" s="22"/>
      <c r="M40" s="22"/>
      <c r="N40" s="22"/>
      <c r="O40" s="22"/>
      <c r="P40" s="22"/>
    </row>
    <row r="41" spans="1:16" ht="39" customHeight="1" x14ac:dyDescent="0.15">
      <c r="A41" s="22"/>
      <c r="B41" s="35"/>
      <c r="C41" s="1158" t="s">
        <v>575</v>
      </c>
      <c r="D41" s="1158"/>
      <c r="E41" s="1159"/>
      <c r="F41" s="36" t="s">
        <v>519</v>
      </c>
      <c r="G41" s="37" t="s">
        <v>519</v>
      </c>
      <c r="H41" s="37">
        <v>7.0000000000000007E-2</v>
      </c>
      <c r="I41" s="37">
        <v>7.0000000000000007E-2</v>
      </c>
      <c r="J41" s="38">
        <v>7.0000000000000007E-2</v>
      </c>
      <c r="K41" s="22"/>
      <c r="L41" s="22"/>
      <c r="M41" s="22"/>
      <c r="N41" s="22"/>
      <c r="O41" s="22"/>
      <c r="P41" s="22"/>
    </row>
    <row r="42" spans="1:16" ht="39" customHeight="1" x14ac:dyDescent="0.15">
      <c r="A42" s="22"/>
      <c r="B42" s="39"/>
      <c r="C42" s="1158" t="s">
        <v>576</v>
      </c>
      <c r="D42" s="1158"/>
      <c r="E42" s="1159"/>
      <c r="F42" s="36" t="s">
        <v>519</v>
      </c>
      <c r="G42" s="37" t="s">
        <v>519</v>
      </c>
      <c r="H42" s="37" t="s">
        <v>519</v>
      </c>
      <c r="I42" s="37" t="s">
        <v>519</v>
      </c>
      <c r="J42" s="38" t="s">
        <v>519</v>
      </c>
      <c r="K42" s="22"/>
      <c r="L42" s="22"/>
      <c r="M42" s="22"/>
      <c r="N42" s="22"/>
      <c r="O42" s="22"/>
      <c r="P42" s="22"/>
    </row>
    <row r="43" spans="1:16" ht="39" customHeight="1" thickBot="1" x14ac:dyDescent="0.2">
      <c r="A43" s="22"/>
      <c r="B43" s="40"/>
      <c r="C43" s="1160" t="s">
        <v>577</v>
      </c>
      <c r="D43" s="1160"/>
      <c r="E43" s="1161"/>
      <c r="F43" s="41">
        <v>7.0000000000000007E-2</v>
      </c>
      <c r="G43" s="42">
        <v>0.13</v>
      </c>
      <c r="H43" s="42">
        <v>0.01</v>
      </c>
      <c r="I43" s="42">
        <v>0.01</v>
      </c>
      <c r="J43" s="43">
        <v>0.05</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2kqw2PTif/Ep07e5/lEJbEX5JVQXJN04uQVwQFz7tvmJa1JIHzU1abf4r66iooNkAoEOG1yN/autHFqtlxCI8g==" saltValue="bW9De1lmqOfq64ud8XG9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560</v>
      </c>
      <c r="L44" s="54" t="s">
        <v>561</v>
      </c>
      <c r="M44" s="54" t="s">
        <v>562</v>
      </c>
      <c r="N44" s="54" t="s">
        <v>563</v>
      </c>
      <c r="O44" s="55" t="s">
        <v>564</v>
      </c>
      <c r="P44" s="46"/>
      <c r="Q44" s="46"/>
      <c r="R44" s="46"/>
      <c r="S44" s="46"/>
      <c r="T44" s="46"/>
      <c r="U44" s="46"/>
    </row>
    <row r="45" spans="1:21" ht="30.75" customHeight="1" x14ac:dyDescent="0.15">
      <c r="A45" s="46"/>
      <c r="B45" s="1164" t="s">
        <v>11</v>
      </c>
      <c r="C45" s="1165"/>
      <c r="D45" s="56"/>
      <c r="E45" s="1170" t="s">
        <v>12</v>
      </c>
      <c r="F45" s="1170"/>
      <c r="G45" s="1170"/>
      <c r="H45" s="1170"/>
      <c r="I45" s="1170"/>
      <c r="J45" s="1171"/>
      <c r="K45" s="57">
        <v>5186</v>
      </c>
      <c r="L45" s="58">
        <v>5388</v>
      </c>
      <c r="M45" s="58">
        <v>5229</v>
      </c>
      <c r="N45" s="58">
        <v>4980</v>
      </c>
      <c r="O45" s="59">
        <v>5233</v>
      </c>
      <c r="P45" s="46"/>
      <c r="Q45" s="46"/>
      <c r="R45" s="46"/>
      <c r="S45" s="46"/>
      <c r="T45" s="46"/>
      <c r="U45" s="46"/>
    </row>
    <row r="46" spans="1:21" ht="30.75" customHeight="1" x14ac:dyDescent="0.15">
      <c r="A46" s="46"/>
      <c r="B46" s="1166"/>
      <c r="C46" s="1167"/>
      <c r="D46" s="60"/>
      <c r="E46" s="1172" t="s">
        <v>13</v>
      </c>
      <c r="F46" s="1172"/>
      <c r="G46" s="1172"/>
      <c r="H46" s="1172"/>
      <c r="I46" s="1172"/>
      <c r="J46" s="1173"/>
      <c r="K46" s="61" t="s">
        <v>519</v>
      </c>
      <c r="L46" s="62" t="s">
        <v>519</v>
      </c>
      <c r="M46" s="62" t="s">
        <v>519</v>
      </c>
      <c r="N46" s="62" t="s">
        <v>519</v>
      </c>
      <c r="O46" s="63" t="s">
        <v>519</v>
      </c>
      <c r="P46" s="46"/>
      <c r="Q46" s="46"/>
      <c r="R46" s="46"/>
      <c r="S46" s="46"/>
      <c r="T46" s="46"/>
      <c r="U46" s="46"/>
    </row>
    <row r="47" spans="1:21" ht="30.75" customHeight="1" x14ac:dyDescent="0.15">
      <c r="A47" s="46"/>
      <c r="B47" s="1166"/>
      <c r="C47" s="1167"/>
      <c r="D47" s="60"/>
      <c r="E47" s="1172" t="s">
        <v>14</v>
      </c>
      <c r="F47" s="1172"/>
      <c r="G47" s="1172"/>
      <c r="H47" s="1172"/>
      <c r="I47" s="1172"/>
      <c r="J47" s="1173"/>
      <c r="K47" s="61" t="s">
        <v>519</v>
      </c>
      <c r="L47" s="62" t="s">
        <v>519</v>
      </c>
      <c r="M47" s="62" t="s">
        <v>519</v>
      </c>
      <c r="N47" s="62" t="s">
        <v>519</v>
      </c>
      <c r="O47" s="63" t="s">
        <v>519</v>
      </c>
      <c r="P47" s="46"/>
      <c r="Q47" s="46"/>
      <c r="R47" s="46"/>
      <c r="S47" s="46"/>
      <c r="T47" s="46"/>
      <c r="U47" s="46"/>
    </row>
    <row r="48" spans="1:21" ht="30.75" customHeight="1" x14ac:dyDescent="0.15">
      <c r="A48" s="46"/>
      <c r="B48" s="1166"/>
      <c r="C48" s="1167"/>
      <c r="D48" s="60"/>
      <c r="E48" s="1172" t="s">
        <v>15</v>
      </c>
      <c r="F48" s="1172"/>
      <c r="G48" s="1172"/>
      <c r="H48" s="1172"/>
      <c r="I48" s="1172"/>
      <c r="J48" s="1173"/>
      <c r="K48" s="61">
        <v>1160</v>
      </c>
      <c r="L48" s="62">
        <v>1173</v>
      </c>
      <c r="M48" s="62">
        <v>1048</v>
      </c>
      <c r="N48" s="62">
        <v>962</v>
      </c>
      <c r="O48" s="63">
        <v>1026</v>
      </c>
      <c r="P48" s="46"/>
      <c r="Q48" s="46"/>
      <c r="R48" s="46"/>
      <c r="S48" s="46"/>
      <c r="T48" s="46"/>
      <c r="U48" s="46"/>
    </row>
    <row r="49" spans="1:21" ht="30.75" customHeight="1" x14ac:dyDescent="0.15">
      <c r="A49" s="46"/>
      <c r="B49" s="1166"/>
      <c r="C49" s="1167"/>
      <c r="D49" s="60"/>
      <c r="E49" s="1172" t="s">
        <v>16</v>
      </c>
      <c r="F49" s="1172"/>
      <c r="G49" s="1172"/>
      <c r="H49" s="1172"/>
      <c r="I49" s="1172"/>
      <c r="J49" s="1173"/>
      <c r="K49" s="61">
        <v>691</v>
      </c>
      <c r="L49" s="62">
        <v>646</v>
      </c>
      <c r="M49" s="62">
        <v>556</v>
      </c>
      <c r="N49" s="62">
        <v>496</v>
      </c>
      <c r="O49" s="63">
        <v>472</v>
      </c>
      <c r="P49" s="46"/>
      <c r="Q49" s="46"/>
      <c r="R49" s="46"/>
      <c r="S49" s="46"/>
      <c r="T49" s="46"/>
      <c r="U49" s="46"/>
    </row>
    <row r="50" spans="1:21" ht="30.75" customHeight="1" x14ac:dyDescent="0.15">
      <c r="A50" s="46"/>
      <c r="B50" s="1166"/>
      <c r="C50" s="1167"/>
      <c r="D50" s="60"/>
      <c r="E50" s="1172" t="s">
        <v>17</v>
      </c>
      <c r="F50" s="1172"/>
      <c r="G50" s="1172"/>
      <c r="H50" s="1172"/>
      <c r="I50" s="1172"/>
      <c r="J50" s="1173"/>
      <c r="K50" s="61">
        <v>590</v>
      </c>
      <c r="L50" s="62">
        <v>567</v>
      </c>
      <c r="M50" s="62">
        <v>668</v>
      </c>
      <c r="N50" s="62">
        <v>665</v>
      </c>
      <c r="O50" s="63">
        <v>660</v>
      </c>
      <c r="P50" s="46"/>
      <c r="Q50" s="46"/>
      <c r="R50" s="46"/>
      <c r="S50" s="46"/>
      <c r="T50" s="46"/>
      <c r="U50" s="46"/>
    </row>
    <row r="51" spans="1:21" ht="30.75" customHeight="1" x14ac:dyDescent="0.15">
      <c r="A51" s="46"/>
      <c r="B51" s="1168"/>
      <c r="C51" s="1169"/>
      <c r="D51" s="64"/>
      <c r="E51" s="1172" t="s">
        <v>18</v>
      </c>
      <c r="F51" s="1172"/>
      <c r="G51" s="1172"/>
      <c r="H51" s="1172"/>
      <c r="I51" s="1172"/>
      <c r="J51" s="1173"/>
      <c r="K51" s="61">
        <v>0</v>
      </c>
      <c r="L51" s="62">
        <v>0</v>
      </c>
      <c r="M51" s="62">
        <v>0</v>
      </c>
      <c r="N51" s="62">
        <v>0</v>
      </c>
      <c r="O51" s="63">
        <v>0</v>
      </c>
      <c r="P51" s="46"/>
      <c r="Q51" s="46"/>
      <c r="R51" s="46"/>
      <c r="S51" s="46"/>
      <c r="T51" s="46"/>
      <c r="U51" s="46"/>
    </row>
    <row r="52" spans="1:21" ht="30.75" customHeight="1" x14ac:dyDescent="0.15">
      <c r="A52" s="46"/>
      <c r="B52" s="1174" t="s">
        <v>19</v>
      </c>
      <c r="C52" s="1175"/>
      <c r="D52" s="64"/>
      <c r="E52" s="1172" t="s">
        <v>20</v>
      </c>
      <c r="F52" s="1172"/>
      <c r="G52" s="1172"/>
      <c r="H52" s="1172"/>
      <c r="I52" s="1172"/>
      <c r="J52" s="1173"/>
      <c r="K52" s="61">
        <v>5855</v>
      </c>
      <c r="L52" s="62">
        <v>5908</v>
      </c>
      <c r="M52" s="62">
        <v>5708</v>
      </c>
      <c r="N52" s="62">
        <v>5362</v>
      </c>
      <c r="O52" s="63">
        <v>5538</v>
      </c>
      <c r="P52" s="46"/>
      <c r="Q52" s="46"/>
      <c r="R52" s="46"/>
      <c r="S52" s="46"/>
      <c r="T52" s="46"/>
      <c r="U52" s="46"/>
    </row>
    <row r="53" spans="1:21" ht="30.75" customHeight="1" thickBot="1" x14ac:dyDescent="0.2">
      <c r="A53" s="46"/>
      <c r="B53" s="1176" t="s">
        <v>21</v>
      </c>
      <c r="C53" s="1177"/>
      <c r="D53" s="65"/>
      <c r="E53" s="1178" t="s">
        <v>22</v>
      </c>
      <c r="F53" s="1178"/>
      <c r="G53" s="1178"/>
      <c r="H53" s="1178"/>
      <c r="I53" s="1178"/>
      <c r="J53" s="1179"/>
      <c r="K53" s="66">
        <v>1772</v>
      </c>
      <c r="L53" s="67">
        <v>1866</v>
      </c>
      <c r="M53" s="67">
        <v>1793</v>
      </c>
      <c r="N53" s="67">
        <v>1741</v>
      </c>
      <c r="O53" s="68">
        <v>1853</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578</v>
      </c>
      <c r="P56" s="46"/>
      <c r="Q56" s="46"/>
      <c r="R56" s="46"/>
      <c r="S56" s="46"/>
      <c r="T56" s="46"/>
      <c r="U56" s="46"/>
    </row>
    <row r="57" spans="1:21" ht="31.5" customHeight="1" thickBot="1" x14ac:dyDescent="0.2">
      <c r="A57" s="46"/>
      <c r="B57" s="74"/>
      <c r="C57" s="75"/>
      <c r="D57" s="75"/>
      <c r="E57" s="76"/>
      <c r="F57" s="76"/>
      <c r="G57" s="76"/>
      <c r="H57" s="76"/>
      <c r="I57" s="76"/>
      <c r="J57" s="77" t="s">
        <v>2</v>
      </c>
      <c r="K57" s="78" t="s">
        <v>579</v>
      </c>
      <c r="L57" s="79" t="s">
        <v>580</v>
      </c>
      <c r="M57" s="79" t="s">
        <v>581</v>
      </c>
      <c r="N57" s="79" t="s">
        <v>582</v>
      </c>
      <c r="O57" s="80" t="s">
        <v>583</v>
      </c>
      <c r="P57" s="46"/>
      <c r="Q57" s="46"/>
      <c r="R57" s="46"/>
      <c r="S57" s="46"/>
      <c r="T57" s="46"/>
      <c r="U57" s="46"/>
    </row>
    <row r="58" spans="1:21" ht="31.5" customHeight="1" x14ac:dyDescent="0.15">
      <c r="B58" s="1180" t="s">
        <v>26</v>
      </c>
      <c r="C58" s="1181"/>
      <c r="D58" s="1186" t="s">
        <v>27</v>
      </c>
      <c r="E58" s="1187"/>
      <c r="F58" s="1187"/>
      <c r="G58" s="1187"/>
      <c r="H58" s="1187"/>
      <c r="I58" s="1187"/>
      <c r="J58" s="1188"/>
      <c r="K58" s="81"/>
      <c r="L58" s="82"/>
      <c r="M58" s="82"/>
      <c r="N58" s="82"/>
      <c r="O58" s="83"/>
    </row>
    <row r="59" spans="1:21" ht="31.5" customHeight="1" x14ac:dyDescent="0.15">
      <c r="B59" s="1182"/>
      <c r="C59" s="1183"/>
      <c r="D59" s="1189" t="s">
        <v>28</v>
      </c>
      <c r="E59" s="1190"/>
      <c r="F59" s="1190"/>
      <c r="G59" s="1190"/>
      <c r="H59" s="1190"/>
      <c r="I59" s="1190"/>
      <c r="J59" s="1191"/>
      <c r="K59" s="84"/>
      <c r="L59" s="85"/>
      <c r="M59" s="85"/>
      <c r="N59" s="85"/>
      <c r="O59" s="86"/>
    </row>
    <row r="60" spans="1:21" ht="31.5" customHeight="1" thickBot="1" x14ac:dyDescent="0.2">
      <c r="B60" s="1184"/>
      <c r="C60" s="1185"/>
      <c r="D60" s="1192" t="s">
        <v>29</v>
      </c>
      <c r="E60" s="1193"/>
      <c r="F60" s="1193"/>
      <c r="G60" s="1193"/>
      <c r="H60" s="1193"/>
      <c r="I60" s="1193"/>
      <c r="J60" s="1194"/>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uxAUXmsNZNaHRpyRdccYiFlr1M+BNF42inOSnn5283gwMolVgZ4Zk+/iaCElabDLRlgYnPHRqJaXdivxybNhGQ==" saltValue="e0Sy2fJtj+jQTVbZJGfM9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560</v>
      </c>
      <c r="J40" s="101" t="s">
        <v>561</v>
      </c>
      <c r="K40" s="101" t="s">
        <v>562</v>
      </c>
      <c r="L40" s="101" t="s">
        <v>563</v>
      </c>
      <c r="M40" s="102" t="s">
        <v>564</v>
      </c>
    </row>
    <row r="41" spans="2:13" ht="27.75" customHeight="1" x14ac:dyDescent="0.15">
      <c r="B41" s="1195" t="s">
        <v>32</v>
      </c>
      <c r="C41" s="1196"/>
      <c r="D41" s="103"/>
      <c r="E41" s="1201" t="s">
        <v>33</v>
      </c>
      <c r="F41" s="1201"/>
      <c r="G41" s="1201"/>
      <c r="H41" s="1202"/>
      <c r="I41" s="342">
        <v>45502</v>
      </c>
      <c r="J41" s="343">
        <v>44960</v>
      </c>
      <c r="K41" s="343">
        <v>44755</v>
      </c>
      <c r="L41" s="343">
        <v>45387</v>
      </c>
      <c r="M41" s="344">
        <v>43669</v>
      </c>
    </row>
    <row r="42" spans="2:13" ht="27.75" customHeight="1" x14ac:dyDescent="0.15">
      <c r="B42" s="1197"/>
      <c r="C42" s="1198"/>
      <c r="D42" s="104"/>
      <c r="E42" s="1203" t="s">
        <v>34</v>
      </c>
      <c r="F42" s="1203"/>
      <c r="G42" s="1203"/>
      <c r="H42" s="1204"/>
      <c r="I42" s="345">
        <v>5419</v>
      </c>
      <c r="J42" s="346">
        <v>4900</v>
      </c>
      <c r="K42" s="346">
        <v>4307</v>
      </c>
      <c r="L42" s="346">
        <v>3697</v>
      </c>
      <c r="M42" s="347">
        <v>3091</v>
      </c>
    </row>
    <row r="43" spans="2:13" ht="27.75" customHeight="1" x14ac:dyDescent="0.15">
      <c r="B43" s="1197"/>
      <c r="C43" s="1198"/>
      <c r="D43" s="104"/>
      <c r="E43" s="1203" t="s">
        <v>35</v>
      </c>
      <c r="F43" s="1203"/>
      <c r="G43" s="1203"/>
      <c r="H43" s="1204"/>
      <c r="I43" s="345">
        <v>17337</v>
      </c>
      <c r="J43" s="346">
        <v>16109</v>
      </c>
      <c r="K43" s="346">
        <v>15011</v>
      </c>
      <c r="L43" s="346">
        <v>13465</v>
      </c>
      <c r="M43" s="347">
        <v>12167</v>
      </c>
    </row>
    <row r="44" spans="2:13" ht="27.75" customHeight="1" x14ac:dyDescent="0.15">
      <c r="B44" s="1197"/>
      <c r="C44" s="1198"/>
      <c r="D44" s="104"/>
      <c r="E44" s="1203" t="s">
        <v>36</v>
      </c>
      <c r="F44" s="1203"/>
      <c r="G44" s="1203"/>
      <c r="H44" s="1204"/>
      <c r="I44" s="345">
        <v>6011</v>
      </c>
      <c r="J44" s="346">
        <v>5985</v>
      </c>
      <c r="K44" s="346">
        <v>5537</v>
      </c>
      <c r="L44" s="346">
        <v>5103</v>
      </c>
      <c r="M44" s="347">
        <v>4740</v>
      </c>
    </row>
    <row r="45" spans="2:13" ht="27.75" customHeight="1" x14ac:dyDescent="0.15">
      <c r="B45" s="1197"/>
      <c r="C45" s="1198"/>
      <c r="D45" s="104"/>
      <c r="E45" s="1203" t="s">
        <v>37</v>
      </c>
      <c r="F45" s="1203"/>
      <c r="G45" s="1203"/>
      <c r="H45" s="1204"/>
      <c r="I45" s="345">
        <v>6102</v>
      </c>
      <c r="J45" s="346">
        <v>6081</v>
      </c>
      <c r="K45" s="346">
        <v>5908</v>
      </c>
      <c r="L45" s="346">
        <v>5870</v>
      </c>
      <c r="M45" s="347">
        <v>5877</v>
      </c>
    </row>
    <row r="46" spans="2:13" ht="27.75" customHeight="1" x14ac:dyDescent="0.15">
      <c r="B46" s="1197"/>
      <c r="C46" s="1198"/>
      <c r="D46" s="105"/>
      <c r="E46" s="1203" t="s">
        <v>38</v>
      </c>
      <c r="F46" s="1203"/>
      <c r="G46" s="1203"/>
      <c r="H46" s="1204"/>
      <c r="I46" s="345" t="s">
        <v>519</v>
      </c>
      <c r="J46" s="346" t="s">
        <v>519</v>
      </c>
      <c r="K46" s="346" t="s">
        <v>519</v>
      </c>
      <c r="L46" s="346" t="s">
        <v>519</v>
      </c>
      <c r="M46" s="347" t="s">
        <v>519</v>
      </c>
    </row>
    <row r="47" spans="2:13" ht="27.75" customHeight="1" x14ac:dyDescent="0.15">
      <c r="B47" s="1197"/>
      <c r="C47" s="1198"/>
      <c r="D47" s="106"/>
      <c r="E47" s="1205" t="s">
        <v>39</v>
      </c>
      <c r="F47" s="1206"/>
      <c r="G47" s="1206"/>
      <c r="H47" s="1207"/>
      <c r="I47" s="345" t="s">
        <v>519</v>
      </c>
      <c r="J47" s="346" t="s">
        <v>519</v>
      </c>
      <c r="K47" s="346" t="s">
        <v>519</v>
      </c>
      <c r="L47" s="346" t="s">
        <v>519</v>
      </c>
      <c r="M47" s="347" t="s">
        <v>519</v>
      </c>
    </row>
    <row r="48" spans="2:13" ht="27.75" customHeight="1" x14ac:dyDescent="0.15">
      <c r="B48" s="1197"/>
      <c r="C48" s="1198"/>
      <c r="D48" s="104"/>
      <c r="E48" s="1203" t="s">
        <v>40</v>
      </c>
      <c r="F48" s="1203"/>
      <c r="G48" s="1203"/>
      <c r="H48" s="1204"/>
      <c r="I48" s="345" t="s">
        <v>519</v>
      </c>
      <c r="J48" s="346" t="s">
        <v>519</v>
      </c>
      <c r="K48" s="346" t="s">
        <v>519</v>
      </c>
      <c r="L48" s="346" t="s">
        <v>519</v>
      </c>
      <c r="M48" s="347" t="s">
        <v>519</v>
      </c>
    </row>
    <row r="49" spans="2:13" ht="27.75" customHeight="1" x14ac:dyDescent="0.15">
      <c r="B49" s="1199"/>
      <c r="C49" s="1200"/>
      <c r="D49" s="104"/>
      <c r="E49" s="1203" t="s">
        <v>41</v>
      </c>
      <c r="F49" s="1203"/>
      <c r="G49" s="1203"/>
      <c r="H49" s="1204"/>
      <c r="I49" s="345" t="s">
        <v>519</v>
      </c>
      <c r="J49" s="346" t="s">
        <v>519</v>
      </c>
      <c r="K49" s="346" t="s">
        <v>519</v>
      </c>
      <c r="L49" s="346" t="s">
        <v>519</v>
      </c>
      <c r="M49" s="347" t="s">
        <v>519</v>
      </c>
    </row>
    <row r="50" spans="2:13" ht="27.75" customHeight="1" x14ac:dyDescent="0.15">
      <c r="B50" s="1208" t="s">
        <v>42</v>
      </c>
      <c r="C50" s="1209"/>
      <c r="D50" s="107"/>
      <c r="E50" s="1203" t="s">
        <v>43</v>
      </c>
      <c r="F50" s="1203"/>
      <c r="G50" s="1203"/>
      <c r="H50" s="1204"/>
      <c r="I50" s="345">
        <v>7971</v>
      </c>
      <c r="J50" s="346">
        <v>7730</v>
      </c>
      <c r="K50" s="346">
        <v>6818</v>
      </c>
      <c r="L50" s="346">
        <v>8902</v>
      </c>
      <c r="M50" s="347">
        <v>8886</v>
      </c>
    </row>
    <row r="51" spans="2:13" ht="27.75" customHeight="1" x14ac:dyDescent="0.15">
      <c r="B51" s="1197"/>
      <c r="C51" s="1198"/>
      <c r="D51" s="104"/>
      <c r="E51" s="1203" t="s">
        <v>44</v>
      </c>
      <c r="F51" s="1203"/>
      <c r="G51" s="1203"/>
      <c r="H51" s="1204"/>
      <c r="I51" s="345">
        <v>14219</v>
      </c>
      <c r="J51" s="346">
        <v>13763</v>
      </c>
      <c r="K51" s="346">
        <v>13435</v>
      </c>
      <c r="L51" s="346">
        <v>12716</v>
      </c>
      <c r="M51" s="347">
        <v>12251</v>
      </c>
    </row>
    <row r="52" spans="2:13" ht="27.75" customHeight="1" x14ac:dyDescent="0.15">
      <c r="B52" s="1199"/>
      <c r="C52" s="1200"/>
      <c r="D52" s="104"/>
      <c r="E52" s="1203" t="s">
        <v>45</v>
      </c>
      <c r="F52" s="1203"/>
      <c r="G52" s="1203"/>
      <c r="H52" s="1204"/>
      <c r="I52" s="345">
        <v>46195</v>
      </c>
      <c r="J52" s="346">
        <v>45517</v>
      </c>
      <c r="K52" s="346">
        <v>45242</v>
      </c>
      <c r="L52" s="346">
        <v>45092</v>
      </c>
      <c r="M52" s="347">
        <v>43646</v>
      </c>
    </row>
    <row r="53" spans="2:13" ht="27.75" customHeight="1" thickBot="1" x14ac:dyDescent="0.2">
      <c r="B53" s="1210" t="s">
        <v>46</v>
      </c>
      <c r="C53" s="1211"/>
      <c r="D53" s="108"/>
      <c r="E53" s="1212" t="s">
        <v>47</v>
      </c>
      <c r="F53" s="1212"/>
      <c r="G53" s="1212"/>
      <c r="H53" s="1213"/>
      <c r="I53" s="348">
        <v>11986</v>
      </c>
      <c r="J53" s="349">
        <v>11025</v>
      </c>
      <c r="K53" s="349">
        <v>10023</v>
      </c>
      <c r="L53" s="349">
        <v>6812</v>
      </c>
      <c r="M53" s="350">
        <v>4761</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YjN8z4kP3bjmvjG5l49b5c433dguw8IoHV9vgeMGJpHBX0wq/8x9bwXb5bV+pE+M+MLchiuic89I53TQ/l9Lfg==" saltValue="2LhMW5QBtAmmiT2/ttvf7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562</v>
      </c>
      <c r="G54" s="117" t="s">
        <v>563</v>
      </c>
      <c r="H54" s="118" t="s">
        <v>564</v>
      </c>
    </row>
    <row r="55" spans="2:8" ht="52.5" customHeight="1" x14ac:dyDescent="0.15">
      <c r="B55" s="119"/>
      <c r="C55" s="1222" t="s">
        <v>50</v>
      </c>
      <c r="D55" s="1222"/>
      <c r="E55" s="1223"/>
      <c r="F55" s="120">
        <v>2745</v>
      </c>
      <c r="G55" s="120">
        <v>3511</v>
      </c>
      <c r="H55" s="121">
        <v>3539</v>
      </c>
    </row>
    <row r="56" spans="2:8" ht="52.5" customHeight="1" x14ac:dyDescent="0.15">
      <c r="B56" s="122"/>
      <c r="C56" s="1224" t="s">
        <v>51</v>
      </c>
      <c r="D56" s="1224"/>
      <c r="E56" s="1225"/>
      <c r="F56" s="123" t="s">
        <v>519</v>
      </c>
      <c r="G56" s="123" t="s">
        <v>519</v>
      </c>
      <c r="H56" s="124" t="s">
        <v>519</v>
      </c>
    </row>
    <row r="57" spans="2:8" ht="53.25" customHeight="1" x14ac:dyDescent="0.15">
      <c r="B57" s="122"/>
      <c r="C57" s="1226" t="s">
        <v>52</v>
      </c>
      <c r="D57" s="1226"/>
      <c r="E57" s="1227"/>
      <c r="F57" s="125">
        <v>2461</v>
      </c>
      <c r="G57" s="125">
        <v>3740</v>
      </c>
      <c r="H57" s="126">
        <v>3780</v>
      </c>
    </row>
    <row r="58" spans="2:8" ht="45.75" customHeight="1" x14ac:dyDescent="0.15">
      <c r="B58" s="127"/>
      <c r="C58" s="1214" t="s">
        <v>607</v>
      </c>
      <c r="D58" s="1215"/>
      <c r="E58" s="1216"/>
      <c r="F58" s="128">
        <v>96</v>
      </c>
      <c r="G58" s="128">
        <v>815</v>
      </c>
      <c r="H58" s="129">
        <v>817</v>
      </c>
    </row>
    <row r="59" spans="2:8" ht="45.75" customHeight="1" x14ac:dyDescent="0.15">
      <c r="B59" s="127"/>
      <c r="C59" s="1214" t="s">
        <v>608</v>
      </c>
      <c r="D59" s="1215"/>
      <c r="E59" s="1216"/>
      <c r="F59" s="128">
        <v>501</v>
      </c>
      <c r="G59" s="128">
        <v>580</v>
      </c>
      <c r="H59" s="129">
        <v>654</v>
      </c>
    </row>
    <row r="60" spans="2:8" ht="45.75" customHeight="1" x14ac:dyDescent="0.15">
      <c r="B60" s="127"/>
      <c r="C60" s="1214" t="s">
        <v>609</v>
      </c>
      <c r="D60" s="1215"/>
      <c r="E60" s="1216"/>
      <c r="F60" s="128">
        <v>612</v>
      </c>
      <c r="G60" s="128">
        <v>612</v>
      </c>
      <c r="H60" s="129">
        <v>612</v>
      </c>
    </row>
    <row r="61" spans="2:8" ht="45.75" customHeight="1" x14ac:dyDescent="0.15">
      <c r="B61" s="127"/>
      <c r="C61" s="1214" t="s">
        <v>610</v>
      </c>
      <c r="D61" s="1215"/>
      <c r="E61" s="1216"/>
      <c r="F61" s="128">
        <v>93</v>
      </c>
      <c r="G61" s="128">
        <v>594</v>
      </c>
      <c r="H61" s="129">
        <v>594</v>
      </c>
    </row>
    <row r="62" spans="2:8" ht="45.75" customHeight="1" thickBot="1" x14ac:dyDescent="0.2">
      <c r="B62" s="130"/>
      <c r="C62" s="1217" t="s">
        <v>611</v>
      </c>
      <c r="D62" s="1218"/>
      <c r="E62" s="1219"/>
      <c r="F62" s="131">
        <v>156</v>
      </c>
      <c r="G62" s="131">
        <v>198</v>
      </c>
      <c r="H62" s="132">
        <v>199</v>
      </c>
    </row>
    <row r="63" spans="2:8" ht="52.5" customHeight="1" thickBot="1" x14ac:dyDescent="0.2">
      <c r="B63" s="133"/>
      <c r="C63" s="1220" t="s">
        <v>53</v>
      </c>
      <c r="D63" s="1220"/>
      <c r="E63" s="1221"/>
      <c r="F63" s="134">
        <v>5205</v>
      </c>
      <c r="G63" s="134">
        <v>7251</v>
      </c>
      <c r="H63" s="135">
        <v>7319</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row r="70" s="1" customFormat="1" ht="13.5" hidden="1" customHeight="1" x14ac:dyDescent="0.15"/>
    <row r="71" s="1" customFormat="1" ht="13.5" hidden="1" customHeight="1" x14ac:dyDescent="0.15"/>
    <row r="72" s="1" customFormat="1" ht="13.5" hidden="1" customHeight="1" x14ac:dyDescent="0.15"/>
    <row r="73" s="1" customFormat="1" ht="13.5" hidden="1" customHeight="1" x14ac:dyDescent="0.15"/>
    <row r="74" s="1" customFormat="1" ht="13.5" hidden="1" customHeight="1" x14ac:dyDescent="0.15"/>
  </sheetData>
  <sheetProtection algorithmName="SHA-512" hashValue="Q4HNyBGBdl8Oj83X080PB0wEc4ahmPOYE3uEVXrRvAyk1sQFDaZbuz/8dnFEvbxHpsBCo6LpiKiYxr6HSE+nVQ==" saltValue="qH043N0l7vKHoVAR5o3D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BFEA7-C517-41C9-8A25-2CA68BB446B4}">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613</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614</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36" t="s">
        <v>622</v>
      </c>
      <c r="AO43" s="1237"/>
      <c r="AP43" s="1237"/>
      <c r="AQ43" s="1237"/>
      <c r="AR43" s="1237"/>
      <c r="AS43" s="1237"/>
      <c r="AT43" s="1237"/>
      <c r="AU43" s="1237"/>
      <c r="AV43" s="1237"/>
      <c r="AW43" s="1237"/>
      <c r="AX43" s="1237"/>
      <c r="AY43" s="1237"/>
      <c r="AZ43" s="1237"/>
      <c r="BA43" s="1237"/>
      <c r="BB43" s="1237"/>
      <c r="BC43" s="1237"/>
      <c r="BD43" s="1237"/>
      <c r="BE43" s="1237"/>
      <c r="BF43" s="1237"/>
      <c r="BG43" s="1237"/>
      <c r="BH43" s="1237"/>
      <c r="BI43" s="1237"/>
      <c r="BJ43" s="1237"/>
      <c r="BK43" s="1237"/>
      <c r="BL43" s="1237"/>
      <c r="BM43" s="1237"/>
      <c r="BN43" s="1237"/>
      <c r="BO43" s="1237"/>
      <c r="BP43" s="1237"/>
      <c r="BQ43" s="1237"/>
      <c r="BR43" s="1237"/>
      <c r="BS43" s="1237"/>
      <c r="BT43" s="1237"/>
      <c r="BU43" s="1237"/>
      <c r="BV43" s="1237"/>
      <c r="BW43" s="1237"/>
      <c r="BX43" s="1237"/>
      <c r="BY43" s="1237"/>
      <c r="BZ43" s="1237"/>
      <c r="CA43" s="1237"/>
      <c r="CB43" s="1237"/>
      <c r="CC43" s="1237"/>
      <c r="CD43" s="1237"/>
      <c r="CE43" s="1237"/>
      <c r="CF43" s="1237"/>
      <c r="CG43" s="1237"/>
      <c r="CH43" s="1237"/>
      <c r="CI43" s="1237"/>
      <c r="CJ43" s="1237"/>
      <c r="CK43" s="1237"/>
      <c r="CL43" s="1237"/>
      <c r="CM43" s="1237"/>
      <c r="CN43" s="1237"/>
      <c r="CO43" s="1237"/>
      <c r="CP43" s="1237"/>
      <c r="CQ43" s="1237"/>
      <c r="CR43" s="1237"/>
      <c r="CS43" s="1237"/>
      <c r="CT43" s="1237"/>
      <c r="CU43" s="1237"/>
      <c r="CV43" s="1237"/>
      <c r="CW43" s="1237"/>
      <c r="CX43" s="1237"/>
      <c r="CY43" s="1237"/>
      <c r="CZ43" s="1237"/>
      <c r="DA43" s="1237"/>
      <c r="DB43" s="1237"/>
      <c r="DC43" s="1238"/>
    </row>
    <row r="44" spans="2:109" x14ac:dyDescent="0.15">
      <c r="B44" s="259"/>
      <c r="AN44" s="1239"/>
      <c r="AO44" s="1240"/>
      <c r="AP44" s="1240"/>
      <c r="AQ44" s="1240"/>
      <c r="AR44" s="1240"/>
      <c r="AS44" s="1240"/>
      <c r="AT44" s="1240"/>
      <c r="AU44" s="1240"/>
      <c r="AV44" s="1240"/>
      <c r="AW44" s="1240"/>
      <c r="AX44" s="1240"/>
      <c r="AY44" s="1240"/>
      <c r="AZ44" s="1240"/>
      <c r="BA44" s="1240"/>
      <c r="BB44" s="1240"/>
      <c r="BC44" s="1240"/>
      <c r="BD44" s="1240"/>
      <c r="BE44" s="1240"/>
      <c r="BF44" s="1240"/>
      <c r="BG44" s="1240"/>
      <c r="BH44" s="1240"/>
      <c r="BI44" s="1240"/>
      <c r="BJ44" s="1240"/>
      <c r="BK44" s="1240"/>
      <c r="BL44" s="1240"/>
      <c r="BM44" s="1240"/>
      <c r="BN44" s="1240"/>
      <c r="BO44" s="1240"/>
      <c r="BP44" s="1240"/>
      <c r="BQ44" s="1240"/>
      <c r="BR44" s="1240"/>
      <c r="BS44" s="1240"/>
      <c r="BT44" s="1240"/>
      <c r="BU44" s="1240"/>
      <c r="BV44" s="1240"/>
      <c r="BW44" s="1240"/>
      <c r="BX44" s="1240"/>
      <c r="BY44" s="1240"/>
      <c r="BZ44" s="1240"/>
      <c r="CA44" s="1240"/>
      <c r="CB44" s="1240"/>
      <c r="CC44" s="1240"/>
      <c r="CD44" s="1240"/>
      <c r="CE44" s="1240"/>
      <c r="CF44" s="1240"/>
      <c r="CG44" s="1240"/>
      <c r="CH44" s="1240"/>
      <c r="CI44" s="1240"/>
      <c r="CJ44" s="1240"/>
      <c r="CK44" s="1240"/>
      <c r="CL44" s="1240"/>
      <c r="CM44" s="1240"/>
      <c r="CN44" s="1240"/>
      <c r="CO44" s="1240"/>
      <c r="CP44" s="1240"/>
      <c r="CQ44" s="1240"/>
      <c r="CR44" s="1240"/>
      <c r="CS44" s="1240"/>
      <c r="CT44" s="1240"/>
      <c r="CU44" s="1240"/>
      <c r="CV44" s="1240"/>
      <c r="CW44" s="1240"/>
      <c r="CX44" s="1240"/>
      <c r="CY44" s="1240"/>
      <c r="CZ44" s="1240"/>
      <c r="DA44" s="1240"/>
      <c r="DB44" s="1240"/>
      <c r="DC44" s="1241"/>
    </row>
    <row r="45" spans="2:109" x14ac:dyDescent="0.15">
      <c r="B45" s="259"/>
      <c r="AN45" s="1239"/>
      <c r="AO45" s="1240"/>
      <c r="AP45" s="1240"/>
      <c r="AQ45" s="1240"/>
      <c r="AR45" s="1240"/>
      <c r="AS45" s="1240"/>
      <c r="AT45" s="1240"/>
      <c r="AU45" s="1240"/>
      <c r="AV45" s="1240"/>
      <c r="AW45" s="1240"/>
      <c r="AX45" s="1240"/>
      <c r="AY45" s="1240"/>
      <c r="AZ45" s="1240"/>
      <c r="BA45" s="1240"/>
      <c r="BB45" s="1240"/>
      <c r="BC45" s="1240"/>
      <c r="BD45" s="1240"/>
      <c r="BE45" s="1240"/>
      <c r="BF45" s="1240"/>
      <c r="BG45" s="1240"/>
      <c r="BH45" s="1240"/>
      <c r="BI45" s="1240"/>
      <c r="BJ45" s="1240"/>
      <c r="BK45" s="1240"/>
      <c r="BL45" s="1240"/>
      <c r="BM45" s="1240"/>
      <c r="BN45" s="1240"/>
      <c r="BO45" s="1240"/>
      <c r="BP45" s="1240"/>
      <c r="BQ45" s="1240"/>
      <c r="BR45" s="1240"/>
      <c r="BS45" s="1240"/>
      <c r="BT45" s="1240"/>
      <c r="BU45" s="1240"/>
      <c r="BV45" s="1240"/>
      <c r="BW45" s="1240"/>
      <c r="BX45" s="1240"/>
      <c r="BY45" s="1240"/>
      <c r="BZ45" s="1240"/>
      <c r="CA45" s="1240"/>
      <c r="CB45" s="1240"/>
      <c r="CC45" s="1240"/>
      <c r="CD45" s="1240"/>
      <c r="CE45" s="1240"/>
      <c r="CF45" s="1240"/>
      <c r="CG45" s="1240"/>
      <c r="CH45" s="1240"/>
      <c r="CI45" s="1240"/>
      <c r="CJ45" s="1240"/>
      <c r="CK45" s="1240"/>
      <c r="CL45" s="1240"/>
      <c r="CM45" s="1240"/>
      <c r="CN45" s="1240"/>
      <c r="CO45" s="1240"/>
      <c r="CP45" s="1240"/>
      <c r="CQ45" s="1240"/>
      <c r="CR45" s="1240"/>
      <c r="CS45" s="1240"/>
      <c r="CT45" s="1240"/>
      <c r="CU45" s="1240"/>
      <c r="CV45" s="1240"/>
      <c r="CW45" s="1240"/>
      <c r="CX45" s="1240"/>
      <c r="CY45" s="1240"/>
      <c r="CZ45" s="1240"/>
      <c r="DA45" s="1240"/>
      <c r="DB45" s="1240"/>
      <c r="DC45" s="1241"/>
    </row>
    <row r="46" spans="2:109" x14ac:dyDescent="0.15">
      <c r="B46" s="259"/>
      <c r="AN46" s="1239"/>
      <c r="AO46" s="1240"/>
      <c r="AP46" s="1240"/>
      <c r="AQ46" s="1240"/>
      <c r="AR46" s="1240"/>
      <c r="AS46" s="1240"/>
      <c r="AT46" s="1240"/>
      <c r="AU46" s="1240"/>
      <c r="AV46" s="1240"/>
      <c r="AW46" s="1240"/>
      <c r="AX46" s="1240"/>
      <c r="AY46" s="1240"/>
      <c r="AZ46" s="1240"/>
      <c r="BA46" s="1240"/>
      <c r="BB46" s="1240"/>
      <c r="BC46" s="1240"/>
      <c r="BD46" s="1240"/>
      <c r="BE46" s="1240"/>
      <c r="BF46" s="1240"/>
      <c r="BG46" s="1240"/>
      <c r="BH46" s="1240"/>
      <c r="BI46" s="1240"/>
      <c r="BJ46" s="1240"/>
      <c r="BK46" s="1240"/>
      <c r="BL46" s="1240"/>
      <c r="BM46" s="1240"/>
      <c r="BN46" s="1240"/>
      <c r="BO46" s="1240"/>
      <c r="BP46" s="1240"/>
      <c r="BQ46" s="1240"/>
      <c r="BR46" s="1240"/>
      <c r="BS46" s="1240"/>
      <c r="BT46" s="1240"/>
      <c r="BU46" s="1240"/>
      <c r="BV46" s="1240"/>
      <c r="BW46" s="1240"/>
      <c r="BX46" s="1240"/>
      <c r="BY46" s="1240"/>
      <c r="BZ46" s="1240"/>
      <c r="CA46" s="1240"/>
      <c r="CB46" s="1240"/>
      <c r="CC46" s="1240"/>
      <c r="CD46" s="1240"/>
      <c r="CE46" s="1240"/>
      <c r="CF46" s="1240"/>
      <c r="CG46" s="1240"/>
      <c r="CH46" s="1240"/>
      <c r="CI46" s="1240"/>
      <c r="CJ46" s="1240"/>
      <c r="CK46" s="1240"/>
      <c r="CL46" s="1240"/>
      <c r="CM46" s="1240"/>
      <c r="CN46" s="1240"/>
      <c r="CO46" s="1240"/>
      <c r="CP46" s="1240"/>
      <c r="CQ46" s="1240"/>
      <c r="CR46" s="1240"/>
      <c r="CS46" s="1240"/>
      <c r="CT46" s="1240"/>
      <c r="CU46" s="1240"/>
      <c r="CV46" s="1240"/>
      <c r="CW46" s="1240"/>
      <c r="CX46" s="1240"/>
      <c r="CY46" s="1240"/>
      <c r="CZ46" s="1240"/>
      <c r="DA46" s="1240"/>
      <c r="DB46" s="1240"/>
      <c r="DC46" s="1241"/>
    </row>
    <row r="47" spans="2:109" x14ac:dyDescent="0.15">
      <c r="B47" s="259"/>
      <c r="AN47" s="1242"/>
      <c r="AO47" s="1243"/>
      <c r="AP47" s="1243"/>
      <c r="AQ47" s="1243"/>
      <c r="AR47" s="1243"/>
      <c r="AS47" s="1243"/>
      <c r="AT47" s="1243"/>
      <c r="AU47" s="1243"/>
      <c r="AV47" s="1243"/>
      <c r="AW47" s="1243"/>
      <c r="AX47" s="1243"/>
      <c r="AY47" s="1243"/>
      <c r="AZ47" s="1243"/>
      <c r="BA47" s="1243"/>
      <c r="BB47" s="1243"/>
      <c r="BC47" s="1243"/>
      <c r="BD47" s="1243"/>
      <c r="BE47" s="1243"/>
      <c r="BF47" s="1243"/>
      <c r="BG47" s="1243"/>
      <c r="BH47" s="1243"/>
      <c r="BI47" s="1243"/>
      <c r="BJ47" s="1243"/>
      <c r="BK47" s="1243"/>
      <c r="BL47" s="1243"/>
      <c r="BM47" s="1243"/>
      <c r="BN47" s="1243"/>
      <c r="BO47" s="1243"/>
      <c r="BP47" s="1243"/>
      <c r="BQ47" s="1243"/>
      <c r="BR47" s="1243"/>
      <c r="BS47" s="1243"/>
      <c r="BT47" s="1243"/>
      <c r="BU47" s="1243"/>
      <c r="BV47" s="1243"/>
      <c r="BW47" s="1243"/>
      <c r="BX47" s="1243"/>
      <c r="BY47" s="1243"/>
      <c r="BZ47" s="1243"/>
      <c r="CA47" s="1243"/>
      <c r="CB47" s="1243"/>
      <c r="CC47" s="1243"/>
      <c r="CD47" s="1243"/>
      <c r="CE47" s="1243"/>
      <c r="CF47" s="1243"/>
      <c r="CG47" s="1243"/>
      <c r="CH47" s="1243"/>
      <c r="CI47" s="1243"/>
      <c r="CJ47" s="1243"/>
      <c r="CK47" s="1243"/>
      <c r="CL47" s="1243"/>
      <c r="CM47" s="1243"/>
      <c r="CN47" s="1243"/>
      <c r="CO47" s="1243"/>
      <c r="CP47" s="1243"/>
      <c r="CQ47" s="1243"/>
      <c r="CR47" s="1243"/>
      <c r="CS47" s="1243"/>
      <c r="CT47" s="1243"/>
      <c r="CU47" s="1243"/>
      <c r="CV47" s="1243"/>
      <c r="CW47" s="1243"/>
      <c r="CX47" s="1243"/>
      <c r="CY47" s="1243"/>
      <c r="CZ47" s="1243"/>
      <c r="DA47" s="1243"/>
      <c r="DB47" s="1243"/>
      <c r="DC47" s="1244"/>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615</v>
      </c>
    </row>
    <row r="50" spans="1:109" x14ac:dyDescent="0.15">
      <c r="B50" s="259"/>
      <c r="G50" s="1228"/>
      <c r="H50" s="1228"/>
      <c r="I50" s="1228"/>
      <c r="J50" s="1228"/>
      <c r="K50" s="360"/>
      <c r="L50" s="360"/>
      <c r="M50" s="361"/>
      <c r="N50" s="361"/>
      <c r="AN50" s="1246"/>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8"/>
      <c r="BP50" s="1234" t="s">
        <v>560</v>
      </c>
      <c r="BQ50" s="1234"/>
      <c r="BR50" s="1234"/>
      <c r="BS50" s="1234"/>
      <c r="BT50" s="1234"/>
      <c r="BU50" s="1234"/>
      <c r="BV50" s="1234"/>
      <c r="BW50" s="1234"/>
      <c r="BX50" s="1234" t="s">
        <v>561</v>
      </c>
      <c r="BY50" s="1234"/>
      <c r="BZ50" s="1234"/>
      <c r="CA50" s="1234"/>
      <c r="CB50" s="1234"/>
      <c r="CC50" s="1234"/>
      <c r="CD50" s="1234"/>
      <c r="CE50" s="1234"/>
      <c r="CF50" s="1234" t="s">
        <v>562</v>
      </c>
      <c r="CG50" s="1234"/>
      <c r="CH50" s="1234"/>
      <c r="CI50" s="1234"/>
      <c r="CJ50" s="1234"/>
      <c r="CK50" s="1234"/>
      <c r="CL50" s="1234"/>
      <c r="CM50" s="1234"/>
      <c r="CN50" s="1234" t="s">
        <v>563</v>
      </c>
      <c r="CO50" s="1234"/>
      <c r="CP50" s="1234"/>
      <c r="CQ50" s="1234"/>
      <c r="CR50" s="1234"/>
      <c r="CS50" s="1234"/>
      <c r="CT50" s="1234"/>
      <c r="CU50" s="1234"/>
      <c r="CV50" s="1234" t="s">
        <v>564</v>
      </c>
      <c r="CW50" s="1234"/>
      <c r="CX50" s="1234"/>
      <c r="CY50" s="1234"/>
      <c r="CZ50" s="1234"/>
      <c r="DA50" s="1234"/>
      <c r="DB50" s="1234"/>
      <c r="DC50" s="1234"/>
    </row>
    <row r="51" spans="1:109" ht="13.5" customHeight="1" x14ac:dyDescent="0.15">
      <c r="B51" s="259"/>
      <c r="G51" s="1245"/>
      <c r="H51" s="1245"/>
      <c r="I51" s="1249"/>
      <c r="J51" s="1249"/>
      <c r="K51" s="1235"/>
      <c r="L51" s="1235"/>
      <c r="M51" s="1235"/>
      <c r="N51" s="1235"/>
      <c r="AM51" s="359"/>
      <c r="AN51" s="1233" t="s">
        <v>616</v>
      </c>
      <c r="AO51" s="1233"/>
      <c r="AP51" s="1233"/>
      <c r="AQ51" s="1233"/>
      <c r="AR51" s="1233"/>
      <c r="AS51" s="1233"/>
      <c r="AT51" s="1233"/>
      <c r="AU51" s="1233"/>
      <c r="AV51" s="1233"/>
      <c r="AW51" s="1233"/>
      <c r="AX51" s="1233"/>
      <c r="AY51" s="1233"/>
      <c r="AZ51" s="1233"/>
      <c r="BA51" s="1233"/>
      <c r="BB51" s="1233" t="s">
        <v>617</v>
      </c>
      <c r="BC51" s="1233"/>
      <c r="BD51" s="1233"/>
      <c r="BE51" s="1233"/>
      <c r="BF51" s="1233"/>
      <c r="BG51" s="1233"/>
      <c r="BH51" s="1233"/>
      <c r="BI51" s="1233"/>
      <c r="BJ51" s="1233"/>
      <c r="BK51" s="1233"/>
      <c r="BL51" s="1233"/>
      <c r="BM51" s="1233"/>
      <c r="BN51" s="1233"/>
      <c r="BO51" s="1233"/>
      <c r="BP51" s="1230">
        <v>53.6</v>
      </c>
      <c r="BQ51" s="1230"/>
      <c r="BR51" s="1230"/>
      <c r="BS51" s="1230"/>
      <c r="BT51" s="1230"/>
      <c r="BU51" s="1230"/>
      <c r="BV51" s="1230"/>
      <c r="BW51" s="1230"/>
      <c r="BX51" s="1230">
        <v>49</v>
      </c>
      <c r="BY51" s="1230"/>
      <c r="BZ51" s="1230"/>
      <c r="CA51" s="1230"/>
      <c r="CB51" s="1230"/>
      <c r="CC51" s="1230"/>
      <c r="CD51" s="1230"/>
      <c r="CE51" s="1230"/>
      <c r="CF51" s="1230">
        <v>43.6</v>
      </c>
      <c r="CG51" s="1230"/>
      <c r="CH51" s="1230"/>
      <c r="CI51" s="1230"/>
      <c r="CJ51" s="1230"/>
      <c r="CK51" s="1230"/>
      <c r="CL51" s="1230"/>
      <c r="CM51" s="1230"/>
      <c r="CN51" s="1230">
        <v>28.4</v>
      </c>
      <c r="CO51" s="1230"/>
      <c r="CP51" s="1230"/>
      <c r="CQ51" s="1230"/>
      <c r="CR51" s="1230"/>
      <c r="CS51" s="1230"/>
      <c r="CT51" s="1230"/>
      <c r="CU51" s="1230"/>
      <c r="CV51" s="1230">
        <v>20.399999999999999</v>
      </c>
      <c r="CW51" s="1230"/>
      <c r="CX51" s="1230"/>
      <c r="CY51" s="1230"/>
      <c r="CZ51" s="1230"/>
      <c r="DA51" s="1230"/>
      <c r="DB51" s="1230"/>
      <c r="DC51" s="1230"/>
    </row>
    <row r="52" spans="1:109" x14ac:dyDescent="0.15">
      <c r="B52" s="259"/>
      <c r="G52" s="1245"/>
      <c r="H52" s="1245"/>
      <c r="I52" s="1249"/>
      <c r="J52" s="1249"/>
      <c r="K52" s="1235"/>
      <c r="L52" s="1235"/>
      <c r="M52" s="1235"/>
      <c r="N52" s="1235"/>
      <c r="AM52" s="359"/>
      <c r="AN52" s="1233"/>
      <c r="AO52" s="1233"/>
      <c r="AP52" s="1233"/>
      <c r="AQ52" s="1233"/>
      <c r="AR52" s="1233"/>
      <c r="AS52" s="1233"/>
      <c r="AT52" s="1233"/>
      <c r="AU52" s="1233"/>
      <c r="AV52" s="1233"/>
      <c r="AW52" s="1233"/>
      <c r="AX52" s="1233"/>
      <c r="AY52" s="1233"/>
      <c r="AZ52" s="1233"/>
      <c r="BA52" s="1233"/>
      <c r="BB52" s="1233"/>
      <c r="BC52" s="1233"/>
      <c r="BD52" s="1233"/>
      <c r="BE52" s="1233"/>
      <c r="BF52" s="1233"/>
      <c r="BG52" s="1233"/>
      <c r="BH52" s="1233"/>
      <c r="BI52" s="1233"/>
      <c r="BJ52" s="1233"/>
      <c r="BK52" s="1233"/>
      <c r="BL52" s="1233"/>
      <c r="BM52" s="1233"/>
      <c r="BN52" s="1233"/>
      <c r="BO52" s="1233"/>
      <c r="BP52" s="1230"/>
      <c r="BQ52" s="1230"/>
      <c r="BR52" s="1230"/>
      <c r="BS52" s="1230"/>
      <c r="BT52" s="1230"/>
      <c r="BU52" s="1230"/>
      <c r="BV52" s="1230"/>
      <c r="BW52" s="1230"/>
      <c r="BX52" s="1230"/>
      <c r="BY52" s="1230"/>
      <c r="BZ52" s="1230"/>
      <c r="CA52" s="1230"/>
      <c r="CB52" s="1230"/>
      <c r="CC52" s="1230"/>
      <c r="CD52" s="1230"/>
      <c r="CE52" s="1230"/>
      <c r="CF52" s="1230"/>
      <c r="CG52" s="1230"/>
      <c r="CH52" s="1230"/>
      <c r="CI52" s="1230"/>
      <c r="CJ52" s="1230"/>
      <c r="CK52" s="1230"/>
      <c r="CL52" s="1230"/>
      <c r="CM52" s="1230"/>
      <c r="CN52" s="1230"/>
      <c r="CO52" s="1230"/>
      <c r="CP52" s="1230"/>
      <c r="CQ52" s="1230"/>
      <c r="CR52" s="1230"/>
      <c r="CS52" s="1230"/>
      <c r="CT52" s="1230"/>
      <c r="CU52" s="1230"/>
      <c r="CV52" s="1230"/>
      <c r="CW52" s="1230"/>
      <c r="CX52" s="1230"/>
      <c r="CY52" s="1230"/>
      <c r="CZ52" s="1230"/>
      <c r="DA52" s="1230"/>
      <c r="DB52" s="1230"/>
      <c r="DC52" s="1230"/>
    </row>
    <row r="53" spans="1:109" x14ac:dyDescent="0.15">
      <c r="A53" s="358"/>
      <c r="B53" s="259"/>
      <c r="G53" s="1245"/>
      <c r="H53" s="1245"/>
      <c r="I53" s="1228"/>
      <c r="J53" s="1228"/>
      <c r="K53" s="1235"/>
      <c r="L53" s="1235"/>
      <c r="M53" s="1235"/>
      <c r="N53" s="1235"/>
      <c r="AM53" s="359"/>
      <c r="AN53" s="1233"/>
      <c r="AO53" s="1233"/>
      <c r="AP53" s="1233"/>
      <c r="AQ53" s="1233"/>
      <c r="AR53" s="1233"/>
      <c r="AS53" s="1233"/>
      <c r="AT53" s="1233"/>
      <c r="AU53" s="1233"/>
      <c r="AV53" s="1233"/>
      <c r="AW53" s="1233"/>
      <c r="AX53" s="1233"/>
      <c r="AY53" s="1233"/>
      <c r="AZ53" s="1233"/>
      <c r="BA53" s="1233"/>
      <c r="BB53" s="1233" t="s">
        <v>618</v>
      </c>
      <c r="BC53" s="1233"/>
      <c r="BD53" s="1233"/>
      <c r="BE53" s="1233"/>
      <c r="BF53" s="1233"/>
      <c r="BG53" s="1233"/>
      <c r="BH53" s="1233"/>
      <c r="BI53" s="1233"/>
      <c r="BJ53" s="1233"/>
      <c r="BK53" s="1233"/>
      <c r="BL53" s="1233"/>
      <c r="BM53" s="1233"/>
      <c r="BN53" s="1233"/>
      <c r="BO53" s="1233"/>
      <c r="BP53" s="1230">
        <v>57.6</v>
      </c>
      <c r="BQ53" s="1230"/>
      <c r="BR53" s="1230"/>
      <c r="BS53" s="1230"/>
      <c r="BT53" s="1230"/>
      <c r="BU53" s="1230"/>
      <c r="BV53" s="1230"/>
      <c r="BW53" s="1230"/>
      <c r="BX53" s="1230">
        <v>58.9</v>
      </c>
      <c r="BY53" s="1230"/>
      <c r="BZ53" s="1230"/>
      <c r="CA53" s="1230"/>
      <c r="CB53" s="1230"/>
      <c r="CC53" s="1230"/>
      <c r="CD53" s="1230"/>
      <c r="CE53" s="1230"/>
      <c r="CF53" s="1230">
        <v>60.2</v>
      </c>
      <c r="CG53" s="1230"/>
      <c r="CH53" s="1230"/>
      <c r="CI53" s="1230"/>
      <c r="CJ53" s="1230"/>
      <c r="CK53" s="1230"/>
      <c r="CL53" s="1230"/>
      <c r="CM53" s="1230"/>
      <c r="CN53" s="1230">
        <v>61.4</v>
      </c>
      <c r="CO53" s="1230"/>
      <c r="CP53" s="1230"/>
      <c r="CQ53" s="1230"/>
      <c r="CR53" s="1230"/>
      <c r="CS53" s="1230"/>
      <c r="CT53" s="1230"/>
      <c r="CU53" s="1230"/>
      <c r="CV53" s="1230">
        <v>62.5</v>
      </c>
      <c r="CW53" s="1230"/>
      <c r="CX53" s="1230"/>
      <c r="CY53" s="1230"/>
      <c r="CZ53" s="1230"/>
      <c r="DA53" s="1230"/>
      <c r="DB53" s="1230"/>
      <c r="DC53" s="1230"/>
    </row>
    <row r="54" spans="1:109" x14ac:dyDescent="0.15">
      <c r="A54" s="358"/>
      <c r="B54" s="259"/>
      <c r="G54" s="1245"/>
      <c r="H54" s="1245"/>
      <c r="I54" s="1228"/>
      <c r="J54" s="1228"/>
      <c r="K54" s="1235"/>
      <c r="L54" s="1235"/>
      <c r="M54" s="1235"/>
      <c r="N54" s="1235"/>
      <c r="AM54" s="359"/>
      <c r="AN54" s="1233"/>
      <c r="AO54" s="1233"/>
      <c r="AP54" s="1233"/>
      <c r="AQ54" s="1233"/>
      <c r="AR54" s="1233"/>
      <c r="AS54" s="1233"/>
      <c r="AT54" s="1233"/>
      <c r="AU54" s="1233"/>
      <c r="AV54" s="1233"/>
      <c r="AW54" s="1233"/>
      <c r="AX54" s="1233"/>
      <c r="AY54" s="1233"/>
      <c r="AZ54" s="1233"/>
      <c r="BA54" s="1233"/>
      <c r="BB54" s="1233"/>
      <c r="BC54" s="1233"/>
      <c r="BD54" s="1233"/>
      <c r="BE54" s="1233"/>
      <c r="BF54" s="1233"/>
      <c r="BG54" s="1233"/>
      <c r="BH54" s="1233"/>
      <c r="BI54" s="1233"/>
      <c r="BJ54" s="1233"/>
      <c r="BK54" s="1233"/>
      <c r="BL54" s="1233"/>
      <c r="BM54" s="1233"/>
      <c r="BN54" s="1233"/>
      <c r="BO54" s="1233"/>
      <c r="BP54" s="1230"/>
      <c r="BQ54" s="1230"/>
      <c r="BR54" s="1230"/>
      <c r="BS54" s="1230"/>
      <c r="BT54" s="1230"/>
      <c r="BU54" s="1230"/>
      <c r="BV54" s="1230"/>
      <c r="BW54" s="1230"/>
      <c r="BX54" s="1230"/>
      <c r="BY54" s="1230"/>
      <c r="BZ54" s="1230"/>
      <c r="CA54" s="1230"/>
      <c r="CB54" s="1230"/>
      <c r="CC54" s="1230"/>
      <c r="CD54" s="1230"/>
      <c r="CE54" s="1230"/>
      <c r="CF54" s="1230"/>
      <c r="CG54" s="1230"/>
      <c r="CH54" s="1230"/>
      <c r="CI54" s="1230"/>
      <c r="CJ54" s="1230"/>
      <c r="CK54" s="1230"/>
      <c r="CL54" s="1230"/>
      <c r="CM54" s="1230"/>
      <c r="CN54" s="1230"/>
      <c r="CO54" s="1230"/>
      <c r="CP54" s="1230"/>
      <c r="CQ54" s="1230"/>
      <c r="CR54" s="1230"/>
      <c r="CS54" s="1230"/>
      <c r="CT54" s="1230"/>
      <c r="CU54" s="1230"/>
      <c r="CV54" s="1230"/>
      <c r="CW54" s="1230"/>
      <c r="CX54" s="1230"/>
      <c r="CY54" s="1230"/>
      <c r="CZ54" s="1230"/>
      <c r="DA54" s="1230"/>
      <c r="DB54" s="1230"/>
      <c r="DC54" s="1230"/>
    </row>
    <row r="55" spans="1:109" x14ac:dyDescent="0.15">
      <c r="A55" s="358"/>
      <c r="B55" s="259"/>
      <c r="G55" s="1228"/>
      <c r="H55" s="1228"/>
      <c r="I55" s="1228"/>
      <c r="J55" s="1228"/>
      <c r="K55" s="1235"/>
      <c r="L55" s="1235"/>
      <c r="M55" s="1235"/>
      <c r="N55" s="1235"/>
      <c r="AN55" s="1234" t="s">
        <v>619</v>
      </c>
      <c r="AO55" s="1234"/>
      <c r="AP55" s="1234"/>
      <c r="AQ55" s="1234"/>
      <c r="AR55" s="1234"/>
      <c r="AS55" s="1234"/>
      <c r="AT55" s="1234"/>
      <c r="AU55" s="1234"/>
      <c r="AV55" s="1234"/>
      <c r="AW55" s="1234"/>
      <c r="AX55" s="1234"/>
      <c r="AY55" s="1234"/>
      <c r="AZ55" s="1234"/>
      <c r="BA55" s="1234"/>
      <c r="BB55" s="1233" t="s">
        <v>617</v>
      </c>
      <c r="BC55" s="1233"/>
      <c r="BD55" s="1233"/>
      <c r="BE55" s="1233"/>
      <c r="BF55" s="1233"/>
      <c r="BG55" s="1233"/>
      <c r="BH55" s="1233"/>
      <c r="BI55" s="1233"/>
      <c r="BJ55" s="1233"/>
      <c r="BK55" s="1233"/>
      <c r="BL55" s="1233"/>
      <c r="BM55" s="1233"/>
      <c r="BN55" s="1233"/>
      <c r="BO55" s="1233"/>
      <c r="BP55" s="1230">
        <v>2.7</v>
      </c>
      <c r="BQ55" s="1230"/>
      <c r="BR55" s="1230"/>
      <c r="BS55" s="1230"/>
      <c r="BT55" s="1230"/>
      <c r="BU55" s="1230"/>
      <c r="BV55" s="1230"/>
      <c r="BW55" s="1230"/>
      <c r="BX55" s="1230">
        <v>0.5</v>
      </c>
      <c r="BY55" s="1230"/>
      <c r="BZ55" s="1230"/>
      <c r="CA55" s="1230"/>
      <c r="CB55" s="1230"/>
      <c r="CC55" s="1230"/>
      <c r="CD55" s="1230"/>
      <c r="CE55" s="1230"/>
      <c r="CF55" s="1230">
        <v>5.9</v>
      </c>
      <c r="CG55" s="1230"/>
      <c r="CH55" s="1230"/>
      <c r="CI55" s="1230"/>
      <c r="CJ55" s="1230"/>
      <c r="CK55" s="1230"/>
      <c r="CL55" s="1230"/>
      <c r="CM55" s="1230"/>
      <c r="CN55" s="1230">
        <v>4.0999999999999996</v>
      </c>
      <c r="CO55" s="1230"/>
      <c r="CP55" s="1230"/>
      <c r="CQ55" s="1230"/>
      <c r="CR55" s="1230"/>
      <c r="CS55" s="1230"/>
      <c r="CT55" s="1230"/>
      <c r="CU55" s="1230"/>
      <c r="CV55" s="1230">
        <v>0</v>
      </c>
      <c r="CW55" s="1230"/>
      <c r="CX55" s="1230"/>
      <c r="CY55" s="1230"/>
      <c r="CZ55" s="1230"/>
      <c r="DA55" s="1230"/>
      <c r="DB55" s="1230"/>
      <c r="DC55" s="1230"/>
    </row>
    <row r="56" spans="1:109" x14ac:dyDescent="0.15">
      <c r="A56" s="358"/>
      <c r="B56" s="259"/>
      <c r="G56" s="1228"/>
      <c r="H56" s="1228"/>
      <c r="I56" s="1228"/>
      <c r="J56" s="1228"/>
      <c r="K56" s="1235"/>
      <c r="L56" s="1235"/>
      <c r="M56" s="1235"/>
      <c r="N56" s="1235"/>
      <c r="AN56" s="1234"/>
      <c r="AO56" s="1234"/>
      <c r="AP56" s="1234"/>
      <c r="AQ56" s="1234"/>
      <c r="AR56" s="1234"/>
      <c r="AS56" s="1234"/>
      <c r="AT56" s="1234"/>
      <c r="AU56" s="1234"/>
      <c r="AV56" s="1234"/>
      <c r="AW56" s="1234"/>
      <c r="AX56" s="1234"/>
      <c r="AY56" s="1234"/>
      <c r="AZ56" s="1234"/>
      <c r="BA56" s="1234"/>
      <c r="BB56" s="1233"/>
      <c r="BC56" s="1233"/>
      <c r="BD56" s="1233"/>
      <c r="BE56" s="1233"/>
      <c r="BF56" s="1233"/>
      <c r="BG56" s="1233"/>
      <c r="BH56" s="1233"/>
      <c r="BI56" s="1233"/>
      <c r="BJ56" s="1233"/>
      <c r="BK56" s="1233"/>
      <c r="BL56" s="1233"/>
      <c r="BM56" s="1233"/>
      <c r="BN56" s="1233"/>
      <c r="BO56" s="1233"/>
      <c r="BP56" s="1230"/>
      <c r="BQ56" s="1230"/>
      <c r="BR56" s="1230"/>
      <c r="BS56" s="1230"/>
      <c r="BT56" s="1230"/>
      <c r="BU56" s="1230"/>
      <c r="BV56" s="1230"/>
      <c r="BW56" s="1230"/>
      <c r="BX56" s="1230"/>
      <c r="BY56" s="1230"/>
      <c r="BZ56" s="1230"/>
      <c r="CA56" s="1230"/>
      <c r="CB56" s="1230"/>
      <c r="CC56" s="1230"/>
      <c r="CD56" s="1230"/>
      <c r="CE56" s="1230"/>
      <c r="CF56" s="1230"/>
      <c r="CG56" s="1230"/>
      <c r="CH56" s="1230"/>
      <c r="CI56" s="1230"/>
      <c r="CJ56" s="1230"/>
      <c r="CK56" s="1230"/>
      <c r="CL56" s="1230"/>
      <c r="CM56" s="1230"/>
      <c r="CN56" s="1230"/>
      <c r="CO56" s="1230"/>
      <c r="CP56" s="1230"/>
      <c r="CQ56" s="1230"/>
      <c r="CR56" s="1230"/>
      <c r="CS56" s="1230"/>
      <c r="CT56" s="1230"/>
      <c r="CU56" s="1230"/>
      <c r="CV56" s="1230"/>
      <c r="CW56" s="1230"/>
      <c r="CX56" s="1230"/>
      <c r="CY56" s="1230"/>
      <c r="CZ56" s="1230"/>
      <c r="DA56" s="1230"/>
      <c r="DB56" s="1230"/>
      <c r="DC56" s="1230"/>
    </row>
    <row r="57" spans="1:109" s="358" customFormat="1" x14ac:dyDescent="0.15">
      <c r="B57" s="362"/>
      <c r="G57" s="1228"/>
      <c r="H57" s="1228"/>
      <c r="I57" s="1231"/>
      <c r="J57" s="1231"/>
      <c r="K57" s="1235"/>
      <c r="L57" s="1235"/>
      <c r="M57" s="1235"/>
      <c r="N57" s="1235"/>
      <c r="AM57" s="255"/>
      <c r="AN57" s="1234"/>
      <c r="AO57" s="1234"/>
      <c r="AP57" s="1234"/>
      <c r="AQ57" s="1234"/>
      <c r="AR57" s="1234"/>
      <c r="AS57" s="1234"/>
      <c r="AT57" s="1234"/>
      <c r="AU57" s="1234"/>
      <c r="AV57" s="1234"/>
      <c r="AW57" s="1234"/>
      <c r="AX57" s="1234"/>
      <c r="AY57" s="1234"/>
      <c r="AZ57" s="1234"/>
      <c r="BA57" s="1234"/>
      <c r="BB57" s="1233" t="s">
        <v>618</v>
      </c>
      <c r="BC57" s="1233"/>
      <c r="BD57" s="1233"/>
      <c r="BE57" s="1233"/>
      <c r="BF57" s="1233"/>
      <c r="BG57" s="1233"/>
      <c r="BH57" s="1233"/>
      <c r="BI57" s="1233"/>
      <c r="BJ57" s="1233"/>
      <c r="BK57" s="1233"/>
      <c r="BL57" s="1233"/>
      <c r="BM57" s="1233"/>
      <c r="BN57" s="1233"/>
      <c r="BO57" s="1233"/>
      <c r="BP57" s="1230">
        <v>60.2</v>
      </c>
      <c r="BQ57" s="1230"/>
      <c r="BR57" s="1230"/>
      <c r="BS57" s="1230"/>
      <c r="BT57" s="1230"/>
      <c r="BU57" s="1230"/>
      <c r="BV57" s="1230"/>
      <c r="BW57" s="1230"/>
      <c r="BX57" s="1230">
        <v>60.4</v>
      </c>
      <c r="BY57" s="1230"/>
      <c r="BZ57" s="1230"/>
      <c r="CA57" s="1230"/>
      <c r="CB57" s="1230"/>
      <c r="CC57" s="1230"/>
      <c r="CD57" s="1230"/>
      <c r="CE57" s="1230"/>
      <c r="CF57" s="1230">
        <v>61.9</v>
      </c>
      <c r="CG57" s="1230"/>
      <c r="CH57" s="1230"/>
      <c r="CI57" s="1230"/>
      <c r="CJ57" s="1230"/>
      <c r="CK57" s="1230"/>
      <c r="CL57" s="1230"/>
      <c r="CM57" s="1230"/>
      <c r="CN57" s="1230">
        <v>63</v>
      </c>
      <c r="CO57" s="1230"/>
      <c r="CP57" s="1230"/>
      <c r="CQ57" s="1230"/>
      <c r="CR57" s="1230"/>
      <c r="CS57" s="1230"/>
      <c r="CT57" s="1230"/>
      <c r="CU57" s="1230"/>
      <c r="CV57" s="1230">
        <v>64.2</v>
      </c>
      <c r="CW57" s="1230"/>
      <c r="CX57" s="1230"/>
      <c r="CY57" s="1230"/>
      <c r="CZ57" s="1230"/>
      <c r="DA57" s="1230"/>
      <c r="DB57" s="1230"/>
      <c r="DC57" s="1230"/>
      <c r="DD57" s="363"/>
      <c r="DE57" s="362"/>
    </row>
    <row r="58" spans="1:109" s="358" customFormat="1" x14ac:dyDescent="0.15">
      <c r="A58" s="255"/>
      <c r="B58" s="362"/>
      <c r="G58" s="1228"/>
      <c r="H58" s="1228"/>
      <c r="I58" s="1231"/>
      <c r="J58" s="1231"/>
      <c r="K58" s="1235"/>
      <c r="L58" s="1235"/>
      <c r="M58" s="1235"/>
      <c r="N58" s="1235"/>
      <c r="AM58" s="255"/>
      <c r="AN58" s="1234"/>
      <c r="AO58" s="1234"/>
      <c r="AP58" s="1234"/>
      <c r="AQ58" s="1234"/>
      <c r="AR58" s="1234"/>
      <c r="AS58" s="1234"/>
      <c r="AT58" s="1234"/>
      <c r="AU58" s="1234"/>
      <c r="AV58" s="1234"/>
      <c r="AW58" s="1234"/>
      <c r="AX58" s="1234"/>
      <c r="AY58" s="1234"/>
      <c r="AZ58" s="1234"/>
      <c r="BA58" s="1234"/>
      <c r="BB58" s="1233"/>
      <c r="BC58" s="1233"/>
      <c r="BD58" s="1233"/>
      <c r="BE58" s="1233"/>
      <c r="BF58" s="1233"/>
      <c r="BG58" s="1233"/>
      <c r="BH58" s="1233"/>
      <c r="BI58" s="1233"/>
      <c r="BJ58" s="1233"/>
      <c r="BK58" s="1233"/>
      <c r="BL58" s="1233"/>
      <c r="BM58" s="1233"/>
      <c r="BN58" s="1233"/>
      <c r="BO58" s="1233"/>
      <c r="BP58" s="1230"/>
      <c r="BQ58" s="1230"/>
      <c r="BR58" s="1230"/>
      <c r="BS58" s="1230"/>
      <c r="BT58" s="1230"/>
      <c r="BU58" s="1230"/>
      <c r="BV58" s="1230"/>
      <c r="BW58" s="1230"/>
      <c r="BX58" s="1230"/>
      <c r="BY58" s="1230"/>
      <c r="BZ58" s="1230"/>
      <c r="CA58" s="1230"/>
      <c r="CB58" s="1230"/>
      <c r="CC58" s="1230"/>
      <c r="CD58" s="1230"/>
      <c r="CE58" s="1230"/>
      <c r="CF58" s="1230"/>
      <c r="CG58" s="1230"/>
      <c r="CH58" s="1230"/>
      <c r="CI58" s="1230"/>
      <c r="CJ58" s="1230"/>
      <c r="CK58" s="1230"/>
      <c r="CL58" s="1230"/>
      <c r="CM58" s="1230"/>
      <c r="CN58" s="1230"/>
      <c r="CO58" s="1230"/>
      <c r="CP58" s="1230"/>
      <c r="CQ58" s="1230"/>
      <c r="CR58" s="1230"/>
      <c r="CS58" s="1230"/>
      <c r="CT58" s="1230"/>
      <c r="CU58" s="1230"/>
      <c r="CV58" s="1230"/>
      <c r="CW58" s="1230"/>
      <c r="CX58" s="1230"/>
      <c r="CY58" s="1230"/>
      <c r="CZ58" s="1230"/>
      <c r="DA58" s="1230"/>
      <c r="DB58" s="1230"/>
      <c r="DC58" s="1230"/>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620</v>
      </c>
    </row>
    <row r="64" spans="1:109" x14ac:dyDescent="0.15">
      <c r="B64" s="259"/>
      <c r="G64" s="357"/>
      <c r="I64" s="369"/>
      <c r="J64" s="369"/>
      <c r="K64" s="369"/>
      <c r="L64" s="369"/>
      <c r="M64" s="369"/>
      <c r="N64" s="370"/>
      <c r="AM64" s="357"/>
      <c r="AN64" s="357" t="s">
        <v>614</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9"/>
      <c r="AN65" s="1236" t="s">
        <v>623</v>
      </c>
      <c r="AO65" s="1237"/>
      <c r="AP65" s="1237"/>
      <c r="AQ65" s="1237"/>
      <c r="AR65" s="1237"/>
      <c r="AS65" s="1237"/>
      <c r="AT65" s="1237"/>
      <c r="AU65" s="1237"/>
      <c r="AV65" s="1237"/>
      <c r="AW65" s="1237"/>
      <c r="AX65" s="1237"/>
      <c r="AY65" s="1237"/>
      <c r="AZ65" s="1237"/>
      <c r="BA65" s="1237"/>
      <c r="BB65" s="1237"/>
      <c r="BC65" s="1237"/>
      <c r="BD65" s="1237"/>
      <c r="BE65" s="1237"/>
      <c r="BF65" s="1237"/>
      <c r="BG65" s="1237"/>
      <c r="BH65" s="1237"/>
      <c r="BI65" s="1237"/>
      <c r="BJ65" s="1237"/>
      <c r="BK65" s="1237"/>
      <c r="BL65" s="1237"/>
      <c r="BM65" s="1237"/>
      <c r="BN65" s="1237"/>
      <c r="BO65" s="1237"/>
      <c r="BP65" s="1237"/>
      <c r="BQ65" s="1237"/>
      <c r="BR65" s="1237"/>
      <c r="BS65" s="1237"/>
      <c r="BT65" s="1237"/>
      <c r="BU65" s="1237"/>
      <c r="BV65" s="1237"/>
      <c r="BW65" s="1237"/>
      <c r="BX65" s="1237"/>
      <c r="BY65" s="1237"/>
      <c r="BZ65" s="1237"/>
      <c r="CA65" s="1237"/>
      <c r="CB65" s="1237"/>
      <c r="CC65" s="1237"/>
      <c r="CD65" s="1237"/>
      <c r="CE65" s="1237"/>
      <c r="CF65" s="1237"/>
      <c r="CG65" s="1237"/>
      <c r="CH65" s="1237"/>
      <c r="CI65" s="1237"/>
      <c r="CJ65" s="1237"/>
      <c r="CK65" s="1237"/>
      <c r="CL65" s="1237"/>
      <c r="CM65" s="1237"/>
      <c r="CN65" s="1237"/>
      <c r="CO65" s="1237"/>
      <c r="CP65" s="1237"/>
      <c r="CQ65" s="1237"/>
      <c r="CR65" s="1237"/>
      <c r="CS65" s="1237"/>
      <c r="CT65" s="1237"/>
      <c r="CU65" s="1237"/>
      <c r="CV65" s="1237"/>
      <c r="CW65" s="1237"/>
      <c r="CX65" s="1237"/>
      <c r="CY65" s="1237"/>
      <c r="CZ65" s="1237"/>
      <c r="DA65" s="1237"/>
      <c r="DB65" s="1237"/>
      <c r="DC65" s="1238"/>
    </row>
    <row r="66" spans="2:107" x14ac:dyDescent="0.15">
      <c r="B66" s="259"/>
      <c r="AN66" s="1239"/>
      <c r="AO66" s="1240"/>
      <c r="AP66" s="1240"/>
      <c r="AQ66" s="1240"/>
      <c r="AR66" s="1240"/>
      <c r="AS66" s="1240"/>
      <c r="AT66" s="1240"/>
      <c r="AU66" s="1240"/>
      <c r="AV66" s="1240"/>
      <c r="AW66" s="1240"/>
      <c r="AX66" s="1240"/>
      <c r="AY66" s="1240"/>
      <c r="AZ66" s="1240"/>
      <c r="BA66" s="1240"/>
      <c r="BB66" s="1240"/>
      <c r="BC66" s="1240"/>
      <c r="BD66" s="1240"/>
      <c r="BE66" s="1240"/>
      <c r="BF66" s="1240"/>
      <c r="BG66" s="1240"/>
      <c r="BH66" s="1240"/>
      <c r="BI66" s="1240"/>
      <c r="BJ66" s="1240"/>
      <c r="BK66" s="1240"/>
      <c r="BL66" s="1240"/>
      <c r="BM66" s="1240"/>
      <c r="BN66" s="1240"/>
      <c r="BO66" s="1240"/>
      <c r="BP66" s="1240"/>
      <c r="BQ66" s="1240"/>
      <c r="BR66" s="1240"/>
      <c r="BS66" s="1240"/>
      <c r="BT66" s="1240"/>
      <c r="BU66" s="1240"/>
      <c r="BV66" s="1240"/>
      <c r="BW66" s="1240"/>
      <c r="BX66" s="1240"/>
      <c r="BY66" s="1240"/>
      <c r="BZ66" s="1240"/>
      <c r="CA66" s="1240"/>
      <c r="CB66" s="1240"/>
      <c r="CC66" s="1240"/>
      <c r="CD66" s="1240"/>
      <c r="CE66" s="1240"/>
      <c r="CF66" s="1240"/>
      <c r="CG66" s="1240"/>
      <c r="CH66" s="1240"/>
      <c r="CI66" s="1240"/>
      <c r="CJ66" s="1240"/>
      <c r="CK66" s="1240"/>
      <c r="CL66" s="1240"/>
      <c r="CM66" s="1240"/>
      <c r="CN66" s="1240"/>
      <c r="CO66" s="1240"/>
      <c r="CP66" s="1240"/>
      <c r="CQ66" s="1240"/>
      <c r="CR66" s="1240"/>
      <c r="CS66" s="1240"/>
      <c r="CT66" s="1240"/>
      <c r="CU66" s="1240"/>
      <c r="CV66" s="1240"/>
      <c r="CW66" s="1240"/>
      <c r="CX66" s="1240"/>
      <c r="CY66" s="1240"/>
      <c r="CZ66" s="1240"/>
      <c r="DA66" s="1240"/>
      <c r="DB66" s="1240"/>
      <c r="DC66" s="1241"/>
    </row>
    <row r="67" spans="2:107" x14ac:dyDescent="0.15">
      <c r="B67" s="259"/>
      <c r="AN67" s="1239"/>
      <c r="AO67" s="1240"/>
      <c r="AP67" s="1240"/>
      <c r="AQ67" s="1240"/>
      <c r="AR67" s="1240"/>
      <c r="AS67" s="1240"/>
      <c r="AT67" s="1240"/>
      <c r="AU67" s="1240"/>
      <c r="AV67" s="1240"/>
      <c r="AW67" s="1240"/>
      <c r="AX67" s="1240"/>
      <c r="AY67" s="1240"/>
      <c r="AZ67" s="1240"/>
      <c r="BA67" s="1240"/>
      <c r="BB67" s="1240"/>
      <c r="BC67" s="1240"/>
      <c r="BD67" s="1240"/>
      <c r="BE67" s="1240"/>
      <c r="BF67" s="1240"/>
      <c r="BG67" s="1240"/>
      <c r="BH67" s="1240"/>
      <c r="BI67" s="1240"/>
      <c r="BJ67" s="1240"/>
      <c r="BK67" s="1240"/>
      <c r="BL67" s="1240"/>
      <c r="BM67" s="1240"/>
      <c r="BN67" s="1240"/>
      <c r="BO67" s="1240"/>
      <c r="BP67" s="1240"/>
      <c r="BQ67" s="1240"/>
      <c r="BR67" s="1240"/>
      <c r="BS67" s="1240"/>
      <c r="BT67" s="1240"/>
      <c r="BU67" s="1240"/>
      <c r="BV67" s="1240"/>
      <c r="BW67" s="1240"/>
      <c r="BX67" s="1240"/>
      <c r="BY67" s="1240"/>
      <c r="BZ67" s="1240"/>
      <c r="CA67" s="1240"/>
      <c r="CB67" s="1240"/>
      <c r="CC67" s="1240"/>
      <c r="CD67" s="1240"/>
      <c r="CE67" s="1240"/>
      <c r="CF67" s="1240"/>
      <c r="CG67" s="1240"/>
      <c r="CH67" s="1240"/>
      <c r="CI67" s="1240"/>
      <c r="CJ67" s="1240"/>
      <c r="CK67" s="1240"/>
      <c r="CL67" s="1240"/>
      <c r="CM67" s="1240"/>
      <c r="CN67" s="1240"/>
      <c r="CO67" s="1240"/>
      <c r="CP67" s="1240"/>
      <c r="CQ67" s="1240"/>
      <c r="CR67" s="1240"/>
      <c r="CS67" s="1240"/>
      <c r="CT67" s="1240"/>
      <c r="CU67" s="1240"/>
      <c r="CV67" s="1240"/>
      <c r="CW67" s="1240"/>
      <c r="CX67" s="1240"/>
      <c r="CY67" s="1240"/>
      <c r="CZ67" s="1240"/>
      <c r="DA67" s="1240"/>
      <c r="DB67" s="1240"/>
      <c r="DC67" s="1241"/>
    </row>
    <row r="68" spans="2:107" x14ac:dyDescent="0.15">
      <c r="B68" s="259"/>
      <c r="AN68" s="1239"/>
      <c r="AO68" s="1240"/>
      <c r="AP68" s="1240"/>
      <c r="AQ68" s="1240"/>
      <c r="AR68" s="1240"/>
      <c r="AS68" s="1240"/>
      <c r="AT68" s="1240"/>
      <c r="AU68" s="1240"/>
      <c r="AV68" s="1240"/>
      <c r="AW68" s="1240"/>
      <c r="AX68" s="1240"/>
      <c r="AY68" s="1240"/>
      <c r="AZ68" s="1240"/>
      <c r="BA68" s="1240"/>
      <c r="BB68" s="1240"/>
      <c r="BC68" s="1240"/>
      <c r="BD68" s="1240"/>
      <c r="BE68" s="1240"/>
      <c r="BF68" s="1240"/>
      <c r="BG68" s="1240"/>
      <c r="BH68" s="1240"/>
      <c r="BI68" s="1240"/>
      <c r="BJ68" s="1240"/>
      <c r="BK68" s="1240"/>
      <c r="BL68" s="1240"/>
      <c r="BM68" s="1240"/>
      <c r="BN68" s="1240"/>
      <c r="BO68" s="1240"/>
      <c r="BP68" s="1240"/>
      <c r="BQ68" s="1240"/>
      <c r="BR68" s="1240"/>
      <c r="BS68" s="1240"/>
      <c r="BT68" s="1240"/>
      <c r="BU68" s="1240"/>
      <c r="BV68" s="1240"/>
      <c r="BW68" s="1240"/>
      <c r="BX68" s="1240"/>
      <c r="BY68" s="1240"/>
      <c r="BZ68" s="1240"/>
      <c r="CA68" s="1240"/>
      <c r="CB68" s="1240"/>
      <c r="CC68" s="1240"/>
      <c r="CD68" s="1240"/>
      <c r="CE68" s="1240"/>
      <c r="CF68" s="1240"/>
      <c r="CG68" s="1240"/>
      <c r="CH68" s="1240"/>
      <c r="CI68" s="1240"/>
      <c r="CJ68" s="1240"/>
      <c r="CK68" s="1240"/>
      <c r="CL68" s="1240"/>
      <c r="CM68" s="1240"/>
      <c r="CN68" s="1240"/>
      <c r="CO68" s="1240"/>
      <c r="CP68" s="1240"/>
      <c r="CQ68" s="1240"/>
      <c r="CR68" s="1240"/>
      <c r="CS68" s="1240"/>
      <c r="CT68" s="1240"/>
      <c r="CU68" s="1240"/>
      <c r="CV68" s="1240"/>
      <c r="CW68" s="1240"/>
      <c r="CX68" s="1240"/>
      <c r="CY68" s="1240"/>
      <c r="CZ68" s="1240"/>
      <c r="DA68" s="1240"/>
      <c r="DB68" s="1240"/>
      <c r="DC68" s="1241"/>
    </row>
    <row r="69" spans="2:107" x14ac:dyDescent="0.15">
      <c r="B69" s="259"/>
      <c r="AN69" s="1242"/>
      <c r="AO69" s="1243"/>
      <c r="AP69" s="1243"/>
      <c r="AQ69" s="1243"/>
      <c r="AR69" s="1243"/>
      <c r="AS69" s="1243"/>
      <c r="AT69" s="1243"/>
      <c r="AU69" s="1243"/>
      <c r="AV69" s="1243"/>
      <c r="AW69" s="1243"/>
      <c r="AX69" s="1243"/>
      <c r="AY69" s="1243"/>
      <c r="AZ69" s="1243"/>
      <c r="BA69" s="1243"/>
      <c r="BB69" s="1243"/>
      <c r="BC69" s="1243"/>
      <c r="BD69" s="1243"/>
      <c r="BE69" s="1243"/>
      <c r="BF69" s="1243"/>
      <c r="BG69" s="1243"/>
      <c r="BH69" s="1243"/>
      <c r="BI69" s="1243"/>
      <c r="BJ69" s="1243"/>
      <c r="BK69" s="1243"/>
      <c r="BL69" s="1243"/>
      <c r="BM69" s="1243"/>
      <c r="BN69" s="1243"/>
      <c r="BO69" s="1243"/>
      <c r="BP69" s="1243"/>
      <c r="BQ69" s="1243"/>
      <c r="BR69" s="1243"/>
      <c r="BS69" s="1243"/>
      <c r="BT69" s="1243"/>
      <c r="BU69" s="1243"/>
      <c r="BV69" s="1243"/>
      <c r="BW69" s="1243"/>
      <c r="BX69" s="1243"/>
      <c r="BY69" s="1243"/>
      <c r="BZ69" s="1243"/>
      <c r="CA69" s="1243"/>
      <c r="CB69" s="1243"/>
      <c r="CC69" s="1243"/>
      <c r="CD69" s="1243"/>
      <c r="CE69" s="1243"/>
      <c r="CF69" s="1243"/>
      <c r="CG69" s="1243"/>
      <c r="CH69" s="1243"/>
      <c r="CI69" s="1243"/>
      <c r="CJ69" s="1243"/>
      <c r="CK69" s="1243"/>
      <c r="CL69" s="1243"/>
      <c r="CM69" s="1243"/>
      <c r="CN69" s="1243"/>
      <c r="CO69" s="1243"/>
      <c r="CP69" s="1243"/>
      <c r="CQ69" s="1243"/>
      <c r="CR69" s="1243"/>
      <c r="CS69" s="1243"/>
      <c r="CT69" s="1243"/>
      <c r="CU69" s="1243"/>
      <c r="CV69" s="1243"/>
      <c r="CW69" s="1243"/>
      <c r="CX69" s="1243"/>
      <c r="CY69" s="1243"/>
      <c r="CZ69" s="1243"/>
      <c r="DA69" s="1243"/>
      <c r="DB69" s="1243"/>
      <c r="DC69" s="1244"/>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615</v>
      </c>
    </row>
    <row r="72" spans="2:107" x14ac:dyDescent="0.15">
      <c r="B72" s="259"/>
      <c r="G72" s="1228"/>
      <c r="H72" s="1228"/>
      <c r="I72" s="1228"/>
      <c r="J72" s="1228"/>
      <c r="K72" s="360"/>
      <c r="L72" s="360"/>
      <c r="M72" s="361"/>
      <c r="N72" s="361"/>
      <c r="AN72" s="1246"/>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8"/>
      <c r="BP72" s="1234" t="s">
        <v>560</v>
      </c>
      <c r="BQ72" s="1234"/>
      <c r="BR72" s="1234"/>
      <c r="BS72" s="1234"/>
      <c r="BT72" s="1234"/>
      <c r="BU72" s="1234"/>
      <c r="BV72" s="1234"/>
      <c r="BW72" s="1234"/>
      <c r="BX72" s="1234" t="s">
        <v>561</v>
      </c>
      <c r="BY72" s="1234"/>
      <c r="BZ72" s="1234"/>
      <c r="CA72" s="1234"/>
      <c r="CB72" s="1234"/>
      <c r="CC72" s="1234"/>
      <c r="CD72" s="1234"/>
      <c r="CE72" s="1234"/>
      <c r="CF72" s="1234" t="s">
        <v>562</v>
      </c>
      <c r="CG72" s="1234"/>
      <c r="CH72" s="1234"/>
      <c r="CI72" s="1234"/>
      <c r="CJ72" s="1234"/>
      <c r="CK72" s="1234"/>
      <c r="CL72" s="1234"/>
      <c r="CM72" s="1234"/>
      <c r="CN72" s="1234" t="s">
        <v>563</v>
      </c>
      <c r="CO72" s="1234"/>
      <c r="CP72" s="1234"/>
      <c r="CQ72" s="1234"/>
      <c r="CR72" s="1234"/>
      <c r="CS72" s="1234"/>
      <c r="CT72" s="1234"/>
      <c r="CU72" s="1234"/>
      <c r="CV72" s="1234" t="s">
        <v>564</v>
      </c>
      <c r="CW72" s="1234"/>
      <c r="CX72" s="1234"/>
      <c r="CY72" s="1234"/>
      <c r="CZ72" s="1234"/>
      <c r="DA72" s="1234"/>
      <c r="DB72" s="1234"/>
      <c r="DC72" s="1234"/>
    </row>
    <row r="73" spans="2:107" x14ac:dyDescent="0.15">
      <c r="B73" s="259"/>
      <c r="G73" s="1245"/>
      <c r="H73" s="1245"/>
      <c r="I73" s="1245"/>
      <c r="J73" s="1245"/>
      <c r="K73" s="1229"/>
      <c r="L73" s="1229"/>
      <c r="M73" s="1229"/>
      <c r="N73" s="1229"/>
      <c r="AM73" s="359"/>
      <c r="AN73" s="1233" t="s">
        <v>616</v>
      </c>
      <c r="AO73" s="1233"/>
      <c r="AP73" s="1233"/>
      <c r="AQ73" s="1233"/>
      <c r="AR73" s="1233"/>
      <c r="AS73" s="1233"/>
      <c r="AT73" s="1233"/>
      <c r="AU73" s="1233"/>
      <c r="AV73" s="1233"/>
      <c r="AW73" s="1233"/>
      <c r="AX73" s="1233"/>
      <c r="AY73" s="1233"/>
      <c r="AZ73" s="1233"/>
      <c r="BA73" s="1233"/>
      <c r="BB73" s="1233" t="s">
        <v>617</v>
      </c>
      <c r="BC73" s="1233"/>
      <c r="BD73" s="1233"/>
      <c r="BE73" s="1233"/>
      <c r="BF73" s="1233"/>
      <c r="BG73" s="1233"/>
      <c r="BH73" s="1233"/>
      <c r="BI73" s="1233"/>
      <c r="BJ73" s="1233"/>
      <c r="BK73" s="1233"/>
      <c r="BL73" s="1233"/>
      <c r="BM73" s="1233"/>
      <c r="BN73" s="1233"/>
      <c r="BO73" s="1233"/>
      <c r="BP73" s="1230">
        <v>53.6</v>
      </c>
      <c r="BQ73" s="1230"/>
      <c r="BR73" s="1230"/>
      <c r="BS73" s="1230"/>
      <c r="BT73" s="1230"/>
      <c r="BU73" s="1230"/>
      <c r="BV73" s="1230"/>
      <c r="BW73" s="1230"/>
      <c r="BX73" s="1230">
        <v>49</v>
      </c>
      <c r="BY73" s="1230"/>
      <c r="BZ73" s="1230"/>
      <c r="CA73" s="1230"/>
      <c r="CB73" s="1230"/>
      <c r="CC73" s="1230"/>
      <c r="CD73" s="1230"/>
      <c r="CE73" s="1230"/>
      <c r="CF73" s="1230">
        <v>43.6</v>
      </c>
      <c r="CG73" s="1230"/>
      <c r="CH73" s="1230"/>
      <c r="CI73" s="1230"/>
      <c r="CJ73" s="1230"/>
      <c r="CK73" s="1230"/>
      <c r="CL73" s="1230"/>
      <c r="CM73" s="1230"/>
      <c r="CN73" s="1230">
        <v>28.4</v>
      </c>
      <c r="CO73" s="1230"/>
      <c r="CP73" s="1230"/>
      <c r="CQ73" s="1230"/>
      <c r="CR73" s="1230"/>
      <c r="CS73" s="1230"/>
      <c r="CT73" s="1230"/>
      <c r="CU73" s="1230"/>
      <c r="CV73" s="1230">
        <v>20.399999999999999</v>
      </c>
      <c r="CW73" s="1230"/>
      <c r="CX73" s="1230"/>
      <c r="CY73" s="1230"/>
      <c r="CZ73" s="1230"/>
      <c r="DA73" s="1230"/>
      <c r="DB73" s="1230"/>
      <c r="DC73" s="1230"/>
    </row>
    <row r="74" spans="2:107" x14ac:dyDescent="0.15">
      <c r="B74" s="259"/>
      <c r="G74" s="1245"/>
      <c r="H74" s="1245"/>
      <c r="I74" s="1245"/>
      <c r="J74" s="1245"/>
      <c r="K74" s="1229"/>
      <c r="L74" s="1229"/>
      <c r="M74" s="1229"/>
      <c r="N74" s="1229"/>
      <c r="AM74" s="359"/>
      <c r="AN74" s="1233"/>
      <c r="AO74" s="1233"/>
      <c r="AP74" s="1233"/>
      <c r="AQ74" s="1233"/>
      <c r="AR74" s="1233"/>
      <c r="AS74" s="1233"/>
      <c r="AT74" s="1233"/>
      <c r="AU74" s="1233"/>
      <c r="AV74" s="1233"/>
      <c r="AW74" s="1233"/>
      <c r="AX74" s="1233"/>
      <c r="AY74" s="1233"/>
      <c r="AZ74" s="1233"/>
      <c r="BA74" s="1233"/>
      <c r="BB74" s="1233"/>
      <c r="BC74" s="1233"/>
      <c r="BD74" s="1233"/>
      <c r="BE74" s="1233"/>
      <c r="BF74" s="1233"/>
      <c r="BG74" s="1233"/>
      <c r="BH74" s="1233"/>
      <c r="BI74" s="1233"/>
      <c r="BJ74" s="1233"/>
      <c r="BK74" s="1233"/>
      <c r="BL74" s="1233"/>
      <c r="BM74" s="1233"/>
      <c r="BN74" s="1233"/>
      <c r="BO74" s="1233"/>
      <c r="BP74" s="1230"/>
      <c r="BQ74" s="1230"/>
      <c r="BR74" s="1230"/>
      <c r="BS74" s="1230"/>
      <c r="BT74" s="1230"/>
      <c r="BU74" s="1230"/>
      <c r="BV74" s="1230"/>
      <c r="BW74" s="1230"/>
      <c r="BX74" s="1230"/>
      <c r="BY74" s="1230"/>
      <c r="BZ74" s="1230"/>
      <c r="CA74" s="1230"/>
      <c r="CB74" s="1230"/>
      <c r="CC74" s="1230"/>
      <c r="CD74" s="1230"/>
      <c r="CE74" s="1230"/>
      <c r="CF74" s="1230"/>
      <c r="CG74" s="1230"/>
      <c r="CH74" s="1230"/>
      <c r="CI74" s="1230"/>
      <c r="CJ74" s="1230"/>
      <c r="CK74" s="1230"/>
      <c r="CL74" s="1230"/>
      <c r="CM74" s="1230"/>
      <c r="CN74" s="1230"/>
      <c r="CO74" s="1230"/>
      <c r="CP74" s="1230"/>
      <c r="CQ74" s="1230"/>
      <c r="CR74" s="1230"/>
      <c r="CS74" s="1230"/>
      <c r="CT74" s="1230"/>
      <c r="CU74" s="1230"/>
      <c r="CV74" s="1230"/>
      <c r="CW74" s="1230"/>
      <c r="CX74" s="1230"/>
      <c r="CY74" s="1230"/>
      <c r="CZ74" s="1230"/>
      <c r="DA74" s="1230"/>
      <c r="DB74" s="1230"/>
      <c r="DC74" s="1230"/>
    </row>
    <row r="75" spans="2:107" x14ac:dyDescent="0.15">
      <c r="B75" s="259"/>
      <c r="G75" s="1245"/>
      <c r="H75" s="1245"/>
      <c r="I75" s="1228"/>
      <c r="J75" s="1228"/>
      <c r="K75" s="1235"/>
      <c r="L75" s="1235"/>
      <c r="M75" s="1235"/>
      <c r="N75" s="1235"/>
      <c r="AM75" s="359"/>
      <c r="AN75" s="1233"/>
      <c r="AO75" s="1233"/>
      <c r="AP75" s="1233"/>
      <c r="AQ75" s="1233"/>
      <c r="AR75" s="1233"/>
      <c r="AS75" s="1233"/>
      <c r="AT75" s="1233"/>
      <c r="AU75" s="1233"/>
      <c r="AV75" s="1233"/>
      <c r="AW75" s="1233"/>
      <c r="AX75" s="1233"/>
      <c r="AY75" s="1233"/>
      <c r="AZ75" s="1233"/>
      <c r="BA75" s="1233"/>
      <c r="BB75" s="1233" t="s">
        <v>621</v>
      </c>
      <c r="BC75" s="1233"/>
      <c r="BD75" s="1233"/>
      <c r="BE75" s="1233"/>
      <c r="BF75" s="1233"/>
      <c r="BG75" s="1233"/>
      <c r="BH75" s="1233"/>
      <c r="BI75" s="1233"/>
      <c r="BJ75" s="1233"/>
      <c r="BK75" s="1233"/>
      <c r="BL75" s="1233"/>
      <c r="BM75" s="1233"/>
      <c r="BN75" s="1233"/>
      <c r="BO75" s="1233"/>
      <c r="BP75" s="1230">
        <v>8.6</v>
      </c>
      <c r="BQ75" s="1230"/>
      <c r="BR75" s="1230"/>
      <c r="BS75" s="1230"/>
      <c r="BT75" s="1230"/>
      <c r="BU75" s="1230"/>
      <c r="BV75" s="1230"/>
      <c r="BW75" s="1230"/>
      <c r="BX75" s="1230">
        <v>8.1999999999999993</v>
      </c>
      <c r="BY75" s="1230"/>
      <c r="BZ75" s="1230"/>
      <c r="CA75" s="1230"/>
      <c r="CB75" s="1230"/>
      <c r="CC75" s="1230"/>
      <c r="CD75" s="1230"/>
      <c r="CE75" s="1230"/>
      <c r="CF75" s="1230">
        <v>8</v>
      </c>
      <c r="CG75" s="1230"/>
      <c r="CH75" s="1230"/>
      <c r="CI75" s="1230"/>
      <c r="CJ75" s="1230"/>
      <c r="CK75" s="1230"/>
      <c r="CL75" s="1230"/>
      <c r="CM75" s="1230"/>
      <c r="CN75" s="1230">
        <v>7.7</v>
      </c>
      <c r="CO75" s="1230"/>
      <c r="CP75" s="1230"/>
      <c r="CQ75" s="1230"/>
      <c r="CR75" s="1230"/>
      <c r="CS75" s="1230"/>
      <c r="CT75" s="1230"/>
      <c r="CU75" s="1230"/>
      <c r="CV75" s="1230">
        <v>7.6</v>
      </c>
      <c r="CW75" s="1230"/>
      <c r="CX75" s="1230"/>
      <c r="CY75" s="1230"/>
      <c r="CZ75" s="1230"/>
      <c r="DA75" s="1230"/>
      <c r="DB75" s="1230"/>
      <c r="DC75" s="1230"/>
    </row>
    <row r="76" spans="2:107" x14ac:dyDescent="0.15">
      <c r="B76" s="259"/>
      <c r="G76" s="1245"/>
      <c r="H76" s="1245"/>
      <c r="I76" s="1228"/>
      <c r="J76" s="1228"/>
      <c r="K76" s="1235"/>
      <c r="L76" s="1235"/>
      <c r="M76" s="1235"/>
      <c r="N76" s="1235"/>
      <c r="AM76" s="359"/>
      <c r="AN76" s="1233"/>
      <c r="AO76" s="1233"/>
      <c r="AP76" s="1233"/>
      <c r="AQ76" s="1233"/>
      <c r="AR76" s="1233"/>
      <c r="AS76" s="1233"/>
      <c r="AT76" s="1233"/>
      <c r="AU76" s="1233"/>
      <c r="AV76" s="1233"/>
      <c r="AW76" s="1233"/>
      <c r="AX76" s="1233"/>
      <c r="AY76" s="1233"/>
      <c r="AZ76" s="1233"/>
      <c r="BA76" s="1233"/>
      <c r="BB76" s="1233"/>
      <c r="BC76" s="1233"/>
      <c r="BD76" s="1233"/>
      <c r="BE76" s="1233"/>
      <c r="BF76" s="1233"/>
      <c r="BG76" s="1233"/>
      <c r="BH76" s="1233"/>
      <c r="BI76" s="1233"/>
      <c r="BJ76" s="1233"/>
      <c r="BK76" s="1233"/>
      <c r="BL76" s="1233"/>
      <c r="BM76" s="1233"/>
      <c r="BN76" s="1233"/>
      <c r="BO76" s="1233"/>
      <c r="BP76" s="1230"/>
      <c r="BQ76" s="1230"/>
      <c r="BR76" s="1230"/>
      <c r="BS76" s="1230"/>
      <c r="BT76" s="1230"/>
      <c r="BU76" s="1230"/>
      <c r="BV76" s="1230"/>
      <c r="BW76" s="1230"/>
      <c r="BX76" s="1230"/>
      <c r="BY76" s="1230"/>
      <c r="BZ76" s="1230"/>
      <c r="CA76" s="1230"/>
      <c r="CB76" s="1230"/>
      <c r="CC76" s="1230"/>
      <c r="CD76" s="1230"/>
      <c r="CE76" s="1230"/>
      <c r="CF76" s="1230"/>
      <c r="CG76" s="1230"/>
      <c r="CH76" s="1230"/>
      <c r="CI76" s="1230"/>
      <c r="CJ76" s="1230"/>
      <c r="CK76" s="1230"/>
      <c r="CL76" s="1230"/>
      <c r="CM76" s="1230"/>
      <c r="CN76" s="1230"/>
      <c r="CO76" s="1230"/>
      <c r="CP76" s="1230"/>
      <c r="CQ76" s="1230"/>
      <c r="CR76" s="1230"/>
      <c r="CS76" s="1230"/>
      <c r="CT76" s="1230"/>
      <c r="CU76" s="1230"/>
      <c r="CV76" s="1230"/>
      <c r="CW76" s="1230"/>
      <c r="CX76" s="1230"/>
      <c r="CY76" s="1230"/>
      <c r="CZ76" s="1230"/>
      <c r="DA76" s="1230"/>
      <c r="DB76" s="1230"/>
      <c r="DC76" s="1230"/>
    </row>
    <row r="77" spans="2:107" x14ac:dyDescent="0.15">
      <c r="B77" s="259"/>
      <c r="G77" s="1228"/>
      <c r="H77" s="1228"/>
      <c r="I77" s="1228"/>
      <c r="J77" s="1228"/>
      <c r="K77" s="1229"/>
      <c r="L77" s="1229"/>
      <c r="M77" s="1229"/>
      <c r="N77" s="1229"/>
      <c r="AN77" s="1234" t="s">
        <v>619</v>
      </c>
      <c r="AO77" s="1234"/>
      <c r="AP77" s="1234"/>
      <c r="AQ77" s="1234"/>
      <c r="AR77" s="1234"/>
      <c r="AS77" s="1234"/>
      <c r="AT77" s="1234"/>
      <c r="AU77" s="1234"/>
      <c r="AV77" s="1234"/>
      <c r="AW77" s="1234"/>
      <c r="AX77" s="1234"/>
      <c r="AY77" s="1234"/>
      <c r="AZ77" s="1234"/>
      <c r="BA77" s="1234"/>
      <c r="BB77" s="1233" t="s">
        <v>617</v>
      </c>
      <c r="BC77" s="1233"/>
      <c r="BD77" s="1233"/>
      <c r="BE77" s="1233"/>
      <c r="BF77" s="1233"/>
      <c r="BG77" s="1233"/>
      <c r="BH77" s="1233"/>
      <c r="BI77" s="1233"/>
      <c r="BJ77" s="1233"/>
      <c r="BK77" s="1233"/>
      <c r="BL77" s="1233"/>
      <c r="BM77" s="1233"/>
      <c r="BN77" s="1233"/>
      <c r="BO77" s="1233"/>
      <c r="BP77" s="1230">
        <v>2.7</v>
      </c>
      <c r="BQ77" s="1230"/>
      <c r="BR77" s="1230"/>
      <c r="BS77" s="1230"/>
      <c r="BT77" s="1230"/>
      <c r="BU77" s="1230"/>
      <c r="BV77" s="1230"/>
      <c r="BW77" s="1230"/>
      <c r="BX77" s="1230">
        <v>0.5</v>
      </c>
      <c r="BY77" s="1230"/>
      <c r="BZ77" s="1230"/>
      <c r="CA77" s="1230"/>
      <c r="CB77" s="1230"/>
      <c r="CC77" s="1230"/>
      <c r="CD77" s="1230"/>
      <c r="CE77" s="1230"/>
      <c r="CF77" s="1230">
        <v>5.9</v>
      </c>
      <c r="CG77" s="1230"/>
      <c r="CH77" s="1230"/>
      <c r="CI77" s="1230"/>
      <c r="CJ77" s="1230"/>
      <c r="CK77" s="1230"/>
      <c r="CL77" s="1230"/>
      <c r="CM77" s="1230"/>
      <c r="CN77" s="1230">
        <v>4.0999999999999996</v>
      </c>
      <c r="CO77" s="1230"/>
      <c r="CP77" s="1230"/>
      <c r="CQ77" s="1230"/>
      <c r="CR77" s="1230"/>
      <c r="CS77" s="1230"/>
      <c r="CT77" s="1230"/>
      <c r="CU77" s="1230"/>
      <c r="CV77" s="1230">
        <v>0</v>
      </c>
      <c r="CW77" s="1230"/>
      <c r="CX77" s="1230"/>
      <c r="CY77" s="1230"/>
      <c r="CZ77" s="1230"/>
      <c r="DA77" s="1230"/>
      <c r="DB77" s="1230"/>
      <c r="DC77" s="1230"/>
    </row>
    <row r="78" spans="2:107" x14ac:dyDescent="0.15">
      <c r="B78" s="259"/>
      <c r="G78" s="1228"/>
      <c r="H78" s="1228"/>
      <c r="I78" s="1228"/>
      <c r="J78" s="1228"/>
      <c r="K78" s="1229"/>
      <c r="L78" s="1229"/>
      <c r="M78" s="1229"/>
      <c r="N78" s="1229"/>
      <c r="AN78" s="1234"/>
      <c r="AO78" s="1234"/>
      <c r="AP78" s="1234"/>
      <c r="AQ78" s="1234"/>
      <c r="AR78" s="1234"/>
      <c r="AS78" s="1234"/>
      <c r="AT78" s="1234"/>
      <c r="AU78" s="1234"/>
      <c r="AV78" s="1234"/>
      <c r="AW78" s="1234"/>
      <c r="AX78" s="1234"/>
      <c r="AY78" s="1234"/>
      <c r="AZ78" s="1234"/>
      <c r="BA78" s="1234"/>
      <c r="BB78" s="1233"/>
      <c r="BC78" s="1233"/>
      <c r="BD78" s="1233"/>
      <c r="BE78" s="1233"/>
      <c r="BF78" s="1233"/>
      <c r="BG78" s="1233"/>
      <c r="BH78" s="1233"/>
      <c r="BI78" s="1233"/>
      <c r="BJ78" s="1233"/>
      <c r="BK78" s="1233"/>
      <c r="BL78" s="1233"/>
      <c r="BM78" s="1233"/>
      <c r="BN78" s="1233"/>
      <c r="BO78" s="1233"/>
      <c r="BP78" s="1230"/>
      <c r="BQ78" s="1230"/>
      <c r="BR78" s="1230"/>
      <c r="BS78" s="1230"/>
      <c r="BT78" s="1230"/>
      <c r="BU78" s="1230"/>
      <c r="BV78" s="1230"/>
      <c r="BW78" s="1230"/>
      <c r="BX78" s="1230"/>
      <c r="BY78" s="1230"/>
      <c r="BZ78" s="1230"/>
      <c r="CA78" s="1230"/>
      <c r="CB78" s="1230"/>
      <c r="CC78" s="1230"/>
      <c r="CD78" s="1230"/>
      <c r="CE78" s="1230"/>
      <c r="CF78" s="1230"/>
      <c r="CG78" s="1230"/>
      <c r="CH78" s="1230"/>
      <c r="CI78" s="1230"/>
      <c r="CJ78" s="1230"/>
      <c r="CK78" s="1230"/>
      <c r="CL78" s="1230"/>
      <c r="CM78" s="1230"/>
      <c r="CN78" s="1230"/>
      <c r="CO78" s="1230"/>
      <c r="CP78" s="1230"/>
      <c r="CQ78" s="1230"/>
      <c r="CR78" s="1230"/>
      <c r="CS78" s="1230"/>
      <c r="CT78" s="1230"/>
      <c r="CU78" s="1230"/>
      <c r="CV78" s="1230"/>
      <c r="CW78" s="1230"/>
      <c r="CX78" s="1230"/>
      <c r="CY78" s="1230"/>
      <c r="CZ78" s="1230"/>
      <c r="DA78" s="1230"/>
      <c r="DB78" s="1230"/>
      <c r="DC78" s="1230"/>
    </row>
    <row r="79" spans="2:107" x14ac:dyDescent="0.15">
      <c r="B79" s="259"/>
      <c r="G79" s="1228"/>
      <c r="H79" s="1228"/>
      <c r="I79" s="1231"/>
      <c r="J79" s="1231"/>
      <c r="K79" s="1232"/>
      <c r="L79" s="1232"/>
      <c r="M79" s="1232"/>
      <c r="N79" s="1232"/>
      <c r="AN79" s="1234"/>
      <c r="AO79" s="1234"/>
      <c r="AP79" s="1234"/>
      <c r="AQ79" s="1234"/>
      <c r="AR79" s="1234"/>
      <c r="AS79" s="1234"/>
      <c r="AT79" s="1234"/>
      <c r="AU79" s="1234"/>
      <c r="AV79" s="1234"/>
      <c r="AW79" s="1234"/>
      <c r="AX79" s="1234"/>
      <c r="AY79" s="1234"/>
      <c r="AZ79" s="1234"/>
      <c r="BA79" s="1234"/>
      <c r="BB79" s="1233" t="s">
        <v>621</v>
      </c>
      <c r="BC79" s="1233"/>
      <c r="BD79" s="1233"/>
      <c r="BE79" s="1233"/>
      <c r="BF79" s="1233"/>
      <c r="BG79" s="1233"/>
      <c r="BH79" s="1233"/>
      <c r="BI79" s="1233"/>
      <c r="BJ79" s="1233"/>
      <c r="BK79" s="1233"/>
      <c r="BL79" s="1233"/>
      <c r="BM79" s="1233"/>
      <c r="BN79" s="1233"/>
      <c r="BO79" s="1233"/>
      <c r="BP79" s="1230">
        <v>5</v>
      </c>
      <c r="BQ79" s="1230"/>
      <c r="BR79" s="1230"/>
      <c r="BS79" s="1230"/>
      <c r="BT79" s="1230"/>
      <c r="BU79" s="1230"/>
      <c r="BV79" s="1230"/>
      <c r="BW79" s="1230"/>
      <c r="BX79" s="1230">
        <v>5.0999999999999996</v>
      </c>
      <c r="BY79" s="1230"/>
      <c r="BZ79" s="1230"/>
      <c r="CA79" s="1230"/>
      <c r="CB79" s="1230"/>
      <c r="CC79" s="1230"/>
      <c r="CD79" s="1230"/>
      <c r="CE79" s="1230"/>
      <c r="CF79" s="1230">
        <v>5.2</v>
      </c>
      <c r="CG79" s="1230"/>
      <c r="CH79" s="1230"/>
      <c r="CI79" s="1230"/>
      <c r="CJ79" s="1230"/>
      <c r="CK79" s="1230"/>
      <c r="CL79" s="1230"/>
      <c r="CM79" s="1230"/>
      <c r="CN79" s="1230">
        <v>5.0999999999999996</v>
      </c>
      <c r="CO79" s="1230"/>
      <c r="CP79" s="1230"/>
      <c r="CQ79" s="1230"/>
      <c r="CR79" s="1230"/>
      <c r="CS79" s="1230"/>
      <c r="CT79" s="1230"/>
      <c r="CU79" s="1230"/>
      <c r="CV79" s="1230">
        <v>5.2</v>
      </c>
      <c r="CW79" s="1230"/>
      <c r="CX79" s="1230"/>
      <c r="CY79" s="1230"/>
      <c r="CZ79" s="1230"/>
      <c r="DA79" s="1230"/>
      <c r="DB79" s="1230"/>
      <c r="DC79" s="1230"/>
    </row>
    <row r="80" spans="2:107" x14ac:dyDescent="0.15">
      <c r="B80" s="259"/>
      <c r="G80" s="1228"/>
      <c r="H80" s="1228"/>
      <c r="I80" s="1231"/>
      <c r="J80" s="1231"/>
      <c r="K80" s="1232"/>
      <c r="L80" s="1232"/>
      <c r="M80" s="1232"/>
      <c r="N80" s="1232"/>
      <c r="AN80" s="1234"/>
      <c r="AO80" s="1234"/>
      <c r="AP80" s="1234"/>
      <c r="AQ80" s="1234"/>
      <c r="AR80" s="1234"/>
      <c r="AS80" s="1234"/>
      <c r="AT80" s="1234"/>
      <c r="AU80" s="1234"/>
      <c r="AV80" s="1234"/>
      <c r="AW80" s="1234"/>
      <c r="AX80" s="1234"/>
      <c r="AY80" s="1234"/>
      <c r="AZ80" s="1234"/>
      <c r="BA80" s="1234"/>
      <c r="BB80" s="1233"/>
      <c r="BC80" s="1233"/>
      <c r="BD80" s="1233"/>
      <c r="BE80" s="1233"/>
      <c r="BF80" s="1233"/>
      <c r="BG80" s="1233"/>
      <c r="BH80" s="1233"/>
      <c r="BI80" s="1233"/>
      <c r="BJ80" s="1233"/>
      <c r="BK80" s="1233"/>
      <c r="BL80" s="1233"/>
      <c r="BM80" s="1233"/>
      <c r="BN80" s="1233"/>
      <c r="BO80" s="1233"/>
      <c r="BP80" s="1230"/>
      <c r="BQ80" s="1230"/>
      <c r="BR80" s="1230"/>
      <c r="BS80" s="1230"/>
      <c r="BT80" s="1230"/>
      <c r="BU80" s="1230"/>
      <c r="BV80" s="1230"/>
      <c r="BW80" s="1230"/>
      <c r="BX80" s="1230"/>
      <c r="BY80" s="1230"/>
      <c r="BZ80" s="1230"/>
      <c r="CA80" s="1230"/>
      <c r="CB80" s="1230"/>
      <c r="CC80" s="1230"/>
      <c r="CD80" s="1230"/>
      <c r="CE80" s="1230"/>
      <c r="CF80" s="1230"/>
      <c r="CG80" s="1230"/>
      <c r="CH80" s="1230"/>
      <c r="CI80" s="1230"/>
      <c r="CJ80" s="1230"/>
      <c r="CK80" s="1230"/>
      <c r="CL80" s="1230"/>
      <c r="CM80" s="1230"/>
      <c r="CN80" s="1230"/>
      <c r="CO80" s="1230"/>
      <c r="CP80" s="1230"/>
      <c r="CQ80" s="1230"/>
      <c r="CR80" s="1230"/>
      <c r="CS80" s="1230"/>
      <c r="CT80" s="1230"/>
      <c r="CU80" s="1230"/>
      <c r="CV80" s="1230"/>
      <c r="CW80" s="1230"/>
      <c r="CX80" s="1230"/>
      <c r="CY80" s="1230"/>
      <c r="CZ80" s="1230"/>
      <c r="DA80" s="1230"/>
      <c r="DB80" s="1230"/>
      <c r="DC80" s="1230"/>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2aQKogMw6CCi4xWsZV5sz0vCsJpneCHG+qSmj4+6jFMaIaobutUb4zfjnTg0FajdfClItbLTL9wuZmy0Cwkosg==" saltValue="Km6xHciiCR4WUAoJ6AYU/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11CDE-23FF-443A-A1EA-604747DC6099}">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507</v>
      </c>
    </row>
  </sheetData>
  <sheetProtection algorithmName="SHA-512" hashValue="tSOR6SXQeMgmuJ9o8dXvactDGKCOA8Jm66GbXk0c7StUrqmcqBD1+aurF3MtoXFIYVFyFQWI9V+ZlbEPasw0/w==" saltValue="EATk/35J+YV8r55Q6PBw+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A9C3B-143C-4CF9-B4AD-CFD40A15F4DE}">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507</v>
      </c>
    </row>
  </sheetData>
  <sheetProtection algorithmName="SHA-512" hashValue="TIGTjCHWGQ5n7vaVZfyf0wux/vWQyH3hoV02a3DM06aAVwTR7se/8HWIG3fWZD6w3IINMtrswphnLOF5H+3vUw==" saltValue="YX3D3c3vMPysJha2PBHoB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557</v>
      </c>
      <c r="G2" s="149"/>
      <c r="H2" s="150"/>
    </row>
    <row r="3" spans="1:8" x14ac:dyDescent="0.15">
      <c r="A3" s="146" t="s">
        <v>550</v>
      </c>
      <c r="B3" s="151"/>
      <c r="C3" s="152"/>
      <c r="D3" s="153">
        <v>60647</v>
      </c>
      <c r="E3" s="154"/>
      <c r="F3" s="155">
        <v>46402</v>
      </c>
      <c r="G3" s="156"/>
      <c r="H3" s="157"/>
    </row>
    <row r="4" spans="1:8" x14ac:dyDescent="0.15">
      <c r="A4" s="158"/>
      <c r="B4" s="159"/>
      <c r="C4" s="160"/>
      <c r="D4" s="161">
        <v>38749</v>
      </c>
      <c r="E4" s="162"/>
      <c r="F4" s="163">
        <v>26897</v>
      </c>
      <c r="G4" s="164"/>
      <c r="H4" s="165"/>
    </row>
    <row r="5" spans="1:8" x14ac:dyDescent="0.15">
      <c r="A5" s="146" t="s">
        <v>552</v>
      </c>
      <c r="B5" s="151"/>
      <c r="C5" s="152"/>
      <c r="D5" s="153">
        <v>57928</v>
      </c>
      <c r="E5" s="154"/>
      <c r="F5" s="155">
        <v>66343</v>
      </c>
      <c r="G5" s="156"/>
      <c r="H5" s="157"/>
    </row>
    <row r="6" spans="1:8" x14ac:dyDescent="0.15">
      <c r="A6" s="158"/>
      <c r="B6" s="159"/>
      <c r="C6" s="160"/>
      <c r="D6" s="161">
        <v>30243</v>
      </c>
      <c r="E6" s="162"/>
      <c r="F6" s="163">
        <v>34529</v>
      </c>
      <c r="G6" s="164"/>
      <c r="H6" s="165"/>
    </row>
    <row r="7" spans="1:8" x14ac:dyDescent="0.15">
      <c r="A7" s="146" t="s">
        <v>553</v>
      </c>
      <c r="B7" s="151"/>
      <c r="C7" s="152"/>
      <c r="D7" s="153">
        <v>62885</v>
      </c>
      <c r="E7" s="154"/>
      <c r="F7" s="155">
        <v>56416</v>
      </c>
      <c r="G7" s="156"/>
      <c r="H7" s="157"/>
    </row>
    <row r="8" spans="1:8" x14ac:dyDescent="0.15">
      <c r="A8" s="158"/>
      <c r="B8" s="159"/>
      <c r="C8" s="160"/>
      <c r="D8" s="161">
        <v>35423</v>
      </c>
      <c r="E8" s="162"/>
      <c r="F8" s="163">
        <v>32623</v>
      </c>
      <c r="G8" s="164"/>
      <c r="H8" s="165"/>
    </row>
    <row r="9" spans="1:8" x14ac:dyDescent="0.15">
      <c r="A9" s="146" t="s">
        <v>554</v>
      </c>
      <c r="B9" s="151"/>
      <c r="C9" s="152"/>
      <c r="D9" s="153">
        <v>52246</v>
      </c>
      <c r="E9" s="154"/>
      <c r="F9" s="155">
        <v>49217</v>
      </c>
      <c r="G9" s="156"/>
      <c r="H9" s="157"/>
    </row>
    <row r="10" spans="1:8" x14ac:dyDescent="0.15">
      <c r="A10" s="158"/>
      <c r="B10" s="159"/>
      <c r="C10" s="160"/>
      <c r="D10" s="161">
        <v>28854</v>
      </c>
      <c r="E10" s="162"/>
      <c r="F10" s="163">
        <v>27232</v>
      </c>
      <c r="G10" s="164"/>
      <c r="H10" s="165"/>
    </row>
    <row r="11" spans="1:8" x14ac:dyDescent="0.15">
      <c r="A11" s="146" t="s">
        <v>555</v>
      </c>
      <c r="B11" s="151"/>
      <c r="C11" s="152"/>
      <c r="D11" s="153">
        <v>53998</v>
      </c>
      <c r="E11" s="154"/>
      <c r="F11" s="155">
        <v>49211</v>
      </c>
      <c r="G11" s="156"/>
      <c r="H11" s="157"/>
    </row>
    <row r="12" spans="1:8" x14ac:dyDescent="0.15">
      <c r="A12" s="158"/>
      <c r="B12" s="159"/>
      <c r="C12" s="166"/>
      <c r="D12" s="161">
        <v>32813</v>
      </c>
      <c r="E12" s="162"/>
      <c r="F12" s="163">
        <v>28367</v>
      </c>
      <c r="G12" s="164"/>
      <c r="H12" s="165"/>
    </row>
    <row r="13" spans="1:8" x14ac:dyDescent="0.15">
      <c r="A13" s="146"/>
      <c r="B13" s="151"/>
      <c r="C13" s="152"/>
      <c r="D13" s="153">
        <v>57541</v>
      </c>
      <c r="E13" s="154"/>
      <c r="F13" s="155">
        <v>53518</v>
      </c>
      <c r="G13" s="167"/>
      <c r="H13" s="157"/>
    </row>
    <row r="14" spans="1:8" x14ac:dyDescent="0.15">
      <c r="A14" s="158"/>
      <c r="B14" s="159"/>
      <c r="C14" s="160"/>
      <c r="D14" s="161">
        <v>33216</v>
      </c>
      <c r="E14" s="162"/>
      <c r="F14" s="163">
        <v>29930</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5.08</v>
      </c>
      <c r="C19" s="168">
        <f>ROUND(VALUE(SUBSTITUTE(実質収支比率等に係る経年分析!G$48,"▲","-")),2)</f>
        <v>5.34</v>
      </c>
      <c r="D19" s="168">
        <f>ROUND(VALUE(SUBSTITUTE(実質収支比率等に係る経年分析!H$48,"▲","-")),2)</f>
        <v>5.8</v>
      </c>
      <c r="E19" s="168">
        <f>ROUND(VALUE(SUBSTITUTE(実質収支比率等に係る経年分析!I$48,"▲","-")),2)</f>
        <v>7.88</v>
      </c>
      <c r="F19" s="168">
        <f>ROUND(VALUE(SUBSTITUTE(実質収支比率等に係る経年分析!J$48,"▲","-")),2)</f>
        <v>7.08</v>
      </c>
    </row>
    <row r="20" spans="1:11" x14ac:dyDescent="0.15">
      <c r="A20" s="168" t="s">
        <v>57</v>
      </c>
      <c r="B20" s="168">
        <f>ROUND(VALUE(SUBSTITUTE(実質収支比率等に係る経年分析!F$47,"▲","-")),2)</f>
        <v>14.67</v>
      </c>
      <c r="C20" s="168">
        <f>ROUND(VALUE(SUBSTITUTE(実質収支比率等に係る経年分析!G$47,"▲","-")),2)</f>
        <v>13.88</v>
      </c>
      <c r="D20" s="168">
        <f>ROUND(VALUE(SUBSTITUTE(実質収支比率等に係る経年分析!H$47,"▲","-")),2)</f>
        <v>10.06</v>
      </c>
      <c r="E20" s="168">
        <f>ROUND(VALUE(SUBSTITUTE(実質収支比率等に係る経年分析!I$47,"▲","-")),2)</f>
        <v>12.52</v>
      </c>
      <c r="F20" s="168">
        <f>ROUND(VALUE(SUBSTITUTE(実質収支比率等に係る経年分析!J$47,"▲","-")),2)</f>
        <v>12.86</v>
      </c>
    </row>
    <row r="21" spans="1:11" x14ac:dyDescent="0.15">
      <c r="A21" s="168" t="s">
        <v>58</v>
      </c>
      <c r="B21" s="168">
        <f>IF(ISNUMBER(VALUE(SUBSTITUTE(実質収支比率等に係る経年分析!F$49,"▲","-"))),ROUND(VALUE(SUBSTITUTE(実質収支比率等に係る経年分析!F$49,"▲","-")),2),NA())</f>
        <v>0.03</v>
      </c>
      <c r="C21" s="168">
        <f>IF(ISNUMBER(VALUE(SUBSTITUTE(実質収支比率等に係る経年分析!G$49,"▲","-"))),ROUND(VALUE(SUBSTITUTE(実質収支比率等に係る経年分析!G$49,"▲","-")),2),NA())</f>
        <v>-0.35</v>
      </c>
      <c r="D21" s="168">
        <f>IF(ISNUMBER(VALUE(SUBSTITUTE(実質収支比率等に係る経年分析!H$49,"▲","-"))),ROUND(VALUE(SUBSTITUTE(実質収支比率等に係る経年分析!H$49,"▲","-")),2),NA())</f>
        <v>-3.12</v>
      </c>
      <c r="E21" s="168">
        <f>IF(ISNUMBER(VALUE(SUBSTITUTE(実質収支比率等に係る経年分析!I$49,"▲","-"))),ROUND(VALUE(SUBSTITUTE(実質収支比率等に係る経年分析!I$49,"▲","-")),2),NA())</f>
        <v>4.97</v>
      </c>
      <c r="F21" s="168">
        <f>IF(ISNUMBER(VALUE(SUBSTITUTE(実質収支比率等に係る経年分析!J$49,"▲","-"))),ROUND(VALUE(SUBSTITUTE(実質収支比率等に係る経年分析!J$49,"▲","-")),2),NA())</f>
        <v>-0.86</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7.0000000000000007E-2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0.13</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0.01</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0.01</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0.05</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簡易水道事業会計</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7.0000000000000007E-2</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7.0000000000000007E-2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7.0000000000000007E-2</v>
      </c>
    </row>
    <row r="30" spans="1:11" x14ac:dyDescent="0.15">
      <c r="A30" s="169" t="str">
        <f>IF(連結実質赤字比率に係る赤字・黒字の構成分析!C$40="",NA(),連結実質赤字比率に係る赤字・黒字の構成分析!C$40)</f>
        <v>公共下水道事業会計</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0.06</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0.15</v>
      </c>
    </row>
    <row r="31" spans="1:11" x14ac:dyDescent="0.15">
      <c r="A31" s="169" t="str">
        <f>IF(連結実質赤字比率に係る赤字・黒字の構成分析!C$39="",NA(),連結実質赤字比率に係る赤字・黒字の構成分析!C$39)</f>
        <v>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0.74</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0.94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0.97</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0.67</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0.56999999999999995</v>
      </c>
    </row>
    <row r="32" spans="1:11" x14ac:dyDescent="0.15">
      <c r="A32" s="169" t="str">
        <f>IF(連結実質赤字比率に係る赤字・黒字の構成分析!C$38="",NA(),連結実質赤字比率に係る赤字・黒字の構成分析!C$38)</f>
        <v>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1.06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0.56999999999999995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0.99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1.56</v>
      </c>
    </row>
    <row r="33" spans="1:16" x14ac:dyDescent="0.15">
      <c r="A33" s="169" t="str">
        <f>IF(連結実質赤字比率に係る赤字・黒字の構成分析!C$37="",NA(),連結実質赤字比率に係る赤字・黒字の構成分析!C$37)</f>
        <v>公共用地取得特別会計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1.99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1.98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1.96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1.87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1.91</v>
      </c>
    </row>
    <row r="34" spans="1:16" x14ac:dyDescent="0.15">
      <c r="A34" s="169" t="str">
        <f>IF(連結実質赤字比率に係る赤字・黒字の構成分析!C$36="",NA(),連結実質赤字比率に係る赤字・黒字の構成分析!C$36)</f>
        <v>大坂・土方工業用地整備事業特別会計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3.37</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5.0599999999999996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5.34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5.79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7.88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7.04</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6.42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7.53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8.36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7.66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7.98</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5855</v>
      </c>
      <c r="E42" s="170"/>
      <c r="F42" s="170"/>
      <c r="G42" s="170">
        <f>'実質公債費比率（分子）の構造'!L$52</f>
        <v>5908</v>
      </c>
      <c r="H42" s="170"/>
      <c r="I42" s="170"/>
      <c r="J42" s="170">
        <f>'実質公債費比率（分子）の構造'!M$52</f>
        <v>5708</v>
      </c>
      <c r="K42" s="170"/>
      <c r="L42" s="170"/>
      <c r="M42" s="170">
        <f>'実質公債費比率（分子）の構造'!N$52</f>
        <v>5362</v>
      </c>
      <c r="N42" s="170"/>
      <c r="O42" s="170"/>
      <c r="P42" s="170">
        <f>'実質公債費比率（分子）の構造'!O$52</f>
        <v>5538</v>
      </c>
    </row>
    <row r="43" spans="1:16" x14ac:dyDescent="0.15">
      <c r="A43" s="170" t="s">
        <v>66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x14ac:dyDescent="0.15">
      <c r="A44" s="170" t="s">
        <v>67</v>
      </c>
      <c r="B44" s="170">
        <f>'実質公債費比率（分子）の構造'!K$50</f>
        <v>590</v>
      </c>
      <c r="C44" s="170"/>
      <c r="D44" s="170"/>
      <c r="E44" s="170">
        <f>'実質公債費比率（分子）の構造'!L$50</f>
        <v>567</v>
      </c>
      <c r="F44" s="170"/>
      <c r="G44" s="170"/>
      <c r="H44" s="170">
        <f>'実質公債費比率（分子）の構造'!M$50</f>
        <v>668</v>
      </c>
      <c r="I44" s="170"/>
      <c r="J44" s="170"/>
      <c r="K44" s="170">
        <f>'実質公債費比率（分子）の構造'!N$50</f>
        <v>665</v>
      </c>
      <c r="L44" s="170"/>
      <c r="M44" s="170"/>
      <c r="N44" s="170">
        <f>'実質公債費比率（分子）の構造'!O$50</f>
        <v>660</v>
      </c>
      <c r="O44" s="170"/>
      <c r="P44" s="170"/>
    </row>
    <row r="45" spans="1:16" x14ac:dyDescent="0.15">
      <c r="A45" s="170" t="s">
        <v>68</v>
      </c>
      <c r="B45" s="170">
        <f>'実質公債費比率（分子）の構造'!K$49</f>
        <v>691</v>
      </c>
      <c r="C45" s="170"/>
      <c r="D45" s="170"/>
      <c r="E45" s="170">
        <f>'実質公債費比率（分子）の構造'!L$49</f>
        <v>646</v>
      </c>
      <c r="F45" s="170"/>
      <c r="G45" s="170"/>
      <c r="H45" s="170">
        <f>'実質公債費比率（分子）の構造'!M$49</f>
        <v>556</v>
      </c>
      <c r="I45" s="170"/>
      <c r="J45" s="170"/>
      <c r="K45" s="170">
        <f>'実質公債費比率（分子）の構造'!N$49</f>
        <v>496</v>
      </c>
      <c r="L45" s="170"/>
      <c r="M45" s="170"/>
      <c r="N45" s="170">
        <f>'実質公債費比率（分子）の構造'!O$49</f>
        <v>472</v>
      </c>
      <c r="O45" s="170"/>
      <c r="P45" s="170"/>
    </row>
    <row r="46" spans="1:16" x14ac:dyDescent="0.15">
      <c r="A46" s="170" t="s">
        <v>69</v>
      </c>
      <c r="B46" s="170">
        <f>'実質公債費比率（分子）の構造'!K$48</f>
        <v>1160</v>
      </c>
      <c r="C46" s="170"/>
      <c r="D46" s="170"/>
      <c r="E46" s="170">
        <f>'実質公債費比率（分子）の構造'!L$48</f>
        <v>1173</v>
      </c>
      <c r="F46" s="170"/>
      <c r="G46" s="170"/>
      <c r="H46" s="170">
        <f>'実質公債費比率（分子）の構造'!M$48</f>
        <v>1048</v>
      </c>
      <c r="I46" s="170"/>
      <c r="J46" s="170"/>
      <c r="K46" s="170">
        <f>'実質公債費比率（分子）の構造'!N$48</f>
        <v>962</v>
      </c>
      <c r="L46" s="170"/>
      <c r="M46" s="170"/>
      <c r="N46" s="170">
        <f>'実質公債費比率（分子）の構造'!O$48</f>
        <v>1026</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5186</v>
      </c>
      <c r="C49" s="170"/>
      <c r="D49" s="170"/>
      <c r="E49" s="170">
        <f>'実質公債費比率（分子）の構造'!L$45</f>
        <v>5388</v>
      </c>
      <c r="F49" s="170"/>
      <c r="G49" s="170"/>
      <c r="H49" s="170">
        <f>'実質公債費比率（分子）の構造'!M$45</f>
        <v>5229</v>
      </c>
      <c r="I49" s="170"/>
      <c r="J49" s="170"/>
      <c r="K49" s="170">
        <f>'実質公債費比率（分子）の構造'!N$45</f>
        <v>4980</v>
      </c>
      <c r="L49" s="170"/>
      <c r="M49" s="170"/>
      <c r="N49" s="170">
        <f>'実質公債費比率（分子）の構造'!O$45</f>
        <v>5233</v>
      </c>
      <c r="O49" s="170"/>
      <c r="P49" s="170"/>
    </row>
    <row r="50" spans="1:16" x14ac:dyDescent="0.15">
      <c r="A50" s="170" t="s">
        <v>73</v>
      </c>
      <c r="B50" s="170" t="e">
        <f>NA()</f>
        <v>#N/A</v>
      </c>
      <c r="C50" s="170">
        <f>IF(ISNUMBER('実質公債費比率（分子）の構造'!K$53),'実質公債費比率（分子）の構造'!K$53,NA())</f>
        <v>1772</v>
      </c>
      <c r="D50" s="170" t="e">
        <f>NA()</f>
        <v>#N/A</v>
      </c>
      <c r="E50" s="170" t="e">
        <f>NA()</f>
        <v>#N/A</v>
      </c>
      <c r="F50" s="170">
        <f>IF(ISNUMBER('実質公債費比率（分子）の構造'!L$53),'実質公債費比率（分子）の構造'!L$53,NA())</f>
        <v>1866</v>
      </c>
      <c r="G50" s="170" t="e">
        <f>NA()</f>
        <v>#N/A</v>
      </c>
      <c r="H50" s="170" t="e">
        <f>NA()</f>
        <v>#N/A</v>
      </c>
      <c r="I50" s="170">
        <f>IF(ISNUMBER('実質公債費比率（分子）の構造'!M$53),'実質公債費比率（分子）の構造'!M$53,NA())</f>
        <v>1793</v>
      </c>
      <c r="J50" s="170" t="e">
        <f>NA()</f>
        <v>#N/A</v>
      </c>
      <c r="K50" s="170" t="e">
        <f>NA()</f>
        <v>#N/A</v>
      </c>
      <c r="L50" s="170">
        <f>IF(ISNUMBER('実質公債費比率（分子）の構造'!N$53),'実質公債費比率（分子）の構造'!N$53,NA())</f>
        <v>1741</v>
      </c>
      <c r="M50" s="170" t="e">
        <f>NA()</f>
        <v>#N/A</v>
      </c>
      <c r="N50" s="170" t="e">
        <f>NA()</f>
        <v>#N/A</v>
      </c>
      <c r="O50" s="170">
        <f>IF(ISNUMBER('実質公債費比率（分子）の構造'!O$53),'実質公債費比率（分子）の構造'!O$53,NA())</f>
        <v>1853</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46195</v>
      </c>
      <c r="E56" s="169"/>
      <c r="F56" s="169"/>
      <c r="G56" s="169">
        <f>'将来負担比率（分子）の構造'!J$52</f>
        <v>45517</v>
      </c>
      <c r="H56" s="169"/>
      <c r="I56" s="169"/>
      <c r="J56" s="169">
        <f>'将来負担比率（分子）の構造'!K$52</f>
        <v>45242</v>
      </c>
      <c r="K56" s="169"/>
      <c r="L56" s="169"/>
      <c r="M56" s="169">
        <f>'将来負担比率（分子）の構造'!L$52</f>
        <v>45092</v>
      </c>
      <c r="N56" s="169"/>
      <c r="O56" s="169"/>
      <c r="P56" s="169">
        <f>'将来負担比率（分子）の構造'!M$52</f>
        <v>43646</v>
      </c>
    </row>
    <row r="57" spans="1:16" x14ac:dyDescent="0.15">
      <c r="A57" s="169" t="s">
        <v>44</v>
      </c>
      <c r="B57" s="169"/>
      <c r="C57" s="169"/>
      <c r="D57" s="169">
        <f>'将来負担比率（分子）の構造'!I$51</f>
        <v>14219</v>
      </c>
      <c r="E57" s="169"/>
      <c r="F57" s="169"/>
      <c r="G57" s="169">
        <f>'将来負担比率（分子）の構造'!J$51</f>
        <v>13763</v>
      </c>
      <c r="H57" s="169"/>
      <c r="I57" s="169"/>
      <c r="J57" s="169">
        <f>'将来負担比率（分子）の構造'!K$51</f>
        <v>13435</v>
      </c>
      <c r="K57" s="169"/>
      <c r="L57" s="169"/>
      <c r="M57" s="169">
        <f>'将来負担比率（分子）の構造'!L$51</f>
        <v>12716</v>
      </c>
      <c r="N57" s="169"/>
      <c r="O57" s="169"/>
      <c r="P57" s="169">
        <f>'将来負担比率（分子）の構造'!M$51</f>
        <v>12251</v>
      </c>
    </row>
    <row r="58" spans="1:16" x14ac:dyDescent="0.15">
      <c r="A58" s="169" t="s">
        <v>43</v>
      </c>
      <c r="B58" s="169"/>
      <c r="C58" s="169"/>
      <c r="D58" s="169">
        <f>'将来負担比率（分子）の構造'!I$50</f>
        <v>7971</v>
      </c>
      <c r="E58" s="169"/>
      <c r="F58" s="169"/>
      <c r="G58" s="169">
        <f>'将来負担比率（分子）の構造'!J$50</f>
        <v>7730</v>
      </c>
      <c r="H58" s="169"/>
      <c r="I58" s="169"/>
      <c r="J58" s="169">
        <f>'将来負担比率（分子）の構造'!K$50</f>
        <v>6818</v>
      </c>
      <c r="K58" s="169"/>
      <c r="L58" s="169"/>
      <c r="M58" s="169">
        <f>'将来負担比率（分子）の構造'!L$50</f>
        <v>8902</v>
      </c>
      <c r="N58" s="169"/>
      <c r="O58" s="169"/>
      <c r="P58" s="169">
        <f>'将来負担比率（分子）の構造'!M$50</f>
        <v>8886</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6102</v>
      </c>
      <c r="C62" s="169"/>
      <c r="D62" s="169"/>
      <c r="E62" s="169">
        <f>'将来負担比率（分子）の構造'!J$45</f>
        <v>6081</v>
      </c>
      <c r="F62" s="169"/>
      <c r="G62" s="169"/>
      <c r="H62" s="169">
        <f>'将来負担比率（分子）の構造'!K$45</f>
        <v>5908</v>
      </c>
      <c r="I62" s="169"/>
      <c r="J62" s="169"/>
      <c r="K62" s="169">
        <f>'将来負担比率（分子）の構造'!L$45</f>
        <v>5870</v>
      </c>
      <c r="L62" s="169"/>
      <c r="M62" s="169"/>
      <c r="N62" s="169">
        <f>'将来負担比率（分子）の構造'!M$45</f>
        <v>5877</v>
      </c>
      <c r="O62" s="169"/>
      <c r="P62" s="169"/>
    </row>
    <row r="63" spans="1:16" x14ac:dyDescent="0.15">
      <c r="A63" s="169" t="s">
        <v>36</v>
      </c>
      <c r="B63" s="169">
        <f>'将来負担比率（分子）の構造'!I$44</f>
        <v>6011</v>
      </c>
      <c r="C63" s="169"/>
      <c r="D63" s="169"/>
      <c r="E63" s="169">
        <f>'将来負担比率（分子）の構造'!J$44</f>
        <v>5985</v>
      </c>
      <c r="F63" s="169"/>
      <c r="G63" s="169"/>
      <c r="H63" s="169">
        <f>'将来負担比率（分子）の構造'!K$44</f>
        <v>5537</v>
      </c>
      <c r="I63" s="169"/>
      <c r="J63" s="169"/>
      <c r="K63" s="169">
        <f>'将来負担比率（分子）の構造'!L$44</f>
        <v>5103</v>
      </c>
      <c r="L63" s="169"/>
      <c r="M63" s="169"/>
      <c r="N63" s="169">
        <f>'将来負担比率（分子）の構造'!M$44</f>
        <v>4740</v>
      </c>
      <c r="O63" s="169"/>
      <c r="P63" s="169"/>
    </row>
    <row r="64" spans="1:16" x14ac:dyDescent="0.15">
      <c r="A64" s="169" t="s">
        <v>35</v>
      </c>
      <c r="B64" s="169">
        <f>'将来負担比率（分子）の構造'!I$43</f>
        <v>17337</v>
      </c>
      <c r="C64" s="169"/>
      <c r="D64" s="169"/>
      <c r="E64" s="169">
        <f>'将来負担比率（分子）の構造'!J$43</f>
        <v>16109</v>
      </c>
      <c r="F64" s="169"/>
      <c r="G64" s="169"/>
      <c r="H64" s="169">
        <f>'将来負担比率（分子）の構造'!K$43</f>
        <v>15011</v>
      </c>
      <c r="I64" s="169"/>
      <c r="J64" s="169"/>
      <c r="K64" s="169">
        <f>'将来負担比率（分子）の構造'!L$43</f>
        <v>13465</v>
      </c>
      <c r="L64" s="169"/>
      <c r="M64" s="169"/>
      <c r="N64" s="169">
        <f>'将来負担比率（分子）の構造'!M$43</f>
        <v>12167</v>
      </c>
      <c r="O64" s="169"/>
      <c r="P64" s="169"/>
    </row>
    <row r="65" spans="1:16" x14ac:dyDescent="0.15">
      <c r="A65" s="169" t="s">
        <v>34</v>
      </c>
      <c r="B65" s="169">
        <f>'将来負担比率（分子）の構造'!I$42</f>
        <v>5419</v>
      </c>
      <c r="C65" s="169"/>
      <c r="D65" s="169"/>
      <c r="E65" s="169">
        <f>'将来負担比率（分子）の構造'!J$42</f>
        <v>4900</v>
      </c>
      <c r="F65" s="169"/>
      <c r="G65" s="169"/>
      <c r="H65" s="169">
        <f>'将来負担比率（分子）の構造'!K$42</f>
        <v>4307</v>
      </c>
      <c r="I65" s="169"/>
      <c r="J65" s="169"/>
      <c r="K65" s="169">
        <f>'将来負担比率（分子）の構造'!L$42</f>
        <v>3697</v>
      </c>
      <c r="L65" s="169"/>
      <c r="M65" s="169"/>
      <c r="N65" s="169">
        <f>'将来負担比率（分子）の構造'!M$42</f>
        <v>3091</v>
      </c>
      <c r="O65" s="169"/>
      <c r="P65" s="169"/>
    </row>
    <row r="66" spans="1:16" x14ac:dyDescent="0.15">
      <c r="A66" s="169" t="s">
        <v>33</v>
      </c>
      <c r="B66" s="169">
        <f>'将来負担比率（分子）の構造'!I$41</f>
        <v>45502</v>
      </c>
      <c r="C66" s="169"/>
      <c r="D66" s="169"/>
      <c r="E66" s="169">
        <f>'将来負担比率（分子）の構造'!J$41</f>
        <v>44960</v>
      </c>
      <c r="F66" s="169"/>
      <c r="G66" s="169"/>
      <c r="H66" s="169">
        <f>'将来負担比率（分子）の構造'!K$41</f>
        <v>44755</v>
      </c>
      <c r="I66" s="169"/>
      <c r="J66" s="169"/>
      <c r="K66" s="169">
        <f>'将来負担比率（分子）の構造'!L$41</f>
        <v>45387</v>
      </c>
      <c r="L66" s="169"/>
      <c r="M66" s="169"/>
      <c r="N66" s="169">
        <f>'将来負担比率（分子）の構造'!M$41</f>
        <v>43669</v>
      </c>
      <c r="O66" s="169"/>
      <c r="P66" s="169"/>
    </row>
    <row r="67" spans="1:16" x14ac:dyDescent="0.15">
      <c r="A67" s="169" t="s">
        <v>77</v>
      </c>
      <c r="B67" s="169" t="e">
        <f>NA()</f>
        <v>#N/A</v>
      </c>
      <c r="C67" s="169">
        <f>IF(ISNUMBER('将来負担比率（分子）の構造'!I$53), IF('将来負担比率（分子）の構造'!I$53 &lt; 0, 0, '将来負担比率（分子）の構造'!I$53), NA())</f>
        <v>11986</v>
      </c>
      <c r="D67" s="169" t="e">
        <f>NA()</f>
        <v>#N/A</v>
      </c>
      <c r="E67" s="169" t="e">
        <f>NA()</f>
        <v>#N/A</v>
      </c>
      <c r="F67" s="169">
        <f>IF(ISNUMBER('将来負担比率（分子）の構造'!J$53), IF('将来負担比率（分子）の構造'!J$53 &lt; 0, 0, '将来負担比率（分子）の構造'!J$53), NA())</f>
        <v>11025</v>
      </c>
      <c r="G67" s="169" t="e">
        <f>NA()</f>
        <v>#N/A</v>
      </c>
      <c r="H67" s="169" t="e">
        <f>NA()</f>
        <v>#N/A</v>
      </c>
      <c r="I67" s="169">
        <f>IF(ISNUMBER('将来負担比率（分子）の構造'!K$53), IF('将来負担比率（分子）の構造'!K$53 &lt; 0, 0, '将来負担比率（分子）の構造'!K$53), NA())</f>
        <v>10023</v>
      </c>
      <c r="J67" s="169" t="e">
        <f>NA()</f>
        <v>#N/A</v>
      </c>
      <c r="K67" s="169" t="e">
        <f>NA()</f>
        <v>#N/A</v>
      </c>
      <c r="L67" s="169">
        <f>IF(ISNUMBER('将来負担比率（分子）の構造'!L$53), IF('将来負担比率（分子）の構造'!L$53 &lt; 0, 0, '将来負担比率（分子）の構造'!L$53), NA())</f>
        <v>6812</v>
      </c>
      <c r="M67" s="169" t="e">
        <f>NA()</f>
        <v>#N/A</v>
      </c>
      <c r="N67" s="169" t="e">
        <f>NA()</f>
        <v>#N/A</v>
      </c>
      <c r="O67" s="169">
        <f>IF(ISNUMBER('将来負担比率（分子）の構造'!M$53), IF('将来負担比率（分子）の構造'!M$53 &lt; 0, 0, '将来負担比率（分子）の構造'!M$53), NA())</f>
        <v>4761</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2745</v>
      </c>
      <c r="C72" s="173">
        <f>基金残高に係る経年分析!G55</f>
        <v>3511</v>
      </c>
      <c r="D72" s="173">
        <f>基金残高に係る経年分析!H55</f>
        <v>3539</v>
      </c>
    </row>
    <row r="73" spans="1:16" x14ac:dyDescent="0.15">
      <c r="A73" s="172" t="s">
        <v>80</v>
      </c>
      <c r="B73" s="173" t="str">
        <f>基金残高に係る経年分析!F56</f>
        <v>-</v>
      </c>
      <c r="C73" s="173" t="str">
        <f>基金残高に係る経年分析!G56</f>
        <v>-</v>
      </c>
      <c r="D73" s="173" t="str">
        <f>基金残高に係る経年分析!H56</f>
        <v>-</v>
      </c>
    </row>
    <row r="74" spans="1:16" x14ac:dyDescent="0.15">
      <c r="A74" s="172" t="s">
        <v>81</v>
      </c>
      <c r="B74" s="173">
        <f>基金残高に係る経年分析!F57</f>
        <v>2461</v>
      </c>
      <c r="C74" s="173">
        <f>基金残高に係る経年分析!G57</f>
        <v>3740</v>
      </c>
      <c r="D74" s="173">
        <f>基金残高に係る経年分析!H57</f>
        <v>3780</v>
      </c>
    </row>
  </sheetData>
  <sheetProtection algorithmName="SHA-512" hashValue="RisWUA4Ghd9i9uK6HpKppxf9d4oyBXsEqfPWJEFgu7m3YG3yqdBtG4JjtNg2EIsWZOw8GeUJYW+ncxoJUGyuCw==" saltValue="LgDhf4wAQzCLnY32Dbmd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竹内 翔</cp:lastModifiedBy>
  <cp:lastPrinted>2024-09-17T05:26:09Z</cp:lastPrinted>
  <dcterms:created xsi:type="dcterms:W3CDTF">2024-02-05T01:42:37Z</dcterms:created>
  <dcterms:modified xsi:type="dcterms:W3CDTF">2024-09-17T05:33:01Z</dcterms:modified>
  <cp:category/>
</cp:coreProperties>
</file>