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vmfile\filesv\102002001財政課\令和６年度\15【大分類】財政制度\05【中分類】公会計制度\【小分類】調査関係《2024・通常・10》（2035.04.01）\20240917【要修正：918（水）〆】令和４年度財政状況資料集について（2回目・地方公会計関係）\"/>
    </mc:Choice>
  </mc:AlternateContent>
  <xr:revisionPtr revIDLastSave="0" documentId="13_ncr:1_{3EF53E43-B6EF-4DEA-98C3-EFDB891D408F}" xr6:coauthVersionLast="36" xr6:coauthVersionMax="36" xr10:uidLastSave="{00000000-0000-0000-0000-000000000000}"/>
  <bookViews>
    <workbookView xWindow="0" yWindow="0" windowWidth="3825" windowHeight="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BE36" i="10"/>
  <c r="CO35" i="10"/>
  <c r="CO36" i="10" s="1"/>
  <c r="BE35" i="10"/>
  <c r="CO34" i="10"/>
  <c r="BW34" i="10"/>
  <c r="BW35" i="10" s="1"/>
  <c r="BW36" i="10" s="1"/>
  <c r="BW37" i="10" s="1"/>
  <c r="BW38" i="10" s="1"/>
  <c r="BW39" i="10" s="1"/>
  <c r="BW40" i="10" s="1"/>
  <c r="C34" i="10"/>
  <c r="C35" i="10" s="1"/>
  <c r="C36" i="10" l="1"/>
  <c r="C37" i="10" s="1"/>
  <c r="U34" i="10"/>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<sst xmlns="http://schemas.openxmlformats.org/spreadsheetml/2006/main" count="1128" uniqueCount="611">
  <si>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</si>
  <si>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</si>
  <si>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</si>
  <si>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</si>
  <si>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</si>
  <si>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</si>
  <si>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</si>
  <si>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</si>
  <si>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</si>
  <si>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</si>
  <si>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</si>
  <si>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</si>
  <si>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</si>
  <si>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</si>
  <si>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</si>
  <si>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</si>
  <si>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</si>
  <si>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</si>
  <si>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</si>
  <si>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</si>
  <si>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</si>
  <si>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</si>
  <si>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</si>
  <si>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</si>
  <si>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</si>
  <si>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</si>
  <si>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</si>
  <si>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</si>
  <si>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</si>
  <si>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</si>
  <si>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</si>
  <si>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</si>
  <si>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</si>
  <si>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</si>
  <si>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</si>
  <si>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</si>
  <si>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</si>
  <si>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</si>
  <si>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</si>
  <si>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</si>
  <si>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</si>
  <si>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</si>
  <si>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</si>
  <si>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</si>
  <si>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</si>
  <si>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</si>
  <si>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</si>
  <si>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</si>
  <si>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</si>
  <si>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</si>
  <si>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</si>
  <si>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</si>
  <si>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</si>
  <si>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</si>
  <si>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</si>
  <si>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</si>
  <si>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</si>
  <si>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</si>
  <si>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</si>
  <si>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</si>
  <si>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</si>
  <si>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</si>
  <si>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</si>
  <si>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</si>
  <si>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</si>
  <si>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</si>
  <si>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</si>
  <si>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</si>
  <si>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</si>
  <si>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</si>
  <si>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</si>
  <si>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</si>
  <si>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</si>
  <si>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</si>
  <si>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</si>
  <si>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</si>
  <si>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</si>
  <si>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</si>
  <si>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</si>
  <si>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</si>
  <si>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</si>
  <si>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</si>
  <si>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</si>
  <si>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</si>
  <si>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</si>
  <si>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</si>
  <si>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</si>
  <si>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</si>
  <si>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</si>
  <si>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</si>
  <si>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</si>
  <si>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</si>
  <si>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</si>
  <si>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</si>
  <si>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</si>
  <si>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</si>
  <si>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</si>
  <si>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</si>
  <si>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</si>
  <si>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焼津市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</si>
  <si>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</si>
  <si>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</si>
  <si>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</si>
  <si>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</si>
  <si>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</si>
  <si>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</si>
  <si>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</si>
  <si>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</si>
  <si>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</si>
  <si>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</si>
  <si>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</si>
  <si>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</si>
  <si>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</si>
  <si>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</si>
  <si>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</si>
  <si>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</si>
  <si>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</si>
  <si>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</si>
  <si>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</si>
  <si>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</si>
  <si>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</si>
  <si>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</si>
  <si>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</si>
  <si>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</si>
  <si>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</si>
  <si>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</si>
  <si>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</si>
  <si>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</si>
  <si>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</si>
  <si>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</si>
  <si>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</si>
  <si>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</si>
  <si>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</si>
  <si>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</si>
  <si>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</si>
  <si>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</si>
  <si>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</si>
  <si>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</si>
  <si>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</si>
  <si>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</si>
  <si>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</si>
  <si>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</si>
  <si>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</si>
  <si>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</si>
  <si>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</si>
  <si>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</si>
  <si>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</si>
  <si>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</si>
  <si>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</si>
  <si>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</si>
  <si>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</si>
  <si>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</si>
  <si>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</si>
  <si>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</si>
  <si>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</si>
  <si>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</si>
  <si>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</si>
  <si>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</si>
  <si>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</si>
  <si>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</si>
  <si>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</si>
  <si>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</si>
  <si>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</si>
  <si>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</si>
  <si>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</si>
  <si>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</si>
  <si>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</si>
  <si>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</si>
  <si>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</si>
  <si>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</si>
  <si>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</si>
  <si>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</si>
  <si>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</si>
  <si>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</si>
  <si>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</si>
  <si>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</si>
  <si>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</si>
  <si>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</si>
  <si>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</si>
  <si>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</si>
  <si>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</si>
  <si>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</si>
  <si>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</si>
  <si>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</si>
  <si>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</si>
  <si>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</si>
  <si>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</si>
  <si>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</si>
  <si>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</si>
  <si>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</si>
  <si>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</si>
  <si>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</si>
  <si>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</si>
  <si>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</si>
  <si>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</si>
  <si>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</si>
  <si>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</si>
  <si>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</si>
  <si>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</si>
  <si>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</si>
  <si>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</si>
  <si>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</si>
  <si>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</si>
  <si>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</si>
  <si>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</si>
  <si>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</si>
  <si>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</si>
  <si>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</si>
  <si>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</si>
  <si>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</si>
  <si>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</si>
  <si>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</si>
  <si>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</si>
  <si>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</si>
  <si>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</si>
  <si>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</si>
  <si>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静岡県焼津市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</si>
  <si>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</si>
  <si>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</si>
  <si>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</si>
  <si>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</si>
  <si>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</si>
  <si>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</si>
  <si>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</si>
  <si>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</si>
  <si>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</si>
  <si>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</si>
  <si>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</si>
  <si>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</si>
  <si>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</si>
  <si>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</si>
  <si>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</si>
  <si>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</si>
  <si>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</si>
  <si>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</si>
  <si>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</si>
  <si>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</si>
  <si>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</si>
  <si>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</si>
  <si>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</si>
  <si>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</si>
  <si>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</si>
  <si>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</si>
  <si>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</si>
  <si>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</si>
  <si>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</si>
  <si>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</si>
  <si>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</si>
  <si>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</si>
  <si>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</si>
  <si>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</si>
  <si>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</si>
  <si>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</si>
  <si>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</si>
  <si>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</si>
  <si>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</si>
  <si>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</si>
  <si>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</si>
  <si>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</si>
  <si>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</si>
  <si>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</si>
  <si>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</si>
  <si>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</si>
  <si>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</si>
  <si>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</si>
  <si>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</si>
  <si>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</si>
  <si>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</si>
  <si>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</si>
  <si>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</si>
  <si>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</si>
  <si>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</si>
  <si>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</si>
  <si>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</si>
  <si>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</si>
  <si>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</si>
  <si>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</si>
  <si>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</si>
  <si>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</si>
  <si>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</si>
  <si>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</si>
  <si>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</si>
  <si>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</si>
  <si>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</si>
  <si>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</si>
  <si>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</si>
  <si>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</si>
  <si>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</si>
  <si>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</si>
  <si>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</si>
  <si>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</si>
  <si>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</si>
  <si>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</si>
  <si>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</si>
  <si>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</si>
  <si>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</si>
  <si>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</si>
  <si>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</si>
  <si>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</si>
  <si>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</si>
  <si>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</si>
  <si>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</si>
  <si>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</si>
  <si>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</si>
  <si>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</si>
  <si>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</si>
  <si>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</si>
  <si>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</si>
  <si>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</si>
  <si>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</si>
  <si>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</si>
  <si>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</si>
  <si>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</si>
  <si>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</si>
  <si>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</si>
  <si>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</si>
  <si>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</si>
  <si>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</si>
  <si>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</si>
  <si>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</si>
  <si>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</si>
  <si>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</si>
  <si>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</si>
  <si>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</si>
  <si>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</si>
  <si>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</si>
  <si>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</si>
  <si>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</si>
  <si>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</si>
  <si>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</si>
  <si>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</si>
  <si>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</si>
  <si>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</si>
  <si>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</si>
  <si>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</si>
  <si>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</si>
  <si>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</si>
  <si>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</si>
  <si>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</si>
  <si>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</si>
  <si>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</si>
  <si>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</si>
  <si>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</si>
  <si>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</si>
  <si>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</si>
  <si>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</si>
  <si>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</si>
  <si>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</si>
  <si>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</si>
  <si>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</si>
  <si>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</si>
  <si>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</si>
  <si>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</si>
  <si>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</si>
  <si>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</si>
  <si>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</si>
  <si>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</si>
  <si>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</si>
  <si>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</si>
  <si>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</si>
  <si>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</si>
  <si>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</si>
  <si>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</si>
  <si>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</si>
  <si>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</si>
  <si>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</si>
  <si>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</si>
  <si>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</si>
  <si>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</si>
  <si>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静岡県焼津市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</si>
  <si>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</si>
  <si>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</si>
  <si>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</si>
  <si>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</si>
  <si>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</si>
  <si>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</si>
  <si>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</si>
  <si>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</si>
  <si>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</si>
  <si>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</si>
  <si>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</si>
  <si>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</si>
  <si>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</si>
  <si>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</si>
  <si>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</si>
  <si>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</si>
  <si>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</si>
  <si>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</si>
  <si>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</si>
  <si>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</si>
  <si>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し尿処理事業特別会計</t>
    <phoneticPr fontId="5"/>
  </si>
  <si>
    <t>土地取得事業特別会計</t>
    <phoneticPr fontId="5"/>
  </si>
  <si>
    <t>港湾事業特別会計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</si>
  <si>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</si>
  <si>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</si>
  <si>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</si>
  <si>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</si>
  <si>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</si>
  <si>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</si>
  <si>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</si>
  <si>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</si>
  <si>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</si>
  <si>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</si>
  <si>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</si>
  <si>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</si>
  <si>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</si>
  <si>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</si>
  <si>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</si>
  <si>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</si>
  <si>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</si>
  <si>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</si>
  <si>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</si>
  <si>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</si>
  <si>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</si>
  <si>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</si>
  <si>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</si>
  <si>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</si>
  <si>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</si>
  <si>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</si>
  <si>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</si>
  <si>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</si>
  <si>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</si>
  <si>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</si>
  <si>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</si>
  <si>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</si>
  <si>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</si>
  <si>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</si>
  <si>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</si>
  <si>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</si>
  <si>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</si>
  <si>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</si>
  <si>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</si>
  <si>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</si>
  <si>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</si>
  <si>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</si>
  <si>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</si>
  <si>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</si>
  <si>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</si>
  <si>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</si>
  <si>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</si>
  <si>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</si>
  <si>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</si>
  <si>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</si>
  <si>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</si>
  <si>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</si>
  <si>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</si>
  <si>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</si>
  <si>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</si>
  <si>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</si>
  <si>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</si>
  <si>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</si>
  <si>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</si>
  <si>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</si>
  <si>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</si>
  <si>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</si>
  <si>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</si>
  <si>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</si>
  <si>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</si>
  <si>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</si>
  <si>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</si>
  <si>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</si>
  <si>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</si>
  <si>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</si>
  <si>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</si>
  <si>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</si>
  <si>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</si>
  <si>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</si>
  <si>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</si>
  <si>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</si>
  <si>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</si>
  <si>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</si>
  <si>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</si>
  <si>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</si>
  <si>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</si>
  <si>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</si>
  <si>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</si>
  <si>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</si>
  <si>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</si>
  <si>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</si>
  <si>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</si>
  <si>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</si>
  <si>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</si>
  <si>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</si>
  <si>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</si>
  <si>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</si>
  <si>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</si>
  <si>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</si>
  <si>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</si>
  <si>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</si>
  <si>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</si>
  <si>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</si>
  <si>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</si>
  <si>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</si>
  <si>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</si>
  <si>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</si>
  <si>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</si>
  <si>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</si>
  <si>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</si>
  <si>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</si>
  <si>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</si>
  <si>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</si>
  <si>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</si>
  <si>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</si>
  <si>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</si>
  <si>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</si>
  <si>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</si>
  <si>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</si>
  <si>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</si>
  <si>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</si>
  <si>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</si>
  <si>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</si>
  <si>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</si>
  <si>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</si>
  <si>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</si>
  <si>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</si>
  <si>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</si>
  <si>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</si>
  <si>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</si>
  <si>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</si>
  <si>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</si>
  <si>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</si>
  <si>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</si>
  <si>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</si>
  <si>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</si>
  <si>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</si>
  <si>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</si>
  <si>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</si>
  <si>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</si>
  <si>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</si>
  <si>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</si>
  <si>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</si>
  <si>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</si>
  <si>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</si>
  <si>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</si>
  <si>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</si>
  <si>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</si>
  <si>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</si>
  <si>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</si>
  <si>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</si>
  <si>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</si>
  <si>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</si>
  <si>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</si>
  <si>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</si>
  <si>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</si>
  <si>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</si>
  <si>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</si>
  <si>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</si>
  <si>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</si>
  <si>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</si>
  <si>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</si>
  <si>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</si>
  <si>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</si>
  <si>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</si>
  <si>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</si>
  <si>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</si>
  <si>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</si>
  <si>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</si>
  <si>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</si>
  <si>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</si>
  <si>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</si>
  <si>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</si>
  <si>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</si>
  <si>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</si>
  <si>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</si>
  <si>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</si>
  <si>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</si>
  <si>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</si>
  <si>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1.33</t>
  </si>
  <si>
    <t>病院事業会計</t>
  </si>
  <si>
    <t>一般会計</t>
  </si>
  <si>
    <t>水道事業会計</t>
  </si>
  <si>
    <t>介護保険事業特別会計</t>
  </si>
  <si>
    <t>国民健康保険事業特別会計</t>
  </si>
  <si>
    <t>し尿処理事業特別会計</t>
  </si>
  <si>
    <t>後期高齢者医療事業特別会計</t>
  </si>
  <si>
    <t>公共下水道事業会計</t>
  </si>
  <si>
    <t>その他会計（赤字）</t>
  </si>
  <si>
    <t>その他会計（黒字）</t>
  </si>
  <si>
    <t>（百万円）</t>
    <phoneticPr fontId="5"/>
  </si>
  <si>
    <t>H30</t>
    <phoneticPr fontId="5"/>
  </si>
  <si>
    <t>R01</t>
    <phoneticPr fontId="5"/>
  </si>
  <si>
    <t>R02</t>
    <phoneticPr fontId="5"/>
  </si>
  <si>
    <t>R03</t>
    <phoneticPr fontId="5"/>
  </si>
  <si>
    <t>R04</t>
    <phoneticPr fontId="5"/>
  </si>
  <si>
    <t>駿遠学園管理組合</t>
  </si>
  <si>
    <t>志太広域事務組合（一般会計）</t>
    <rPh sb="9" eb="11">
      <t>イッパン</t>
    </rPh>
    <rPh sb="11" eb="13">
      <t>カイケイ</t>
    </rPh>
    <phoneticPr fontId="2"/>
  </si>
  <si>
    <t>志太広域事務組合（看護会計）</t>
    <rPh sb="9" eb="11">
      <t>カンゴ</t>
    </rPh>
    <rPh sb="11" eb="13">
      <t>カイケイ</t>
    </rPh>
    <phoneticPr fontId="2"/>
  </si>
  <si>
    <t>静岡県後期高齢者医療広域連合（普通会計）</t>
    <rPh sb="15" eb="17">
      <t>フツウ</t>
    </rPh>
    <rPh sb="17" eb="19">
      <t>カイケイ</t>
    </rPh>
    <phoneticPr fontId="2"/>
  </si>
  <si>
    <t>静岡県後期高齢者医療広域連合（事業会計）</t>
    <rPh sb="15" eb="17">
      <t>ジギョウ</t>
    </rPh>
    <rPh sb="17" eb="19">
      <t>カイケイ</t>
    </rPh>
    <phoneticPr fontId="2"/>
  </si>
  <si>
    <t>静岡地方税滞納整理機構</t>
  </si>
  <si>
    <t>静岡県大井川広域水道企業団</t>
  </si>
  <si>
    <t>焼津水産振興センター</t>
  </si>
  <si>
    <t>焼津市土地開発公社</t>
  </si>
  <si>
    <t>焼津市勤労者福祉サービスセンター</t>
  </si>
  <si>
    <t>焼津市立総合病院医療機器整備基金</t>
    <phoneticPr fontId="2"/>
  </si>
  <si>
    <t>焼津市道路河川整備基金</t>
    <phoneticPr fontId="2"/>
  </si>
  <si>
    <t>焼津市津波対策あんしん基金</t>
    <phoneticPr fontId="2"/>
  </si>
  <si>
    <t>焼津市ふるさと寄附金基金</t>
    <phoneticPr fontId="5"/>
  </si>
  <si>
    <t>焼津市大井川地区振興整備基金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</si>
  <si>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</si>
  <si>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</si>
  <si>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</si>
  <si>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</si>
  <si>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</si>
  <si>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</si>
  <si>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</si>
  <si>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</si>
  <si>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</si>
  <si>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</si>
  <si>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地方債現在高及び公営企業債等繰入見込額等の減少による将来負担額の減少並びに財政調整基金、減債基金及びふるさと寄附金基金等の充当可能基金の増加等による充当可能財源の増加により算定されなかった。有形固定資産減価償却率は、類似団体内平均値と比較して低い水準となっているが、現在、本市で進めている公共施設統廃合は中途段階であるため、有形固定資産減価償却率の低下には結びついていないものの、将来的には低下する見込みである。後年度に負担を集中させず、将来負担比率及び有形固定資産減価償却率が健全に推移するよう、「焼津市公共施設等総合管理計画（令和３年度改訂）」に基づく計画的な更新等に加え、基金の適正管理に努める。</t>
    <rPh sb="92" eb="94">
      <t>ゾウカ</t>
    </rPh>
    <rPh sb="97" eb="99">
      <t>サンテイ</t>
    </rPh>
    <rPh sb="281" eb="283">
      <t>カイテイ</t>
    </rPh>
    <rPh sb="295" eb="296">
      <t>トウ</t>
    </rPh>
    <phoneticPr fontId="5"/>
  </si>
  <si>
    <t xml:space="preserve">将来負担比率について、地方債現在高及び公営企業債等繰入見込額等の減少による将来負担額の減少並びに財政調整基金、減債基金及びふるさと寄附金基金等の充当可能基金の増加等による充当可能財源の増加により算定されなかった。実質公債費比率については、臨時財政対策債発行可能額の減少により標準財政規模が減少したため、単年度では上昇したが、３か年平均では低下となった。今後、新庁舎等に係る地方債の元利償還開始に伴い、実質公債費比率も上昇に転じる可能性がある。類似団体内平均値と比較して高い水準にあるため、計画的な地方債発行はもとより、より一層、自主財源の確保、無駄な経費の見直し、基金の適正管理等を推進し、持続可能な財政運営に努める。	</t>
    <rPh sb="92" eb="94">
      <t>ゾウカ</t>
    </rPh>
    <rPh sb="97" eb="99">
      <t>サンテイ</t>
    </rPh>
    <rPh sb="106" eb="108">
      <t>ジッシツ</t>
    </rPh>
    <rPh sb="108" eb="111">
      <t>コウサイヒ</t>
    </rPh>
    <rPh sb="111" eb="113">
      <t>ヒリツ</t>
    </rPh>
    <rPh sb="156" eb="158">
      <t>ジョウショウ</t>
    </rPh>
    <rPh sb="169" eb="171">
      <t>テイカ</t>
    </rPh>
    <rPh sb="176" eb="178">
      <t>コンゴ</t>
    </rPh>
    <rPh sb="179" eb="182">
      <t>シンチョウシャ</t>
    </rPh>
    <rPh sb="182" eb="183">
      <t>トウ</t>
    </rPh>
    <rPh sb="184" eb="185">
      <t>カカ</t>
    </rPh>
    <rPh sb="204" eb="205">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</si>
</sst>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8"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4224192-56A8-426B-8936-DB0A1A863B3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2DA9-43CE-AD43-9859CE95A4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47883</c:v>
                </c:pt>
                <c:pt idx="1">
                  <c:v>53643</c:v>
                </c:pt>
                <c:pt idx="2">
                  <c:v>63408</c:v>
                </c:pt>
                <c:pt idx="3">
                  <c:v>69509</c:v>
                </c:pt>
                <c:pt idx="4">
                  <c:v>42121</c:v>
                </c:pt>
              </c:numCache>
            </c:numRef>
          </c:val>
          <c:smooth val="0"/>
          <c:extLst>
            <c:ext xmlns:c16="http://schemas.microsoft.com/office/drawing/2014/chart" uri="{C3380CC4-5D6E-409C-BE32-E72D297353CC}">
              <c16:uniqueId val="{00000001-2DA9-43CE-AD43-9859CE95A4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10.99</c:v>
                </c:pt>
                <c:pt idx="1">
                  <c:v>10.01</c:v>
                </c:pt>
                <c:pt idx="2">
                  <c:v>8.49</c:v>
                </c:pt>
                <c:pt idx="3">
                  <c:v>10.029999999999999</c:v>
                </c:pt>
                <c:pt idx="4">
                  <c:v>10.72</c:v>
                </c:pt>
              </c:numCache>
            </c:numRef>
          </c:val>
          <c:extLst>
            <c:ext xmlns:c16="http://schemas.microsoft.com/office/drawing/2014/chart" uri="{C3380CC4-5D6E-409C-BE32-E72D297353CC}">
              <c16:uniqueId val="{00000000-E045-44FE-AC3E-769C7BF340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17.579999999999998</c:v>
                </c:pt>
                <c:pt idx="1">
                  <c:v>19</c:v>
                </c:pt>
                <c:pt idx="2">
                  <c:v>18.7</c:v>
                </c:pt>
                <c:pt idx="3">
                  <c:v>21.87</c:v>
                </c:pt>
                <c:pt idx="4">
                  <c:v>27.44</c:v>
                </c:pt>
              </c:numCache>
            </c:numRef>
          </c:val>
          <c:extLst>
            <c:ext xmlns:c16="http://schemas.microsoft.com/office/drawing/2014/chart" uri="{C3380CC4-5D6E-409C-BE32-E72D297353CC}">
              <c16:uniqueId val="{00000001-E045-44FE-AC3E-769C7BF340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1.33</c:v>
                </c:pt>
                <c:pt idx="1">
                  <c:v>0.43</c:v>
                </c:pt>
                <c:pt idx="2">
                  <c:v>-1.33</c:v>
                </c:pt>
                <c:pt idx="3">
                  <c:v>1.94</c:v>
                </c:pt>
                <c:pt idx="4">
                  <c:v>0.45</c:v>
                </c:pt>
              </c:numCache>
            </c:numRef>
          </c:val>
          <c:smooth val="0"/>
          <c:extLst>
            <c:ext xmlns:c16="http://schemas.microsoft.com/office/drawing/2014/chart" uri="{C3380CC4-5D6E-409C-BE32-E72D297353CC}">
              <c16:uniqueId val="{00000002-E045-44FE-AC3E-769C7BF340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1.34</c:v>
                </c:pt>
                <c:pt idx="2">
                  <c:v>#N/A</c:v>
                </c:pt>
                <c:pt idx="3">
                  <c:v>0.08</c:v>
                </c:pt>
                <c:pt idx="4">
                  <c:v>#N/A</c:v>
                </c:pt>
                <c:pt idx="5">
                  <c:v>7.0000000000000007E-2</c:v>
                </c:pt>
                <c:pt idx="6">
                  <c:v>#N/A</c:v>
                </c:pt>
                <c:pt idx="7">
                  <c:v>0.12</c:v>
                </c:pt>
                <c:pt idx="8">
                  <c:v>#N/A</c:v>
                </c:pt>
                <c:pt idx="9">
                  <c:v>0.1</c:v>
                </c:pt>
              </c:numCache>
            </c:numRef>
          </c:val>
          <c:extLst>
            <c:ext xmlns:c16="http://schemas.microsoft.com/office/drawing/2014/chart" uri="{C3380CC4-5D6E-409C-BE32-E72D297353CC}">
              <c16:uniqueId val="{00000000-0C2C-46C5-B431-D8CE93014E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2C-46C5-B431-D8CE93014E4B}"/>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#N/A</c:v>
                </c:pt>
                <c:pt idx="3">
                  <c:v>0.86</c:v>
                </c:pt>
                <c:pt idx="4">
                  <c:v>#N/A</c:v>
                </c:pt>
                <c:pt idx="5">
                  <c:v>1.1200000000000001</c:v>
                </c:pt>
                <c:pt idx="6">
                  <c:v>#N/A</c:v>
                </c:pt>
                <c:pt idx="7">
                  <c:v>1</c:v>
                </c:pt>
                <c:pt idx="8">
                  <c:v>#N/A</c:v>
                </c:pt>
                <c:pt idx="9">
                  <c:v>0.11</c:v>
                </c:pt>
              </c:numCache>
            </c:numRef>
          </c:val>
          <c:extLst>
            <c:ext xmlns:c16="http://schemas.microsoft.com/office/drawing/2014/chart" uri="{C3380CC4-5D6E-409C-BE32-E72D297353CC}">
              <c16:uniqueId val="{00000002-0C2C-46C5-B431-D8CE93014E4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0.17</c:v>
                </c:pt>
                <c:pt idx="2">
                  <c:v>#N/A</c:v>
                </c:pt>
                <c:pt idx="3">
                  <c:v>0.18</c:v>
                </c:pt>
                <c:pt idx="4">
                  <c:v>#N/A</c:v>
                </c:pt>
                <c:pt idx="5">
                  <c:v>0.17</c:v>
                </c:pt>
                <c:pt idx="6">
                  <c:v>#N/A</c:v>
                </c:pt>
                <c:pt idx="7">
                  <c:v>0.17</c:v>
                </c:pt>
                <c:pt idx="8">
                  <c:v>#N/A</c:v>
                </c:pt>
                <c:pt idx="9">
                  <c:v>0.2</c:v>
                </c:pt>
              </c:numCache>
            </c:numRef>
          </c:val>
          <c:extLst>
            <c:ext xmlns:c16="http://schemas.microsoft.com/office/drawing/2014/chart" uri="{C3380CC4-5D6E-409C-BE32-E72D297353CC}">
              <c16:uniqueId val="{00000003-0C2C-46C5-B431-D8CE93014E4B}"/>
            </c:ext>
          </c:extLst>
        </c:ser>
        <c:ser>
          <c:idx val="4"/>
          <c:order val="4"/>
          <c:tx>
            <c:strRef>
              <c:f>データシート!$A$31</c:f>
              <c:strCache>
                <c:ptCount val="1"/>
                <c:pt idx="0">
                  <c:v>し尿処理事業特別会計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0.15</c:v>
                </c:pt>
                <c:pt idx="4">
                  <c:v>#N/A</c:v>
                </c:pt>
                <c:pt idx="5">
                  <c:v>0.16</c:v>
                </c:pt>
                <c:pt idx="6">
                  <c:v>#N/A</c:v>
                </c:pt>
                <c:pt idx="7">
                  <c:v>0.34</c:v>
                </c:pt>
                <c:pt idx="8">
                  <c:v>#N/A</c:v>
                </c:pt>
                <c:pt idx="9">
                  <c:v>0.31</c:v>
                </c:pt>
              </c:numCache>
            </c:numRef>
          </c:val>
          <c:extLst>
            <c:ext xmlns:c16="http://schemas.microsoft.com/office/drawing/2014/chart" uri="{C3380CC4-5D6E-409C-BE32-E72D297353CC}">
              <c16:uniqueId val="{00000004-0C2C-46C5-B431-D8CE93014E4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c:v>
                </c:pt>
                <c:pt idx="2">
                  <c:v>#N/A</c:v>
                </c:pt>
                <c:pt idx="3">
                  <c:v>0.55000000000000004</c:v>
                </c:pt>
                <c:pt idx="4">
                  <c:v>#N/A</c:v>
                </c:pt>
                <c:pt idx="5">
                  <c:v>0.96</c:v>
                </c:pt>
                <c:pt idx="6">
                  <c:v>#N/A</c:v>
                </c:pt>
                <c:pt idx="7">
                  <c:v>0.84</c:v>
                </c:pt>
                <c:pt idx="8">
                  <c:v>#N/A</c:v>
                </c:pt>
                <c:pt idx="9">
                  <c:v>0.41</c:v>
                </c:pt>
              </c:numCache>
            </c:numRef>
          </c:val>
          <c:extLst>
            <c:ext xmlns:c16="http://schemas.microsoft.com/office/drawing/2014/chart" uri="{C3380CC4-5D6E-409C-BE32-E72D297353CC}">
              <c16:uniqueId val="{00000005-0C2C-46C5-B431-D8CE93014E4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1.39</c:v>
                </c:pt>
                <c:pt idx="2">
                  <c:v>#N/A</c:v>
                </c:pt>
                <c:pt idx="3">
                  <c:v>0.84</c:v>
                </c:pt>
                <c:pt idx="4">
                  <c:v>#N/A</c:v>
                </c:pt>
                <c:pt idx="5">
                  <c:v>1.04</c:v>
                </c:pt>
                <c:pt idx="6">
                  <c:v>#N/A</c:v>
                </c:pt>
                <c:pt idx="7">
                  <c:v>1.82</c:v>
                </c:pt>
                <c:pt idx="8">
                  <c:v>#N/A</c:v>
                </c:pt>
                <c:pt idx="9">
                  <c:v>3.09</c:v>
                </c:pt>
              </c:numCache>
            </c:numRef>
          </c:val>
          <c:extLst>
            <c:ext xmlns:c16="http://schemas.microsoft.com/office/drawing/2014/chart" uri="{C3380CC4-5D6E-409C-BE32-E72D297353CC}">
              <c16:uniqueId val="{00000006-0C2C-46C5-B431-D8CE93014E4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8.58</c:v>
                </c:pt>
                <c:pt idx="2">
                  <c:v>#N/A</c:v>
                </c:pt>
                <c:pt idx="3">
                  <c:v>8.1300000000000008</c:v>
                </c:pt>
                <c:pt idx="4">
                  <c:v>#N/A</c:v>
                </c:pt>
                <c:pt idx="5">
                  <c:v>7.84</c:v>
                </c:pt>
                <c:pt idx="6">
                  <c:v>#N/A</c:v>
                </c:pt>
                <c:pt idx="7">
                  <c:v>7.25</c:v>
                </c:pt>
                <c:pt idx="8">
                  <c:v>#N/A</c:v>
                </c:pt>
                <c:pt idx="9">
                  <c:v>6.68</c:v>
                </c:pt>
              </c:numCache>
            </c:numRef>
          </c:val>
          <c:extLst>
            <c:ext xmlns:c16="http://schemas.microsoft.com/office/drawing/2014/chart" uri="{C3380CC4-5D6E-409C-BE32-E72D297353CC}">
              <c16:uniqueId val="{00000007-0C2C-46C5-B431-D8CE93014E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10.75</c:v>
                </c:pt>
                <c:pt idx="2">
                  <c:v>#N/A</c:v>
                </c:pt>
                <c:pt idx="3">
                  <c:v>9.7799999999999994</c:v>
                </c:pt>
                <c:pt idx="4">
                  <c:v>#N/A</c:v>
                </c:pt>
                <c:pt idx="5">
                  <c:v>8.26</c:v>
                </c:pt>
                <c:pt idx="6">
                  <c:v>#N/A</c:v>
                </c:pt>
                <c:pt idx="7">
                  <c:v>9.56</c:v>
                </c:pt>
                <c:pt idx="8">
                  <c:v>#N/A</c:v>
                </c:pt>
                <c:pt idx="9">
                  <c:v>10.3</c:v>
                </c:pt>
              </c:numCache>
            </c:numRef>
          </c:val>
          <c:extLst>
            <c:ext xmlns:c16="http://schemas.microsoft.com/office/drawing/2014/chart" uri="{C3380CC4-5D6E-409C-BE32-E72D297353CC}">
              <c16:uniqueId val="{00000008-0C2C-46C5-B431-D8CE93014E4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11.63</c:v>
                </c:pt>
                <c:pt idx="2">
                  <c:v>#N/A</c:v>
                </c:pt>
                <c:pt idx="3">
                  <c:v>10.220000000000001</c:v>
                </c:pt>
                <c:pt idx="4">
                  <c:v>#N/A</c:v>
                </c:pt>
                <c:pt idx="5">
                  <c:v>8.49</c:v>
                </c:pt>
                <c:pt idx="6">
                  <c:v>#N/A</c:v>
                </c:pt>
                <c:pt idx="7">
                  <c:v>9.33</c:v>
                </c:pt>
                <c:pt idx="8">
                  <c:v>#N/A</c:v>
                </c:pt>
                <c:pt idx="9">
                  <c:v>11.55</c:v>
                </c:pt>
              </c:numCache>
            </c:numRef>
          </c:val>
          <c:extLst>
            <c:ext xmlns:c16="http://schemas.microsoft.com/office/drawing/2014/chart" uri="{C3380CC4-5D6E-409C-BE32-E72D297353CC}">
              <c16:uniqueId val="{00000009-0C2C-46C5-B431-D8CE93014E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4375</c:v>
                </c:pt>
                <c:pt idx="5">
                  <c:v>4190</c:v>
                </c:pt>
                <c:pt idx="8">
                  <c:v>4108</c:v>
                </c:pt>
                <c:pt idx="11">
                  <c:v>4240</c:v>
                </c:pt>
                <c:pt idx="14">
                  <c:v>4362</c:v>
                </c:pt>
              </c:numCache>
            </c:numRef>
          </c:val>
          <c:extLst>
            <c:ext xmlns:c16="http://schemas.microsoft.com/office/drawing/2014/chart" uri="{C3380CC4-5D6E-409C-BE32-E72D297353CC}">
              <c16:uniqueId val="{00000000-80E5-4CF2-A131-45BF7ECF0A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E5-4CF2-A131-45BF7ECF0A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3</c:v>
                </c:pt>
                <c:pt idx="6">
                  <c:v>3</c:v>
                </c:pt>
                <c:pt idx="9">
                  <c:v>3</c:v>
                </c:pt>
                <c:pt idx="12">
                  <c:v>1</c:v>
                </c:pt>
              </c:numCache>
            </c:numRef>
          </c:val>
          <c:extLst>
            <c:ext xmlns:c16="http://schemas.microsoft.com/office/drawing/2014/chart" uri="{C3380CC4-5D6E-409C-BE32-E72D297353CC}">
              <c16:uniqueId val="{00000002-80E5-4CF2-A131-45BF7ECF0A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101</c:v>
                </c:pt>
                <c:pt idx="3">
                  <c:v>104</c:v>
                </c:pt>
                <c:pt idx="6">
                  <c:v>104</c:v>
                </c:pt>
                <c:pt idx="9">
                  <c:v>143</c:v>
                </c:pt>
                <c:pt idx="12">
                  <c:v>202</c:v>
                </c:pt>
              </c:numCache>
            </c:numRef>
          </c:val>
          <c:extLst>
            <c:ext xmlns:c16="http://schemas.microsoft.com/office/drawing/2014/chart" uri="{C3380CC4-5D6E-409C-BE32-E72D297353CC}">
              <c16:uniqueId val="{00000003-80E5-4CF2-A131-45BF7ECF0A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1467</c:v>
                </c:pt>
                <c:pt idx="3">
                  <c:v>1343</c:v>
                </c:pt>
                <c:pt idx="6">
                  <c:v>1355</c:v>
                </c:pt>
                <c:pt idx="9">
                  <c:v>1384</c:v>
                </c:pt>
                <c:pt idx="12">
                  <c:v>1351</c:v>
                </c:pt>
              </c:numCache>
            </c:numRef>
          </c:val>
          <c:extLst>
            <c:ext xmlns:c16="http://schemas.microsoft.com/office/drawing/2014/chart" uri="{C3380CC4-5D6E-409C-BE32-E72D297353CC}">
              <c16:uniqueId val="{00000004-80E5-4CF2-A131-45BF7ECF0A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E5-4CF2-A131-45BF7ECF0A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E5-4CF2-A131-45BF7ECF0A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4307</c:v>
                </c:pt>
                <c:pt idx="3">
                  <c:v>4312</c:v>
                </c:pt>
                <c:pt idx="6">
                  <c:v>4293</c:v>
                </c:pt>
                <c:pt idx="9">
                  <c:v>4322</c:v>
                </c:pt>
                <c:pt idx="12">
                  <c:v>4395</c:v>
                </c:pt>
              </c:numCache>
            </c:numRef>
          </c:val>
          <c:extLst>
            <c:ext xmlns:c16="http://schemas.microsoft.com/office/drawing/2014/chart" uri="{C3380CC4-5D6E-409C-BE32-E72D297353CC}">
              <c16:uniqueId val="{00000007-80E5-4CF2-A131-45BF7ECF0A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1503</c:v>
                </c:pt>
                <c:pt idx="2">
                  <c:v>#N/A</c:v>
                </c:pt>
                <c:pt idx="3">
                  <c:v>#N/A</c:v>
                </c:pt>
                <c:pt idx="4">
                  <c:v>1572</c:v>
                </c:pt>
                <c:pt idx="5">
                  <c:v>#N/A</c:v>
                </c:pt>
                <c:pt idx="6">
                  <c:v>#N/A</c:v>
                </c:pt>
                <c:pt idx="7">
                  <c:v>1647</c:v>
                </c:pt>
                <c:pt idx="8">
                  <c:v>#N/A</c:v>
                </c:pt>
                <c:pt idx="9">
                  <c:v>#N/A</c:v>
                </c:pt>
                <c:pt idx="10">
                  <c:v>1612</c:v>
                </c:pt>
                <c:pt idx="11">
                  <c:v>#N/A</c:v>
                </c:pt>
                <c:pt idx="12">
                  <c:v>#N/A</c:v>
                </c:pt>
                <c:pt idx="13">
                  <c:v>1587</c:v>
                </c:pt>
                <c:pt idx="14">
                  <c:v>#N/A</c:v>
                </c:pt>
              </c:numCache>
            </c:numRef>
          </c:val>
          <c:smooth val="0"/>
          <c:extLst>
            <c:ext xmlns:c16="http://schemas.microsoft.com/office/drawing/2014/chart" uri="{C3380CC4-5D6E-409C-BE32-E72D297353CC}">
              <c16:uniqueId val="{00000008-80E5-4CF2-A131-45BF7ECF0A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40622</c:v>
                </c:pt>
                <c:pt idx="5">
                  <c:v>40827</c:v>
                </c:pt>
                <c:pt idx="8">
                  <c:v>44102</c:v>
                </c:pt>
                <c:pt idx="11">
                  <c:v>43575</c:v>
                </c:pt>
                <c:pt idx="14">
                  <c:v>42188</c:v>
                </c:pt>
              </c:numCache>
            </c:numRef>
          </c:val>
          <c:extLst>
            <c:ext xmlns:c16="http://schemas.microsoft.com/office/drawing/2014/chart" uri="{C3380CC4-5D6E-409C-BE32-E72D297353CC}">
              <c16:uniqueId val="{00000000-5F95-4934-947A-7C34703D45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7833</c:v>
                </c:pt>
                <c:pt idx="5">
                  <c:v>7645</c:v>
                </c:pt>
                <c:pt idx="8">
                  <c:v>8160</c:v>
                </c:pt>
                <c:pt idx="11">
                  <c:v>7525</c:v>
                </c:pt>
                <c:pt idx="14">
                  <c:v>7734</c:v>
                </c:pt>
              </c:numCache>
            </c:numRef>
          </c:val>
          <c:extLst>
            <c:ext xmlns:c16="http://schemas.microsoft.com/office/drawing/2014/chart" uri="{C3380CC4-5D6E-409C-BE32-E72D297353CC}">
              <c16:uniqueId val="{00000001-5F95-4934-947A-7C34703D45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18799</c:v>
                </c:pt>
                <c:pt idx="5">
                  <c:v>18974</c:v>
                </c:pt>
                <c:pt idx="8">
                  <c:v>18001</c:v>
                </c:pt>
                <c:pt idx="11">
                  <c:v>21843</c:v>
                </c:pt>
                <c:pt idx="14">
                  <c:v>24514</c:v>
                </c:pt>
              </c:numCache>
            </c:numRef>
          </c:val>
          <c:extLst>
            <c:ext xmlns:c16="http://schemas.microsoft.com/office/drawing/2014/chart" uri="{C3380CC4-5D6E-409C-BE32-E72D297353CC}">
              <c16:uniqueId val="{00000002-5F95-4934-947A-7C34703D45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95-4934-947A-7C34703D45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95-4934-947A-7C34703D45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86</c:v>
                </c:pt>
                <c:pt idx="3">
                  <c:v>38</c:v>
                </c:pt>
                <c:pt idx="6">
                  <c:v>0</c:v>
                </c:pt>
                <c:pt idx="9">
                  <c:v>0</c:v>
                </c:pt>
                <c:pt idx="12">
                  <c:v>0</c:v>
                </c:pt>
              </c:numCache>
            </c:numRef>
          </c:val>
          <c:extLst>
            <c:ext xmlns:c16="http://schemas.microsoft.com/office/drawing/2014/chart" uri="{C3380CC4-5D6E-409C-BE32-E72D297353CC}">
              <c16:uniqueId val="{00000005-5F95-4934-947A-7C34703D45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6509</c:v>
                </c:pt>
                <c:pt idx="3">
                  <c:v>6631</c:v>
                </c:pt>
                <c:pt idx="6">
                  <c:v>6516</c:v>
                </c:pt>
                <c:pt idx="9">
                  <c:v>6753</c:v>
                </c:pt>
                <c:pt idx="12">
                  <c:v>6830</c:v>
                </c:pt>
              </c:numCache>
            </c:numRef>
          </c:val>
          <c:extLst>
            <c:ext xmlns:c16="http://schemas.microsoft.com/office/drawing/2014/chart" uri="{C3380CC4-5D6E-409C-BE32-E72D297353CC}">
              <c16:uniqueId val="{00000006-5F95-4934-947A-7C34703D45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1022</c:v>
                </c:pt>
                <c:pt idx="3">
                  <c:v>1347</c:v>
                </c:pt>
                <c:pt idx="6">
                  <c:v>3550</c:v>
                </c:pt>
                <c:pt idx="9">
                  <c:v>3430</c:v>
                </c:pt>
                <c:pt idx="12">
                  <c:v>3274</c:v>
                </c:pt>
              </c:numCache>
            </c:numRef>
          </c:val>
          <c:extLst>
            <c:ext xmlns:c16="http://schemas.microsoft.com/office/drawing/2014/chart" uri="{C3380CC4-5D6E-409C-BE32-E72D297353CC}">
              <c16:uniqueId val="{00000007-5F95-4934-947A-7C34703D45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11946</c:v>
                </c:pt>
                <c:pt idx="3">
                  <c:v>11649</c:v>
                </c:pt>
                <c:pt idx="6">
                  <c:v>11597</c:v>
                </c:pt>
                <c:pt idx="9">
                  <c:v>10517</c:v>
                </c:pt>
                <c:pt idx="12">
                  <c:v>10025</c:v>
                </c:pt>
              </c:numCache>
            </c:numRef>
          </c:val>
          <c:extLst>
            <c:ext xmlns:c16="http://schemas.microsoft.com/office/drawing/2014/chart" uri="{C3380CC4-5D6E-409C-BE32-E72D297353CC}">
              <c16:uniqueId val="{00000008-5F95-4934-947A-7C34703D45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c:v>
                </c:pt>
                <c:pt idx="3">
                  <c:v>12</c:v>
                </c:pt>
                <c:pt idx="6">
                  <c:v>9</c:v>
                </c:pt>
                <c:pt idx="9">
                  <c:v>6</c:v>
                </c:pt>
                <c:pt idx="12">
                  <c:v>5</c:v>
                </c:pt>
              </c:numCache>
            </c:numRef>
          </c:val>
          <c:extLst>
            <c:ext xmlns:c16="http://schemas.microsoft.com/office/drawing/2014/chart" uri="{C3380CC4-5D6E-409C-BE32-E72D297353CC}">
              <c16:uniqueId val="{00000009-5F95-4934-947A-7C34703D45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48156</c:v>
                </c:pt>
                <c:pt idx="3">
                  <c:v>49449</c:v>
                </c:pt>
                <c:pt idx="6">
                  <c:v>51840</c:v>
                </c:pt>
                <c:pt idx="9">
                  <c:v>54403</c:v>
                </c:pt>
                <c:pt idx="12">
                  <c:v>53218</c:v>
                </c:pt>
              </c:numCache>
            </c:numRef>
          </c:val>
          <c:extLst>
            <c:ext xmlns:c16="http://schemas.microsoft.com/office/drawing/2014/chart" uri="{C3380CC4-5D6E-409C-BE32-E72D297353CC}">
              <c16:uniqueId val="{0000000A-5F95-4934-947A-7C34703D45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480</c:v>
                </c:pt>
                <c:pt idx="2">
                  <c:v>#N/A</c:v>
                </c:pt>
                <c:pt idx="3">
                  <c:v>#N/A</c:v>
                </c:pt>
                <c:pt idx="4">
                  <c:v>1680</c:v>
                </c:pt>
                <c:pt idx="5">
                  <c:v>#N/A</c:v>
                </c:pt>
                <c:pt idx="6">
                  <c:v>#N/A</c:v>
                </c:pt>
                <c:pt idx="7">
                  <c:v>3250</c:v>
                </c:pt>
                <c:pt idx="8">
                  <c:v>#N/A</c:v>
                </c:pt>
                <c:pt idx="9">
                  <c:v>#N/A</c:v>
                </c:pt>
                <c:pt idx="10">
                  <c:v>2166</c:v>
                </c:pt>
                <c:pt idx="11">
                  <c:v>#N/A</c:v>
                </c:pt>
                <c:pt idx="12">
                  <c:v>#N/A</c:v>
                </c:pt>
                <c:pt idx="13">
                  <c:v>0</c:v>
                </c:pt>
                <c:pt idx="14">
                  <c:v>#N/A</c:v>
                </c:pt>
              </c:numCache>
            </c:numRef>
          </c:val>
          <c:smooth val="0"/>
          <c:extLst>
            <c:ext xmlns:c16="http://schemas.microsoft.com/office/drawing/2014/chart" uri="{C3380CC4-5D6E-409C-BE32-E72D297353CC}">
              <c16:uniqueId val="{0000000B-5F95-4934-947A-7C34703D45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5190</c:v>
                </c:pt>
                <c:pt idx="1">
                  <c:v>6347</c:v>
                </c:pt>
                <c:pt idx="2">
                  <c:v>7747</c:v>
                </c:pt>
              </c:numCache>
            </c:numRef>
          </c:val>
          <c:extLst>
            <c:ext xmlns:c16="http://schemas.microsoft.com/office/drawing/2014/chart" uri="{C3380CC4-5D6E-409C-BE32-E72D297353CC}">
              <c16:uniqueId val="{00000000-84E2-4C9B-8FED-6BF6775A83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3135</c:v>
                </c:pt>
                <c:pt idx="1">
                  <c:v>4316</c:v>
                </c:pt>
                <c:pt idx="2">
                  <c:v>5256</c:v>
                </c:pt>
              </c:numCache>
            </c:numRef>
          </c:val>
          <c:extLst>
            <c:ext xmlns:c16="http://schemas.microsoft.com/office/drawing/2014/chart" uri="{C3380CC4-5D6E-409C-BE32-E72D297353CC}">
              <c16:uniqueId val="{00000001-84E2-4C9B-8FED-6BF6775A83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7428</c:v>
                </c:pt>
                <c:pt idx="1">
                  <c:v>8724</c:v>
                </c:pt>
                <c:pt idx="2">
                  <c:v>9042</c:v>
                </c:pt>
              </c:numCache>
            </c:numRef>
          </c:val>
          <c:extLst>
            <c:ext xmlns:c16="http://schemas.microsoft.com/office/drawing/2014/chart" uri="{C3380CC4-5D6E-409C-BE32-E72D297353CC}">
              <c16:uniqueId val="{00000002-84E2-4C9B-8FED-6BF6775A83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{C73BFBE5-ABED-4B2E-A4FA-8C728D4FDC10}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598-499E-A18B-8F8B65FE68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{DB811225-C537-4122-9ED8-68FB52689E3D}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98-499E-A18B-8F8B65FE68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{EEB0273B-1E2F-404C-BFA5-2C8BCEC79E16}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98-499E-A18B-8F8B65FE68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{1E7BD06C-EC8F-49BC-B22C-25A615667BBD}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98-499E-A18B-8F8B65FE68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{F3DC78A7-300F-4032-A95A-63EFE025AB32}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98-499E-A18B-8F8B65FE68A2}"/>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{014D0445-54DF-46A6-876D-AF27025EA4AD}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598-499E-A18B-8F8B65FE68A2}"/>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{CB6702F6-64AA-4223-8BB4-B54D37044BAA}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598-499E-A18B-8F8B65FE68A2}"/>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{68808170-ABDA-4468-B90D-7184AFAD8C1D}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598-499E-A18B-8F8B65FE68A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{BC6B0646-F692-42D3-A290-EE0C72B15AD6}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598-499E-A18B-8F8B65FE68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47.3</c:v>
                </c:pt>
                <c:pt idx="8">
                  <c:v>48.8</c:v>
                </c:pt>
                <c:pt idx="16">
                  <c:v>50.7</c:v>
                </c:pt>
                <c:pt idx="24">
                  <c:v>50.6</c:v>
                </c:pt>
                <c:pt idx="32">
                  <c:v>52.2</c:v>
                </c:pt>
              </c:numCache>
            </c:numRef>
          </c:xVal>
          <c:yVal>
            <c:numRef>
              <c:f>公会計指標分析・財政指標組合せ分析表!$BP$51:$DC$51</c:f>
              <c:numCache>
                <c:formatCode>#,##0.0;"▲ "#,##0.0</c:formatCode>
                <c:ptCount val="40"/>
                <c:pt idx="0">
                  <c:v>2</c:v>
                </c:pt>
                <c:pt idx="8">
                  <c:v>7</c:v>
                </c:pt>
                <c:pt idx="16">
                  <c:v>13.2</c:v>
                </c:pt>
                <c:pt idx="24">
                  <c:v>8.4</c:v>
                </c:pt>
              </c:numCache>
            </c:numRef>
          </c:yVal>
          <c:smooth val="0"/>
          <c:extLst>
            <c:ext xmlns:c16="http://schemas.microsoft.com/office/drawing/2014/chart" uri="{C3380CC4-5D6E-409C-BE32-E72D297353CC}">
              <c16:uniqueId val="{00000009-0598-499E-A18B-8F8B65FE68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{59E55657-B1B2-402C-9C7A-71CD0F456E78}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598-499E-A18B-8F8B65FE68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{4A5AEC39-5B43-44BA-AF8E-90E526DCBEB2}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98-499E-A18B-8F8B65FE68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{84DE0995-B5C0-47BD-9615-BED7083C8B52}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98-499E-A18B-8F8B65FE68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{6AEC234B-453C-4080-8648-ADBC76A370E1}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98-499E-A18B-8F8B65FE68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{EF651E1B-DC5B-44AF-8AC7-24F91E39DA05}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98-499E-A18B-8F8B65FE68A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{AAA67C42-84A7-4A25-8DAD-A84F1A15F4DC}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598-499E-A18B-8F8B65FE68A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{1FBA6663-9BF0-452D-86D7-6F3A547C6CE0}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598-499E-A18B-8F8B65FE68A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{94E20BF2-935F-49C0-A054-CA3572393BB2}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598-499E-A18B-8F8B65FE68A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{C0D7BF33-EA57-4B46-A104-DDBB6FB8E19A}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598-499E-A18B-8F8B65FE68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0598-499E-A18B-8F8B65FE68A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{C6F45AC2-D0A2-4FC7-9440-E6F4C6345AF3}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71B-4EFD-8B5B-2BE9D84F0C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{C5F995A0-F05C-4CEB-80F7-3830129EC6B1}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1B-4EFD-8B5B-2BE9D84F0C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{E056C708-8329-4BA1-9125-59586AAB5098}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1B-4EFD-8B5B-2BE9D84F0C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{8F8A047A-61D3-4340-BB12-DCB02519B286}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1B-4EFD-8B5B-2BE9D84F0C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{925A999D-A0E9-4ABA-90A8-4CD0278E2BC9}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1B-4EFD-8B5B-2BE9D84F0C31}"/>
                </c:ext>
              </c:extLst>
            </c:dLbl>
            <c:dLbl>
              <c:idx val="8"/>
              <c:layout>
                <c:manualLayout>
                  <c:x val="0"/>
                  <c:y val="-7.4080061264176415E-4"/>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{FBB5777E-D0DF-4CE5-9089-712EA582AD2F}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71B-4EFD-8B5B-2BE9D84F0C3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{56767D4C-EC74-4131-8A39-536444313C72}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71B-4EFD-8B5B-2BE9D84F0C31}"/>
                </c:ext>
              </c:extLst>
            </c:dLbl>
            <c:dLbl>
              <c:idx val="24"/>
              <c:layout>
                <c:manualLayout>
                  <c:x val="0"/>
                  <c:y val="7.4080061264176415E-4"/>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{B1F03C15-D606-4E63-AB22-4806CF8F24F3}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71B-4EFD-8B5B-2BE9D84F0C3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{213FF3D7-B16D-419E-ADBB-37F76C28D376}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71B-4EFD-8B5B-2BE9D84F0C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6.5</c:v>
                </c:pt>
                <c:pt idx="16">
                  <c:v>6.5</c:v>
                </c:pt>
                <c:pt idx="24">
                  <c:v>6.5</c:v>
                </c:pt>
                <c:pt idx="32">
                  <c:v>6.4</c:v>
                </c:pt>
              </c:numCache>
            </c:numRef>
          </c:xVal>
          <c:yVal>
            <c:numRef>
              <c:f>公会計指標分析・財政指標組合せ分析表!$BP$73:$DC$73</c:f>
              <c:numCache>
                <c:formatCode>#,##0.0;"▲ "#,##0.0</c:formatCode>
                <c:ptCount val="40"/>
                <c:pt idx="0">
                  <c:v>2</c:v>
                </c:pt>
                <c:pt idx="8">
                  <c:v>7</c:v>
                </c:pt>
                <c:pt idx="16">
                  <c:v>13.2</c:v>
                </c:pt>
                <c:pt idx="24">
                  <c:v>8.4</c:v>
                </c:pt>
              </c:numCache>
            </c:numRef>
          </c:yVal>
          <c:smooth val="0"/>
          <c:extLst>
            <c:ext xmlns:c16="http://schemas.microsoft.com/office/drawing/2014/chart" uri="{C3380CC4-5D6E-409C-BE32-E72D297353CC}">
              <c16:uniqueId val="{00000009-071B-4EFD-8B5B-2BE9D84F0C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{4D635479-7A0E-4E44-B673-E616EC34CCB3}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71B-4EFD-8B5B-2BE9D84F0C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{C8B03535-F269-40A5-A5BA-D05742F48C86}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1B-4EFD-8B5B-2BE9D84F0C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{614369F4-EC69-465A-80D9-C2A47FFB7255}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1B-4EFD-8B5B-2BE9D84F0C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{F0431D1F-9186-471F-A0D5-835F80744E51}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1B-4EFD-8B5B-2BE9D84F0C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{EE80B195-47A3-4A19-BDDC-9C45C955FA1E}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1B-4EFD-8B5B-2BE9D84F0C3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{9A21A2C3-74F0-48A0-AA73-A6DFB9FD2324}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71B-4EFD-8B5B-2BE9D84F0C3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{C9ED1B0F-2D79-4AEB-B1BC-769973E6F77D}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71B-4EFD-8B5B-2BE9D84F0C3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{34CBA261-58C2-44EA-A5FB-8DD558ECEFE3}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71B-4EFD-8B5B-2BE9D84F0C3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{43FE434A-4ABA-4918-9D35-A2EE737F159F}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71B-4EFD-8B5B-2BE9D84F0C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071B-4EFD-8B5B-2BE9D84F0C31}"/>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137,199
132,135
70.30
63,865,857
60,378,568
3,025,636
28,233,163
53,218,049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基準財政収入額については、たばこ税の増税などにより、販売本数が減となり、市町村たばこ税の減などがあったものの、市町村民税所得割、法人税割、固定資産税家屋、償却資産、法人事業税交付金等などの増により、全体的に増となった。基準財政需要額については、</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歳以上人口の増、焼津市南部土地区画整理事業区域内道路が市に移管されたことによる道路延長の増等により、全体として増となった。需要、収入とも増えたが、需要の増加の方が大きかったため、昨年度より</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総合計画を指針とした行政経営システムに基づき、市税徴収強化や事務事業の見直し、公共施設管理運営合理化などを推進し、歳入確保及び歳出削減に努める。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26458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0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経常経費充当一般財源については、退職者の増に伴う人件費や、被保険者数の伸びによる後期高齢者医療費負担金及び介護保険事業計画の給付費の増による介護保険特別会計繰出金等による繰出金の増等により、全体として増になった。経常一般財源については、新型コロナウイルス感染症の軽減措置の終了に伴う市税や国庫支出金の増があったものの、臨時財政対策債の減により全体として減となったことにより、経常収支比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全国平均は下回っているものの、類似団体及び静岡県平均は上回っており、今後、地方税や普通交付税の減少が見込まれる中、老朽化対策などを要する公共施設の更新に伴う公債費の増大も想定されるため、全事業の優先度を厳しく精査し、経常経費の削減に努め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74613</xdr:rowOff>
    </xdr:from>
    <xdr:to>
      <xdr:col>23</xdr:col>
      <xdr:colOff>133350</xdr:colOff>
      <xdr:row>63</xdr:row>
      <xdr:rowOff>66040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04513"/>
          <a:ext cx="8382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74613</xdr:rowOff>
    </xdr:from>
    <xdr:to>
      <xdr:col>19</xdr:col>
      <xdr:colOff>133350</xdr:colOff>
      <xdr:row>63</xdr:row>
      <xdr:rowOff>126365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04513"/>
          <a:ext cx="8890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63</xdr:row>
      <xdr:rowOff>126365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626090"/>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20320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2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95584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23813</xdr:rowOff>
    </xdr:from>
    <xdr:to>
      <xdr:col>19</xdr:col>
      <xdr:colOff>184150</xdr:colOff>
      <xdr:row>62</xdr:row>
      <xdr:rowOff>125413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110190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4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全国平均及び静岡県平均は下回っているものの、類似団体平均は上回っている。</a:t>
          </a:r>
        </a:p>
        <a:p>
          <a:r>
            <a:rPr kumimoji="1" lang="ja-JP" altLang="en-US" sz="1100">
              <a:latin typeface="ＭＳ Ｐゴシック" panose="020B0600070205080204" pitchFamily="50" charset="-128"/>
              <a:ea typeface="ＭＳ Ｐゴシック" panose="020B0600070205080204" pitchFamily="50" charset="-128"/>
            </a:rPr>
            <a:t>　人件費については、退職職員の増により全体として増となった。</a:t>
          </a:r>
        </a:p>
        <a:p>
          <a:r>
            <a:rPr kumimoji="1" lang="ja-JP" altLang="en-US" sz="1100">
              <a:latin typeface="ＭＳ Ｐゴシック" panose="020B0600070205080204" pitchFamily="50" charset="-128"/>
              <a:ea typeface="ＭＳ Ｐゴシック" panose="020B0600070205080204" pitchFamily="50" charset="-128"/>
            </a:rPr>
            <a:t>　物件費については、新型コロナウイルスワクチン接種に係る経費などの減があったものの、ふるさと納税推進に係る経費やスマートシティ推進に係る経費などの増により、全体として増となった。</a:t>
          </a:r>
        </a:p>
        <a:p>
          <a:r>
            <a:rPr kumimoji="1" lang="ja-JP" altLang="en-US" sz="1100">
              <a:latin typeface="ＭＳ Ｐゴシック" panose="020B0600070205080204" pitchFamily="50" charset="-128"/>
              <a:ea typeface="ＭＳ Ｐゴシック" panose="020B0600070205080204" pitchFamily="50" charset="-128"/>
            </a:rPr>
            <a:t>　今後も、職員の適正管理、給与制度及び運用の適正化による人件費の削減に努め、徹底的な事務事業の見直しなど、行政改革の強化を図る。</a:t>
          </a:r>
        </a:p>
        <a:p>
          <a:r>
            <a:rPr kumimoji="1" lang="ja-JP" altLang="en-US" sz="1100">
              <a:latin typeface="ＭＳ Ｐゴシック" panose="020B0600070205080204" pitchFamily="50" charset="-128"/>
              <a:ea typeface="ＭＳ Ｐゴシック" panose="020B0600070205080204" pitchFamily="50" charset="-128"/>
            </a:rPr>
            <a:t>　また、物件費における、ふるさと寄附金関連経費については、寄附金の増加に寄与するものであるが、内容の見直しや事務の効率化などにより経費の削減を図る。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142329</xdr:rowOff>
    </xdr:from>
    <xdr:to>
      <xdr:col>23</xdr:col>
      <xdr:colOff>133350</xdr:colOff>
      <xdr:row>84</xdr:row>
      <xdr:rowOff>78172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72679"/>
          <a:ext cx="838200" cy="10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98249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73806</xdr:rowOff>
    </xdr:from>
    <xdr:to>
      <xdr:col>19</xdr:col>
      <xdr:colOff>133350</xdr:colOff>
      <xdr:row>83</xdr:row>
      <xdr:rowOff>142329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32706"/>
          <a:ext cx="889000" cy="2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15264</xdr:rowOff>
    </xdr:from>
    <xdr:to>
      <xdr:col>15</xdr:col>
      <xdr:colOff>82550</xdr:colOff>
      <xdr:row>82</xdr:row>
      <xdr:rowOff>73806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02714"/>
          <a:ext cx="889000" cy="2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15264</xdr:rowOff>
    </xdr:from>
    <xdr:to>
      <xdr:col>11</xdr:col>
      <xdr:colOff>31750</xdr:colOff>
      <xdr:row>81</xdr:row>
      <xdr:rowOff>54786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02714"/>
          <a:ext cx="889000" cy="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118232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27372</xdr:rowOff>
    </xdr:from>
    <xdr:to>
      <xdr:col>23</xdr:col>
      <xdr:colOff>184150</xdr:colOff>
      <xdr:row>84</xdr:row>
      <xdr:rowOff>128972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170899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91529</xdr:rowOff>
    </xdr:from>
    <xdr:to>
      <xdr:col>19</xdr:col>
      <xdr:colOff>184150</xdr:colOff>
      <xdr:row>84</xdr:row>
      <xdr:rowOff>21679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2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6456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0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23006</xdr:rowOff>
    </xdr:from>
    <xdr:to>
      <xdr:col>15</xdr:col>
      <xdr:colOff>133350</xdr:colOff>
      <xdr:row>82</xdr:row>
      <xdr:rowOff>124606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135914</xdr:rowOff>
    </xdr:from>
    <xdr:to>
      <xdr:col>11</xdr:col>
      <xdr:colOff>82550</xdr:colOff>
      <xdr:row>81</xdr:row>
      <xdr:rowOff>66064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76241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3986</xdr:rowOff>
    </xdr:from>
    <xdr:to>
      <xdr:col>7</xdr:col>
      <xdr:colOff>31750</xdr:colOff>
      <xdr:row>81</xdr:row>
      <xdr:rowOff>105586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115763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全国市平均及び類似団体平均ともに上回っており、指数は微減となった。</a:t>
          </a:r>
        </a:p>
        <a:p>
          <a:r>
            <a:rPr kumimoji="1" lang="ja-JP" altLang="en-US" sz="1100">
              <a:latin typeface="ＭＳ Ｐゴシック" panose="020B0600070205080204" pitchFamily="50" charset="-128"/>
              <a:ea typeface="ＭＳ Ｐゴシック" panose="020B0600070205080204" pitchFamily="50" charset="-128"/>
            </a:rPr>
            <a:t>　今後も人事院勧告に基づく給与の適正化、人事評価制度による総合的な昇任・昇格判断、各種手当の総点検などを推進し、より一層の給与適正化に努める。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0473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40216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60325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1278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151341</xdr:rowOff>
    </xdr:from>
    <xdr:to>
      <xdr:col>68</xdr:col>
      <xdr:colOff>152400</xdr:colOff>
      <xdr:row>88</xdr:row>
      <xdr:rowOff>60325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674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業務量の増により、職員数が微増となったことに加え、人口減少に伴い、人口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人当たりの職員数比率は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人当たり職員数は、全国平均、静岡県平均及び類似団体平均いずれも下回っているが、年々上昇している。</a:t>
          </a:r>
        </a:p>
        <a:p>
          <a:r>
            <a:rPr kumimoji="1" lang="ja-JP" altLang="en-US" sz="1100">
              <a:latin typeface="ＭＳ Ｐゴシック" panose="020B0600070205080204" pitchFamily="50" charset="-128"/>
              <a:ea typeface="ＭＳ Ｐゴシック" panose="020B0600070205080204" pitchFamily="50" charset="-128"/>
            </a:rPr>
            <a:t>　引き続き職員の能力向上を図り、行政サービスを低下させることなく、事務の統廃合・縮小を推進し、適切な定員管理に努める。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161472</xdr:rowOff>
    </xdr:from>
    <xdr:to>
      <xdr:col>81</xdr:col>
      <xdr:colOff>44450</xdr:colOff>
      <xdr:row>59</xdr:row>
      <xdr:rowOff>24493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055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144235</xdr:rowOff>
    </xdr:from>
    <xdr:to>
      <xdr:col>77</xdr:col>
      <xdr:colOff>44450</xdr:colOff>
      <xdr:row>58</xdr:row>
      <xdr:rowOff>161472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0883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144235</xdr:rowOff>
    </xdr:from>
    <xdr:to>
      <xdr:col>72</xdr:col>
      <xdr:colOff>203200</xdr:colOff>
      <xdr:row>58</xdr:row>
      <xdr:rowOff>144235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088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71846</xdr:rowOff>
    </xdr:from>
    <xdr:to>
      <xdr:col>68</xdr:col>
      <xdr:colOff>152400</xdr:colOff>
      <xdr:row>58</xdr:row>
      <xdr:rowOff>144235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015946"/>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30860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145143</xdr:rowOff>
    </xdr:from>
    <xdr:to>
      <xdr:col>81</xdr:col>
      <xdr:colOff>95250</xdr:colOff>
      <xdr:row>59</xdr:row>
      <xdr:rowOff>75293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161670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110672</xdr:rowOff>
    </xdr:from>
    <xdr:to>
      <xdr:col>77</xdr:col>
      <xdr:colOff>95250</xdr:colOff>
      <xdr:row>59</xdr:row>
      <xdr:rowOff>40822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50999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93435</xdr:rowOff>
    </xdr:from>
    <xdr:to>
      <xdr:col>73</xdr:col>
      <xdr:colOff>44450</xdr:colOff>
      <xdr:row>59</xdr:row>
      <xdr:rowOff>23585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33762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93435</xdr:rowOff>
    </xdr:from>
    <xdr:to>
      <xdr:col>68</xdr:col>
      <xdr:colOff>203200</xdr:colOff>
      <xdr:row>59</xdr:row>
      <xdr:rowOff>23585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33762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21046</xdr:rowOff>
    </xdr:from>
    <xdr:to>
      <xdr:col>64</xdr:col>
      <xdr:colOff>152400</xdr:colOff>
      <xdr:row>58</xdr:row>
      <xdr:rowOff>122646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132823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3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一般会計及び港湾会計における元金償還金の増、一部事務組合が起こした地方債の元利償還金に対する負担金等などにより増となる一方、臨時財政対策債の減等による標準財政規模の減により、前年度より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0.08758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ポイントの増となったが、３か年平均で示すため、令和２年度からの３か年平均は、「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しかし、過去からの普通建設事業に係る償還や病院及び公共下水道事業における公債費の負担が大きく、全国平均、静岡県平均及び類似団体平均を上回っている。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規模事業の継続を予定している中、普通建設事業の取捨選択などによる投資的経費の削減を図るとともに、予算編成時における地方債発行可能額の上限設定の推進などにより、新規地方債の発行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9172</xdr:rowOff>
    </xdr:from>
    <xdr:to>
      <xdr:col>81</xdr:col>
      <xdr:colOff>44450</xdr:colOff>
      <xdr:row>41</xdr:row>
      <xdr:rowOff>22578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386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22578</xdr:rowOff>
    </xdr:from>
    <xdr:to>
      <xdr:col>77</xdr:col>
      <xdr:colOff>44450</xdr:colOff>
      <xdr:row>41</xdr:row>
      <xdr:rowOff>22578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22578</xdr:rowOff>
    </xdr:from>
    <xdr:to>
      <xdr:col>72</xdr:col>
      <xdr:colOff>203200</xdr:colOff>
      <xdr:row>41</xdr:row>
      <xdr:rowOff>22578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80732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22578</xdr:rowOff>
    </xdr:from>
    <xdr:to>
      <xdr:col>68</xdr:col>
      <xdr:colOff>152400</xdr:colOff>
      <xdr:row>41</xdr:row>
      <xdr:rowOff>49389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5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101899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5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143228</xdr:rowOff>
    </xdr:from>
    <xdr:to>
      <xdr:col>77</xdr:col>
      <xdr:colOff>95250</xdr:colOff>
      <xdr:row>41</xdr:row>
      <xdr:rowOff>73378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143228</xdr:rowOff>
    </xdr:from>
    <xdr:to>
      <xdr:col>73</xdr:col>
      <xdr:colOff>44450</xdr:colOff>
      <xdr:row>41</xdr:row>
      <xdr:rowOff>73378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143228</xdr:rowOff>
    </xdr:from>
    <xdr:to>
      <xdr:col>68</xdr:col>
      <xdr:colOff>203200</xdr:colOff>
      <xdr:row>41</xdr:row>
      <xdr:rowOff>73378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58155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170039</xdr:rowOff>
    </xdr:from>
    <xdr:to>
      <xdr:col>64</xdr:col>
      <xdr:colOff>152400</xdr:colOff>
      <xdr:row>41</xdr:row>
      <xdr:rowOff>100189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84966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については、地方債の現在高、公営企業債等繰入見込額等の減少により全体として減少するとともに、充当可能財源等のうち、基準財政需要額算入見込額は、減少、充当可能特定歳入のうち、充当可能基金は、ふるさと寄附金基金、減債基金等により、大幅に増加となり、将来負担率は算定されなかった。</a:t>
          </a:r>
        </a:p>
        <a:p>
          <a:r>
            <a:rPr kumimoji="1" lang="ja-JP" altLang="en-US" sz="1100">
              <a:latin typeface="ＭＳ Ｐゴシック" panose="020B0600070205080204" pitchFamily="50" charset="-128"/>
              <a:ea typeface="ＭＳ Ｐゴシック" panose="020B0600070205080204" pitchFamily="50" charset="-128"/>
            </a:rPr>
            <a:t>　今後、新病院、志太広域事務組合のクリーンセンター建設事業が予定されており、起債及び基金の充当事業の増加が見込まれていることから、財源の確保や基金の計画的な活用を図るとともに、事業の緊急度・優先度の検討、重点化や見直しによる「行政経営システム」の高度化を図りながら、健全な財政運営を維持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82973</xdr:rowOff>
    </xdr:from>
    <xdr:to>
      <xdr:col>77</xdr:col>
      <xdr:colOff>44450</xdr:colOff>
      <xdr:row>14</xdr:row>
      <xdr:rowOff>147320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832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64206</xdr:rowOff>
    </xdr:from>
    <xdr:to>
      <xdr:col>72</xdr:col>
      <xdr:colOff>203200</xdr:colOff>
      <xdr:row>14</xdr:row>
      <xdr:rowOff>147320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464506"/>
          <a:ext cx="8890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168628</xdr:rowOff>
    </xdr:from>
    <xdr:to>
      <xdr:col>68</xdr:col>
      <xdr:colOff>152400</xdr:colOff>
      <xdr:row>14</xdr:row>
      <xdr:rowOff>64206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397478"/>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170109</xdr:rowOff>
    </xdr:from>
    <xdr:to>
      <xdr:col>73</xdr:col>
      <xdr:colOff>44450</xdr:colOff>
      <xdr:row>14</xdr:row>
      <xdr:rowOff>100259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42139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4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32173</xdr:rowOff>
    </xdr:from>
    <xdr:to>
      <xdr:col>77</xdr:col>
      <xdr:colOff>95250</xdr:colOff>
      <xdr:row>14</xdr:row>
      <xdr:rowOff>133773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118550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518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96520</xdr:rowOff>
    </xdr:from>
    <xdr:to>
      <xdr:col>73</xdr:col>
      <xdr:colOff>44450</xdr:colOff>
      <xdr:row>15</xdr:row>
      <xdr:rowOff>26670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11447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13406</xdr:rowOff>
    </xdr:from>
    <xdr:to>
      <xdr:col>68</xdr:col>
      <xdr:colOff>203200</xdr:colOff>
      <xdr:row>14</xdr:row>
      <xdr:rowOff>115006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99783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5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117828</xdr:rowOff>
    </xdr:from>
    <xdr:to>
      <xdr:col>64</xdr:col>
      <xdr:colOff>152400</xdr:colOff>
      <xdr:row>14</xdr:row>
      <xdr:rowOff>47978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3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58155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11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137,199
132,135
70.30
63,865,857
60,378,568
3,025,636
28,233,163
53,218,049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退職職員の増等により決算額が増となり、昨年度より</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全国平均、静岡県平均及び類似団体平均ともに下回っているが、類似団体平均との差は年々小さくなっている。</a:t>
          </a:r>
        </a:p>
        <a:p>
          <a:r>
            <a:rPr kumimoji="1" lang="ja-JP" altLang="en-US" sz="1100">
              <a:latin typeface="ＭＳ Ｐゴシック" panose="020B0600070205080204" pitchFamily="50" charset="-128"/>
              <a:ea typeface="ＭＳ Ｐゴシック" panose="020B0600070205080204" pitchFamily="50" charset="-128"/>
            </a:rPr>
            <a:t>　今後も人員及び給与の適正化を図るとともに、行政改革への取り組みを通じた人件費の抑制に努める。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44450</xdr:rowOff>
    </xdr:from>
    <xdr:to>
      <xdr:col>24</xdr:col>
      <xdr:colOff>25400</xdr:colOff>
      <xdr:row>36</xdr:row>
      <xdr:rowOff>38100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5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44450</xdr:rowOff>
    </xdr:from>
    <xdr:to>
      <xdr:col>19</xdr:col>
      <xdr:colOff>187325</xdr:colOff>
      <xdr:row>36</xdr:row>
      <xdr:rowOff>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5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57150</xdr:rowOff>
    </xdr:from>
    <xdr:to>
      <xdr:col>15</xdr:col>
      <xdr:colOff>98425</xdr:colOff>
      <xdr:row>36</xdr:row>
      <xdr:rowOff>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150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44450</xdr:rowOff>
    </xdr:from>
    <xdr:to>
      <xdr:col>11</xdr:col>
      <xdr:colOff>9525</xdr:colOff>
      <xdr:row>33</xdr:row>
      <xdr:rowOff>57150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0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165100</xdr:rowOff>
    </xdr:from>
    <xdr:to>
      <xdr:col>20</xdr:col>
      <xdr:colOff>38100</xdr:colOff>
      <xdr:row>35</xdr:row>
      <xdr:rowOff>95250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120650</xdr:rowOff>
    </xdr:from>
    <xdr:to>
      <xdr:col>15</xdr:col>
      <xdr:colOff>149225</xdr:colOff>
      <xdr:row>36</xdr:row>
      <xdr:rowOff>50800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60977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6350</xdr:rowOff>
    </xdr:from>
    <xdr:to>
      <xdr:col>11</xdr:col>
      <xdr:colOff>60325</xdr:colOff>
      <xdr:row>33</xdr:row>
      <xdr:rowOff>107950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118127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165100</xdr:rowOff>
    </xdr:from>
    <xdr:to>
      <xdr:col>6</xdr:col>
      <xdr:colOff>171450</xdr:colOff>
      <xdr:row>33</xdr:row>
      <xdr:rowOff>95250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物件費の経常収支比率については、経常経費充当一般財源のうち、グループウエア運営事業費や自主運行バス運営事業費等の減等により、昨年度より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物件費については、全国平均、静岡県平均及び類似団体平均よりも下回っている。</a:t>
          </a:r>
        </a:p>
        <a:p>
          <a:r>
            <a:rPr kumimoji="1" lang="ja-JP" altLang="en-US" sz="1100">
              <a:latin typeface="ＭＳ Ｐゴシック" panose="020B0600070205080204" pitchFamily="50" charset="-128"/>
              <a:ea typeface="ＭＳ Ｐゴシック" panose="020B0600070205080204" pitchFamily="50" charset="-128"/>
            </a:rPr>
            <a:t>　今後、行政改革推進プランに基づく民間委託や指定管理者制度の導入により、委託料などの物件費が増加することも想定されるが、総合的に判断し、全体経費の削減に努める。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26307</xdr:rowOff>
    </xdr:from>
    <xdr:to>
      <xdr:col>82</xdr:col>
      <xdr:colOff>107950</xdr:colOff>
      <xdr:row>13</xdr:row>
      <xdr:rowOff>80736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551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135363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3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80736</xdr:rowOff>
    </xdr:from>
    <xdr:to>
      <xdr:col>78</xdr:col>
      <xdr:colOff>69850</xdr:colOff>
      <xdr:row>13</xdr:row>
      <xdr:rowOff>135164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0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15</xdr:row>
      <xdr:rowOff>53521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6401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75293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146957</xdr:rowOff>
    </xdr:from>
    <xdr:to>
      <xdr:col>82</xdr:col>
      <xdr:colOff>158750</xdr:colOff>
      <xdr:row>13</xdr:row>
      <xdr:rowOff>77107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55534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29936</xdr:rowOff>
    </xdr:from>
    <xdr:to>
      <xdr:col>78</xdr:col>
      <xdr:colOff>120650</xdr:colOff>
      <xdr:row>13</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141713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2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84364</xdr:rowOff>
    </xdr:from>
    <xdr:to>
      <xdr:col>74</xdr:col>
      <xdr:colOff>31750</xdr:colOff>
      <xdr:row>14</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障害福祉サービスの利用者増による共同生活援助費や就労継続給付費、生活保護扶助費等の増により、決算額が増となる一方、臨時財政対策債の減額により、経常一般財源が減となったため、昨年度より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全国平均、類似団体平均は下回っているとともに、昨年度は同ポイントであった静岡県平均も下回った。</a:t>
          </a:r>
        </a:p>
        <a:p>
          <a:r>
            <a:rPr kumimoji="1" lang="ja-JP" altLang="en-US" sz="1100">
              <a:latin typeface="ＭＳ Ｐゴシック" panose="020B0600070205080204" pitchFamily="50" charset="-128"/>
              <a:ea typeface="ＭＳ Ｐゴシック" panose="020B0600070205080204" pitchFamily="50" charset="-128"/>
            </a:rPr>
            <a:t>　社会保障関連経費は増加傾向にあり、地方消費税交付金の増収分だけでは賄えなくなることも危惧されるため、今後、より一層、資格審査の適正化や各種助成費の見直しなどを図り、経費の削減に努める。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1270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139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46990</xdr:rowOff>
    </xdr:from>
    <xdr:to>
      <xdr:col>15</xdr:col>
      <xdr:colOff>98425</xdr:colOff>
      <xdr:row>57</xdr:row>
      <xdr:rowOff>1270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33840"/>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46990</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1338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62247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167640</xdr:rowOff>
    </xdr:from>
    <xdr:to>
      <xdr:col>11</xdr:col>
      <xdr:colOff>60325</xdr:colOff>
      <xdr:row>53</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107967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後期高齢者医療費負担金、介護保険特別会計繰出金等の増により、繰出金等のその他の経費の決算額が増になった一方、臨時財政対策債の減により経常一般財源が全体として減となったことにより、昨年度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ポイントの増となった。</a:t>
          </a:r>
        </a:p>
        <a:p>
          <a:r>
            <a:rPr kumimoji="1" lang="ja-JP" altLang="en-US" sz="1100">
              <a:latin typeface="ＭＳ Ｐゴシック" panose="020B0600070205080204" pitchFamily="50" charset="-128"/>
              <a:ea typeface="ＭＳ Ｐゴシック" panose="020B0600070205080204" pitchFamily="50" charset="-128"/>
            </a:rPr>
            <a:t>　その他の経常収支比率は、全国平均、静岡県平均及び類似団体平均のいずれも上回っている。</a:t>
          </a:r>
        </a:p>
        <a:p>
          <a:r>
            <a:rPr kumimoji="1" lang="ja-JP" altLang="en-US" sz="1100">
              <a:latin typeface="ＭＳ Ｐゴシック" panose="020B0600070205080204" pitchFamily="50" charset="-128"/>
              <a:ea typeface="ＭＳ Ｐゴシック" panose="020B0600070205080204" pitchFamily="50" charset="-128"/>
            </a:rPr>
            <a:t>　特別会計への繰出金については、使用料などの見直しによる歳入確保及び経費削減に取り組み、負担軽減に努める。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133350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134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19050</xdr:rowOff>
    </xdr:from>
    <xdr:to>
      <xdr:col>78</xdr:col>
      <xdr:colOff>69850</xdr:colOff>
      <xdr:row>59</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134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59</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83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139700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3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82550</xdr:rowOff>
    </xdr:from>
    <xdr:to>
      <xdr:col>82</xdr:col>
      <xdr:colOff>158750</xdr:colOff>
      <xdr:row>60</xdr:row>
      <xdr:rowOff>12700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病院事業会計繰出金、志太広域事務組合への分担金等により決算額は増になる一方、臨時財政対策債の減により経常一般財源が全体として減となったことから、昨年度より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ポイントの増となった。</a:t>
          </a:r>
        </a:p>
        <a:p>
          <a:r>
            <a:rPr kumimoji="1" lang="ja-JP" altLang="en-US" sz="1100">
              <a:latin typeface="ＭＳ Ｐゴシック" panose="020B0600070205080204" pitchFamily="50" charset="-128"/>
              <a:ea typeface="ＭＳ Ｐゴシック" panose="020B0600070205080204" pitchFamily="50" charset="-128"/>
            </a:rPr>
            <a:t>　補助費等については、全国平均、静岡県平均、類似団体平均のいずれも上回っている。</a:t>
          </a:r>
        </a:p>
        <a:p>
          <a:r>
            <a:rPr kumimoji="1" lang="ja-JP" altLang="en-US" sz="1100">
              <a:latin typeface="ＭＳ Ｐゴシック" panose="020B0600070205080204" pitchFamily="50" charset="-128"/>
              <a:ea typeface="ＭＳ Ｐゴシック" panose="020B0600070205080204" pitchFamily="50" charset="-128"/>
            </a:rPr>
            <a:t>　今後も行政改革に取り組み、必要性の低い補助金の見直しや廃止、基準の明確化など全体チェックを図り、経費削減に努める。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100330</xdr:rowOff>
    </xdr:from>
    <xdr:to>
      <xdr:col>82</xdr:col>
      <xdr:colOff>107950</xdr:colOff>
      <xdr:row>37</xdr:row>
      <xdr:rowOff>107950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43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37</xdr:row>
      <xdr:rowOff>100330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43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161307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100330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36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92710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29227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49530</xdr:rowOff>
    </xdr:from>
    <xdr:to>
      <xdr:col>78</xdr:col>
      <xdr:colOff>120650</xdr:colOff>
      <xdr:row>37</xdr:row>
      <xdr:rowOff>151130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49530</xdr:rowOff>
    </xdr:from>
    <xdr:to>
      <xdr:col>74</xdr:col>
      <xdr:colOff>31750</xdr:colOff>
      <xdr:row>37</xdr:row>
      <xdr:rowOff>151130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一般会計及び港湾会計における元金償還金が増となる一方、臨時財政対策債の減等による経常一般財源の減により、昨年度より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ポイントの増であった。</a:t>
          </a:r>
        </a:p>
        <a:p>
          <a:r>
            <a:rPr kumimoji="1" lang="ja-JP" altLang="en-US" sz="1100">
              <a:latin typeface="ＭＳ Ｐゴシック" panose="020B0600070205080204" pitchFamily="50" charset="-128"/>
              <a:ea typeface="ＭＳ Ｐゴシック" panose="020B0600070205080204" pitchFamily="50" charset="-128"/>
            </a:rPr>
            <a:t>　全国平均、静岡県平均は下回っているが、類似団体平均とは同ポイントとなり、静岡県平均との差も小さくなっている。</a:t>
          </a:r>
        </a:p>
        <a:p>
          <a:r>
            <a:rPr kumimoji="1" lang="ja-JP" altLang="en-US" sz="1100">
              <a:latin typeface="ＭＳ Ｐゴシック" panose="020B0600070205080204" pitchFamily="50" charset="-128"/>
              <a:ea typeface="ＭＳ Ｐゴシック" panose="020B0600070205080204" pitchFamily="50" charset="-128"/>
            </a:rPr>
            <a:t>　今後、大規模事業の継続が予定されている中、その他普通建設事業の整理や縮小、一時凍結などを検討するとともに、引き続き、計画的な借り入れや新規地方債発行抑制、借入利率の見直しなどを図り、公債費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77470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225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85089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257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100330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86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100330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94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経常一般財源が減になる一方、各費目とも決算額が増となっており、経常収支比率の増の割合は、人件費や繰出金等が高くなっている。</a:t>
          </a:r>
        </a:p>
        <a:p>
          <a:r>
            <a:rPr kumimoji="1" lang="ja-JP" altLang="en-US" sz="1100">
              <a:latin typeface="ＭＳ Ｐゴシック" panose="020B0600070205080204" pitchFamily="50" charset="-128"/>
              <a:ea typeface="ＭＳ Ｐゴシック" panose="020B0600070205080204" pitchFamily="50" charset="-128"/>
            </a:rPr>
            <a:t>　公債費以外の経常収支比率は、静岡県平均、類似団体平均は上回っているが、全国平均は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ポイント下回った。</a:t>
          </a:r>
        </a:p>
        <a:p>
          <a:r>
            <a:rPr kumimoji="1" lang="ja-JP" altLang="en-US" sz="1100">
              <a:latin typeface="ＭＳ Ｐゴシック" panose="020B0600070205080204" pitchFamily="50" charset="-128"/>
              <a:ea typeface="ＭＳ Ｐゴシック" panose="020B0600070205080204" pitchFamily="50" charset="-128"/>
            </a:rPr>
            <a:t>　今後も各費目経費について見直しなどを推進し、適正な管理を図り、歳出の抑制に努める。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120142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303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161289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2303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77</xdr:row>
      <xdr:rowOff>161289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25196"/>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76</xdr:row>
      <xdr:rowOff>117856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125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61582</xdr:rowOff>
    </xdr:from>
    <xdr:to>
      <xdr:col>29</xdr:col>
      <xdr:colOff>127000</xdr:colOff>
      <xdr:row>15</xdr:row>
      <xdr:rowOff>117380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80957"/>
          <a:ext cx="647700" cy="55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6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117380</xdr:rowOff>
    </xdr:from>
    <xdr:to>
      <xdr:col>26</xdr:col>
      <xdr:colOff>50800</xdr:colOff>
      <xdr:row>17</xdr:row>
      <xdr:rowOff>66326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36755"/>
          <a:ext cx="698500" cy="291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8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66326</xdr:rowOff>
    </xdr:from>
    <xdr:to>
      <xdr:col>22</xdr:col>
      <xdr:colOff>114300</xdr:colOff>
      <xdr:row>17</xdr:row>
      <xdr:rowOff>126257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28601"/>
          <a:ext cx="698500" cy="5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104233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126257</xdr:rowOff>
    </xdr:from>
    <xdr:to>
      <xdr:col>18</xdr:col>
      <xdr:colOff>177800</xdr:colOff>
      <xdr:row>17</xdr:row>
      <xdr:rowOff>154946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8532"/>
          <a:ext cx="6985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164717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10782</xdr:rowOff>
    </xdr:from>
    <xdr:to>
      <xdr:col>29</xdr:col>
      <xdr:colOff>177800</xdr:colOff>
      <xdr:row>15</xdr:row>
      <xdr:rowOff>112382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27309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66580</xdr:rowOff>
    </xdr:from>
    <xdr:to>
      <xdr:col>26</xdr:col>
      <xdr:colOff>101600</xdr:colOff>
      <xdr:row>15</xdr:row>
      <xdr:rowOff>168180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85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6907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54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15526</xdr:rowOff>
    </xdr:from>
    <xdr:to>
      <xdr:col>22</xdr:col>
      <xdr:colOff>165100</xdr:colOff>
      <xdr:row>17</xdr:row>
      <xdr:rowOff>117126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101903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75457</xdr:rowOff>
    </xdr:from>
    <xdr:to>
      <xdr:col>19</xdr:col>
      <xdr:colOff>38100</xdr:colOff>
      <xdr:row>18</xdr:row>
      <xdr:rowOff>5607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7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161834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104146</xdr:rowOff>
    </xdr:from>
    <xdr:to>
      <xdr:col>15</xdr:col>
      <xdr:colOff>101600</xdr:colOff>
      <xdr:row>18</xdr:row>
      <xdr:rowOff>34296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6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19073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5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335026</xdr:rowOff>
    </xdr:from>
    <xdr:to>
      <xdr:col>29</xdr:col>
      <xdr:colOff>127000</xdr:colOff>
      <xdr:row>35</xdr:row>
      <xdr:rowOff>341016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45376"/>
          <a:ext cx="647700" cy="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325792</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6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327802</xdr:rowOff>
    </xdr:from>
    <xdr:to>
      <xdr:col>26</xdr:col>
      <xdr:colOff>50800</xdr:colOff>
      <xdr:row>35</xdr:row>
      <xdr:rowOff>335026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38152"/>
          <a:ext cx="698500" cy="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71228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2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327802</xdr:rowOff>
    </xdr:from>
    <xdr:to>
      <xdr:col>22</xdr:col>
      <xdr:colOff>114300</xdr:colOff>
      <xdr:row>36</xdr:row>
      <xdr:rowOff>11694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38152"/>
          <a:ext cx="698500" cy="26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11694</xdr:rowOff>
    </xdr:from>
    <xdr:to>
      <xdr:col>18</xdr:col>
      <xdr:colOff>177800</xdr:colOff>
      <xdr:row>36</xdr:row>
      <xdr:rowOff>35285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64944"/>
          <a:ext cx="698500" cy="2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290216</xdr:rowOff>
    </xdr:from>
    <xdr:to>
      <xdr:col>29</xdr:col>
      <xdr:colOff>177800</xdr:colOff>
      <xdr:row>36</xdr:row>
      <xdr:rowOff>48916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00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135293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4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284226</xdr:rowOff>
    </xdr:from>
    <xdr:to>
      <xdr:col>26</xdr:col>
      <xdr:colOff>101600</xdr:colOff>
      <xdr:row>36</xdr:row>
      <xdr:rowOff>42926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94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53103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6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277002</xdr:rowOff>
    </xdr:from>
    <xdr:to>
      <xdr:col>22</xdr:col>
      <xdr:colOff>165100</xdr:colOff>
      <xdr:row>36</xdr:row>
      <xdr:rowOff>35702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8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45879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5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303794</xdr:rowOff>
    </xdr:from>
    <xdr:to>
      <xdr:col>19</xdr:col>
      <xdr:colOff>38100</xdr:colOff>
      <xdr:row>36</xdr:row>
      <xdr:rowOff>62494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1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72671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327385</xdr:rowOff>
    </xdr:from>
    <xdr:to>
      <xdr:col>15</xdr:col>
      <xdr:colOff>101600</xdr:colOff>
      <xdr:row>36</xdr:row>
      <xdr:rowOff>86085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37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96262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70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137,199
132,135
70.30
63,865,857
60,378,568
3,025,636
28,233,163
53,218,049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162429</xdr:rowOff>
    </xdr:from>
    <xdr:to>
      <xdr:col>24</xdr:col>
      <xdr:colOff>62865</xdr:colOff>
      <xdr:row>37</xdr:row>
      <xdr:rowOff>110047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4479"/>
          <a:ext cx="1270" cy="131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113874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110047</xdr:rowOff>
    </xdr:from>
    <xdr:to>
      <xdr:col>24</xdr:col>
      <xdr:colOff>152400</xdr:colOff>
      <xdr:row>37</xdr:row>
      <xdr:rowOff>110047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5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109106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162429</xdr:rowOff>
    </xdr:from>
    <xdr:to>
      <xdr:col>24</xdr:col>
      <xdr:colOff>152400</xdr:colOff>
      <xdr:row>29</xdr:row>
      <xdr:rowOff>162429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152436</xdr:rowOff>
    </xdr:from>
    <xdr:to>
      <xdr:col>24</xdr:col>
      <xdr:colOff>63500</xdr:colOff>
      <xdr:row>37</xdr:row>
      <xdr:rowOff>33172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24636"/>
          <a:ext cx="8382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71054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2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48177</xdr:rowOff>
    </xdr:from>
    <xdr:to>
      <xdr:col>24</xdr:col>
      <xdr:colOff>114300</xdr:colOff>
      <xdr:row>34</xdr:row>
      <xdr:rowOff>149777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33172</xdr:rowOff>
    </xdr:from>
    <xdr:to>
      <xdr:col>19</xdr:col>
      <xdr:colOff>177800</xdr:colOff>
      <xdr:row>37</xdr:row>
      <xdr:rowOff>64817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6822"/>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48699</xdr:rowOff>
    </xdr:from>
    <xdr:to>
      <xdr:col>20</xdr:col>
      <xdr:colOff>38100</xdr:colOff>
      <xdr:row>34</xdr:row>
      <xdr:rowOff>150299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166826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64817</xdr:rowOff>
    </xdr:from>
    <xdr:to>
      <xdr:col>15</xdr:col>
      <xdr:colOff>50800</xdr:colOff>
      <xdr:row>39</xdr:row>
      <xdr:rowOff>60735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08467"/>
          <a:ext cx="889000" cy="33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142947</xdr:rowOff>
    </xdr:from>
    <xdr:to>
      <xdr:col>15</xdr:col>
      <xdr:colOff>101600</xdr:colOff>
      <xdr:row>35</xdr:row>
      <xdr:rowOff>73097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89624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12272</xdr:rowOff>
    </xdr:from>
    <xdr:to>
      <xdr:col>10</xdr:col>
      <xdr:colOff>114300</xdr:colOff>
      <xdr:row>39</xdr:row>
      <xdr:rowOff>60735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98822"/>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17936</xdr:rowOff>
    </xdr:from>
    <xdr:to>
      <xdr:col>10</xdr:col>
      <xdr:colOff>165100</xdr:colOff>
      <xdr:row>36</xdr:row>
      <xdr:rowOff>119536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136063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38641</xdr:rowOff>
    </xdr:from>
    <xdr:to>
      <xdr:col>6</xdr:col>
      <xdr:colOff>38100</xdr:colOff>
      <xdr:row>36</xdr:row>
      <xdr:rowOff>140241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156768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101636</xdr:rowOff>
    </xdr:from>
    <xdr:to>
      <xdr:col>24</xdr:col>
      <xdr:colOff>114300</xdr:colOff>
      <xdr:row>37</xdr:row>
      <xdr:rowOff>31786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80063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153822</xdr:rowOff>
    </xdr:from>
    <xdr:to>
      <xdr:col>20</xdr:col>
      <xdr:colOff>38100</xdr:colOff>
      <xdr:row>37</xdr:row>
      <xdr:rowOff>83972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75099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1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14017</xdr:rowOff>
    </xdr:from>
    <xdr:to>
      <xdr:col>15</xdr:col>
      <xdr:colOff>101600</xdr:colOff>
      <xdr:row>37</xdr:row>
      <xdr:rowOff>115617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5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106744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9935</xdr:rowOff>
    </xdr:from>
    <xdr:to>
      <xdr:col>10</xdr:col>
      <xdr:colOff>165100</xdr:colOff>
      <xdr:row>39</xdr:row>
      <xdr:rowOff>111535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9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102662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8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132922</xdr:rowOff>
    </xdr:from>
    <xdr:to>
      <xdr:col>6</xdr:col>
      <xdr:colOff>38100</xdr:colOff>
      <xdr:row>39</xdr:row>
      <xdr:rowOff>63072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54199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4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25661</xdr:rowOff>
    </xdr:from>
    <xdr:to>
      <xdr:col>24</xdr:col>
      <xdr:colOff>63500</xdr:colOff>
      <xdr:row>54</xdr:row>
      <xdr:rowOff>19555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112511"/>
          <a:ext cx="838200" cy="16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149689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7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19555</xdr:rowOff>
    </xdr:from>
    <xdr:to>
      <xdr:col>19</xdr:col>
      <xdr:colOff>177800</xdr:colOff>
      <xdr:row>56</xdr:row>
      <xdr:rowOff>76672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277855"/>
          <a:ext cx="889000" cy="40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34899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76672</xdr:rowOff>
    </xdr:from>
    <xdr:to>
      <xdr:col>15</xdr:col>
      <xdr:colOff>50800</xdr:colOff>
      <xdr:row>57</xdr:row>
      <xdr:rowOff>65144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77872"/>
          <a:ext cx="889000" cy="15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143259</xdr:rowOff>
    </xdr:from>
    <xdr:to>
      <xdr:col>10</xdr:col>
      <xdr:colOff>114300</xdr:colOff>
      <xdr:row>57</xdr:row>
      <xdr:rowOff>65144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44459"/>
          <a:ext cx="889000" cy="9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16708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112851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146311</xdr:rowOff>
    </xdr:from>
    <xdr:to>
      <xdr:col>24</xdr:col>
      <xdr:colOff>114300</xdr:colOff>
      <xdr:row>53</xdr:row>
      <xdr:rowOff>76461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0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169188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9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140205</xdr:rowOff>
    </xdr:from>
    <xdr:to>
      <xdr:col>20</xdr:col>
      <xdr:colOff>38100</xdr:colOff>
      <xdr:row>54</xdr:row>
      <xdr:rowOff>70355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2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86882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0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25872</xdr:rowOff>
    </xdr:from>
    <xdr:to>
      <xdr:col>15</xdr:col>
      <xdr:colOff>101600</xdr:colOff>
      <xdr:row>56</xdr:row>
      <xdr:rowOff>127472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2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143999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0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14344</xdr:rowOff>
    </xdr:from>
    <xdr:to>
      <xdr:col>10</xdr:col>
      <xdr:colOff>165100</xdr:colOff>
      <xdr:row>57</xdr:row>
      <xdr:rowOff>115944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132471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6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92459</xdr:rowOff>
    </xdr:from>
    <xdr:to>
      <xdr:col>6</xdr:col>
      <xdr:colOff>38100</xdr:colOff>
      <xdr:row>57</xdr:row>
      <xdr:rowOff>22609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9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39136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6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64262</xdr:rowOff>
    </xdr:from>
    <xdr:to>
      <xdr:col>24</xdr:col>
      <xdr:colOff>63500</xdr:colOff>
      <xdr:row>75</xdr:row>
      <xdr:rowOff>65659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923012"/>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57167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1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64262</xdr:rowOff>
    </xdr:from>
    <xdr:to>
      <xdr:col>19</xdr:col>
      <xdr:colOff>177800</xdr:colOff>
      <xdr:row>75</xdr:row>
      <xdr:rowOff>82296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923012"/>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103124</xdr:rowOff>
    </xdr:from>
    <xdr:to>
      <xdr:col>15</xdr:col>
      <xdr:colOff>50800</xdr:colOff>
      <xdr:row>75</xdr:row>
      <xdr:rowOff>82296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790424"/>
          <a:ext cx="889000" cy="15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15240</xdr:rowOff>
    </xdr:from>
    <xdr:to>
      <xdr:col>10</xdr:col>
      <xdr:colOff>114300</xdr:colOff>
      <xdr:row>74</xdr:row>
      <xdr:rowOff>103124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2702540"/>
          <a:ext cx="88900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77740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60977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14859</xdr:rowOff>
    </xdr:from>
    <xdr:to>
      <xdr:col>24</xdr:col>
      <xdr:colOff>114300</xdr:colOff>
      <xdr:row>75</xdr:row>
      <xdr:rowOff>116459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37736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72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13462</xdr:rowOff>
    </xdr:from>
    <xdr:to>
      <xdr:col>20</xdr:col>
      <xdr:colOff>38100</xdr:colOff>
      <xdr:row>75</xdr:row>
      <xdr:rowOff>115062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8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131589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64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31496</xdr:rowOff>
    </xdr:from>
    <xdr:to>
      <xdr:col>15</xdr:col>
      <xdr:colOff>101600</xdr:colOff>
      <xdr:row>75</xdr:row>
      <xdr:rowOff>133096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8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149623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6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52324</xdr:rowOff>
    </xdr:from>
    <xdr:to>
      <xdr:col>10</xdr:col>
      <xdr:colOff>165100</xdr:colOff>
      <xdr:row>74</xdr:row>
      <xdr:rowOff>153924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7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170451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51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135890</xdr:rowOff>
    </xdr:from>
    <xdr:to>
      <xdr:col>6</xdr:col>
      <xdr:colOff>38100</xdr:colOff>
      <xdr:row>74</xdr:row>
      <xdr:rowOff>66040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6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82567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42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129459</xdr:rowOff>
    </xdr:from>
    <xdr:to>
      <xdr:col>24</xdr:col>
      <xdr:colOff>62865</xdr:colOff>
      <xdr:row>95</xdr:row>
      <xdr:rowOff>134077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9959"/>
          <a:ext cx="1270" cy="861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137904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42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134077</xdr:rowOff>
    </xdr:from>
    <xdr:to>
      <xdr:col>24</xdr:col>
      <xdr:colOff>152400</xdr:colOff>
      <xdr:row>95</xdr:row>
      <xdr:rowOff>134077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4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76136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129459</xdr:rowOff>
    </xdr:from>
    <xdr:to>
      <xdr:col>24</xdr:col>
      <xdr:colOff>152400</xdr:colOff>
      <xdr:row>90</xdr:row>
      <xdr:rowOff>129459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9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3683</xdr:rowOff>
    </xdr:from>
    <xdr:to>
      <xdr:col>24</xdr:col>
      <xdr:colOff>63500</xdr:colOff>
      <xdr:row>95</xdr:row>
      <xdr:rowOff>134077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119983"/>
          <a:ext cx="838200" cy="30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44911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81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22034</xdr:rowOff>
    </xdr:from>
    <xdr:to>
      <xdr:col>24</xdr:col>
      <xdr:colOff>114300</xdr:colOff>
      <xdr:row>93</xdr:row>
      <xdr:rowOff>123634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59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3683</xdr:rowOff>
    </xdr:from>
    <xdr:to>
      <xdr:col>19</xdr:col>
      <xdr:colOff>177800</xdr:colOff>
      <xdr:row>96</xdr:row>
      <xdr:rowOff>162629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19983"/>
          <a:ext cx="889000" cy="50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86249</xdr:rowOff>
    </xdr:from>
    <xdr:to>
      <xdr:col>20</xdr:col>
      <xdr:colOff>38100</xdr:colOff>
      <xdr:row>92</xdr:row>
      <xdr:rowOff>16399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568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32926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546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162629</xdr:rowOff>
    </xdr:from>
    <xdr:to>
      <xdr:col>15</xdr:col>
      <xdr:colOff>50800</xdr:colOff>
      <xdr:row>97</xdr:row>
      <xdr:rowOff>107102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21829"/>
          <a:ext cx="889000" cy="1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111074</xdr:rowOff>
    </xdr:from>
    <xdr:to>
      <xdr:col>15</xdr:col>
      <xdr:colOff>101600</xdr:colOff>
      <xdr:row>95</xdr:row>
      <xdr:rowOff>41224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57751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0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107102</xdr:rowOff>
    </xdr:from>
    <xdr:to>
      <xdr:col>10</xdr:col>
      <xdr:colOff>114300</xdr:colOff>
      <xdr:row>98</xdr:row>
      <xdr:rowOff>55849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37752"/>
          <a:ext cx="889000" cy="12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27246</xdr:rowOff>
    </xdr:from>
    <xdr:to>
      <xdr:col>10</xdr:col>
      <xdr:colOff>165100</xdr:colOff>
      <xdr:row>95</xdr:row>
      <xdr:rowOff>128846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1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145373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09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151011</xdr:rowOff>
    </xdr:from>
    <xdr:to>
      <xdr:col>6</xdr:col>
      <xdr:colOff>38100</xdr:colOff>
      <xdr:row>96</xdr:row>
      <xdr:rowOff>81161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3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97688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1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83277</xdr:rowOff>
    </xdr:from>
    <xdr:to>
      <xdr:col>24</xdr:col>
      <xdr:colOff>114300</xdr:colOff>
      <xdr:row>96</xdr:row>
      <xdr:rowOff>13427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169654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8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124333</xdr:rowOff>
    </xdr:from>
    <xdr:to>
      <xdr:col>20</xdr:col>
      <xdr:colOff>38100</xdr:colOff>
      <xdr:row>94</xdr:row>
      <xdr:rowOff>54483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45610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16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111829</xdr:rowOff>
    </xdr:from>
    <xdr:to>
      <xdr:col>15</xdr:col>
      <xdr:colOff>101600</xdr:colOff>
      <xdr:row>97</xdr:row>
      <xdr:rowOff>41979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33106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6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56302</xdr:rowOff>
    </xdr:from>
    <xdr:to>
      <xdr:col>10</xdr:col>
      <xdr:colOff>165100</xdr:colOff>
      <xdr:row>97</xdr:row>
      <xdr:rowOff>157902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149029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7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5049</xdr:rowOff>
    </xdr:from>
    <xdr:to>
      <xdr:col>6</xdr:col>
      <xdr:colOff>38100</xdr:colOff>
      <xdr:row>98</xdr:row>
      <xdr:rowOff>106649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97776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9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38691</xdr:rowOff>
    </xdr:from>
    <xdr:to>
      <xdr:col>55</xdr:col>
      <xdr:colOff>0</xdr:colOff>
      <xdr:row>37</xdr:row>
      <xdr:rowOff>61345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82341"/>
          <a:ext cx="8382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165616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3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93811</xdr:rowOff>
    </xdr:from>
    <xdr:to>
      <xdr:col>50</xdr:col>
      <xdr:colOff>114300</xdr:colOff>
      <xdr:row>37</xdr:row>
      <xdr:rowOff>61345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23111"/>
          <a:ext cx="889000" cy="48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116448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93811</xdr:rowOff>
    </xdr:from>
    <xdr:to>
      <xdr:col>45</xdr:col>
      <xdr:colOff>177800</xdr:colOff>
      <xdr:row>37</xdr:row>
      <xdr:rowOff>47419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23111"/>
          <a:ext cx="889000" cy="46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47419</xdr:rowOff>
    </xdr:from>
    <xdr:to>
      <xdr:col>41</xdr:col>
      <xdr:colOff>50800</xdr:colOff>
      <xdr:row>37</xdr:row>
      <xdr:rowOff>133025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91069"/>
          <a:ext cx="889000" cy="8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167453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9194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159341</xdr:rowOff>
    </xdr:from>
    <xdr:to>
      <xdr:col>55</xdr:col>
      <xdr:colOff>50800</xdr:colOff>
      <xdr:row>37</xdr:row>
      <xdr:rowOff>89491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10768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8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10545</xdr:rowOff>
    </xdr:from>
    <xdr:to>
      <xdr:col>50</xdr:col>
      <xdr:colOff>165100</xdr:colOff>
      <xdr:row>37</xdr:row>
      <xdr:rowOff>112145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128672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43011</xdr:rowOff>
    </xdr:from>
    <xdr:to>
      <xdr:col>46</xdr:col>
      <xdr:colOff>38100</xdr:colOff>
      <xdr:row>34</xdr:row>
      <xdr:rowOff>144611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161138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64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168069</xdr:rowOff>
    </xdr:from>
    <xdr:to>
      <xdr:col>41</xdr:col>
      <xdr:colOff>101600</xdr:colOff>
      <xdr:row>37</xdr:row>
      <xdr:rowOff>98219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114746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1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82225</xdr:rowOff>
    </xdr:from>
    <xdr:to>
      <xdr:col>36</xdr:col>
      <xdr:colOff>165100</xdr:colOff>
      <xdr:row>38</xdr:row>
      <xdr:rowOff>12374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258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28902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130004</xdr:rowOff>
    </xdr:from>
    <xdr:to>
      <xdr:col>55</xdr:col>
      <xdr:colOff>0</xdr:colOff>
      <xdr:row>56</xdr:row>
      <xdr:rowOff>137395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216854"/>
          <a:ext cx="838200" cy="5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130004</xdr:rowOff>
    </xdr:from>
    <xdr:to>
      <xdr:col>50</xdr:col>
      <xdr:colOff>114300</xdr:colOff>
      <xdr:row>54</xdr:row>
      <xdr:rowOff>74778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216854"/>
          <a:ext cx="889000" cy="1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44143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74778</xdr:rowOff>
    </xdr:from>
    <xdr:to>
      <xdr:col>45</xdr:col>
      <xdr:colOff>177800</xdr:colOff>
      <xdr:row>55</xdr:row>
      <xdr:rowOff>89351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333078"/>
          <a:ext cx="889000" cy="18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78452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89351</xdr:rowOff>
    </xdr:from>
    <xdr:to>
      <xdr:col>41</xdr:col>
      <xdr:colOff>50800</xdr:colOff>
      <xdr:row>56</xdr:row>
      <xdr:rowOff>27629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19101"/>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97769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86595</xdr:rowOff>
    </xdr:from>
    <xdr:to>
      <xdr:col>55</xdr:col>
      <xdr:colOff>50800</xdr:colOff>
      <xdr:row>57</xdr:row>
      <xdr:rowOff>16745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65022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6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79204</xdr:rowOff>
    </xdr:from>
    <xdr:to>
      <xdr:col>50</xdr:col>
      <xdr:colOff>165100</xdr:colOff>
      <xdr:row>54</xdr:row>
      <xdr:rowOff>9354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1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25881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89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23978</xdr:rowOff>
    </xdr:from>
    <xdr:to>
      <xdr:col>46</xdr:col>
      <xdr:colOff>38100</xdr:colOff>
      <xdr:row>54</xdr:row>
      <xdr:rowOff>125578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2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142105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05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38551</xdr:rowOff>
    </xdr:from>
    <xdr:to>
      <xdr:col>41</xdr:col>
      <xdr:colOff>101600</xdr:colOff>
      <xdr:row>55</xdr:row>
      <xdr:rowOff>140151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131278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148279</xdr:rowOff>
    </xdr:from>
    <xdr:to>
      <xdr:col>36</xdr:col>
      <xdr:colOff>165100</xdr:colOff>
      <xdr:row>56</xdr:row>
      <xdr:rowOff>78429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94956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5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14770</xdr:rowOff>
    </xdr:from>
    <xdr:to>
      <xdr:col>55</xdr:col>
      <xdr:colOff>0</xdr:colOff>
      <xdr:row>76</xdr:row>
      <xdr:rowOff>118459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530620"/>
          <a:ext cx="838200" cy="61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118533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14770</xdr:rowOff>
    </xdr:from>
    <xdr:to>
      <xdr:col>50</xdr:col>
      <xdr:colOff>114300</xdr:colOff>
      <xdr:row>73</xdr:row>
      <xdr:rowOff>138862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530620"/>
          <a:ext cx="889000" cy="1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35019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138862</xdr:rowOff>
    </xdr:from>
    <xdr:to>
      <xdr:col>45</xdr:col>
      <xdr:colOff>177800</xdr:colOff>
      <xdr:row>75</xdr:row>
      <xdr:rowOff>70891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654712"/>
          <a:ext cx="889000" cy="2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128801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70891</xdr:rowOff>
    </xdr:from>
    <xdr:to>
      <xdr:col>41</xdr:col>
      <xdr:colOff>50800</xdr:colOff>
      <xdr:row>76</xdr:row>
      <xdr:rowOff>43993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929641"/>
          <a:ext cx="889000" cy="14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139050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67659</xdr:rowOff>
    </xdr:from>
    <xdr:to>
      <xdr:col>55</xdr:col>
      <xdr:colOff>50800</xdr:colOff>
      <xdr:row>76</xdr:row>
      <xdr:rowOff>169259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90536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4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135420</xdr:rowOff>
    </xdr:from>
    <xdr:to>
      <xdr:col>50</xdr:col>
      <xdr:colOff>165100</xdr:colOff>
      <xdr:row>73</xdr:row>
      <xdr:rowOff>65570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4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82097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25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88062</xdr:rowOff>
    </xdr:from>
    <xdr:to>
      <xdr:col>46</xdr:col>
      <xdr:colOff>38100</xdr:colOff>
      <xdr:row>74</xdr:row>
      <xdr:rowOff>18212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6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34739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37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20091</xdr:rowOff>
    </xdr:from>
    <xdr:to>
      <xdr:col>41</xdr:col>
      <xdr:colOff>101600</xdr:colOff>
      <xdr:row>75</xdr:row>
      <xdr:rowOff>121691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8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138218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164643</xdr:rowOff>
    </xdr:from>
    <xdr:to>
      <xdr:col>36</xdr:col>
      <xdr:colOff>165100</xdr:colOff>
      <xdr:row>76</xdr:row>
      <xdr:rowOff>94793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111320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7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133814</xdr:rowOff>
    </xdr:from>
    <xdr:to>
      <xdr:col>55</xdr:col>
      <xdr:colOff>0</xdr:colOff>
      <xdr:row>98</xdr:row>
      <xdr:rowOff>65100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64464"/>
          <a:ext cx="838200" cy="10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65100</xdr:rowOff>
    </xdr:from>
    <xdr:to>
      <xdr:col>50</xdr:col>
      <xdr:colOff>114300</xdr:colOff>
      <xdr:row>98</xdr:row>
      <xdr:rowOff>92666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867200"/>
          <a:ext cx="889000" cy="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87846</xdr:rowOff>
    </xdr:from>
    <xdr:to>
      <xdr:col>45</xdr:col>
      <xdr:colOff>177800</xdr:colOff>
      <xdr:row>98</xdr:row>
      <xdr:rowOff>92666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889946"/>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39269</xdr:rowOff>
    </xdr:from>
    <xdr:to>
      <xdr:col>41</xdr:col>
      <xdr:colOff>50800</xdr:colOff>
      <xdr:row>98</xdr:row>
      <xdr:rowOff>87846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841369"/>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103528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83014</xdr:rowOff>
    </xdr:from>
    <xdr:to>
      <xdr:col>55</xdr:col>
      <xdr:colOff>50800</xdr:colOff>
      <xdr:row>98</xdr:row>
      <xdr:rowOff>13164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61441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9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14300</xdr:rowOff>
    </xdr:from>
    <xdr:to>
      <xdr:col>50</xdr:col>
      <xdr:colOff>165100</xdr:colOff>
      <xdr:row>98</xdr:row>
      <xdr:rowOff>115900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107027</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04428" y="169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41866</xdr:rowOff>
    </xdr:from>
    <xdr:to>
      <xdr:col>46</xdr:col>
      <xdr:colOff>38100</xdr:colOff>
      <xdr:row>98</xdr:row>
      <xdr:rowOff>143466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4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134593</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15428" y="1693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37046</xdr:rowOff>
    </xdr:from>
    <xdr:to>
      <xdr:col>41</xdr:col>
      <xdr:colOff>101600</xdr:colOff>
      <xdr:row>98</xdr:row>
      <xdr:rowOff>138646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129773</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26428" y="1693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159919</xdr:rowOff>
    </xdr:from>
    <xdr:to>
      <xdr:col>36</xdr:col>
      <xdr:colOff>165100</xdr:colOff>
      <xdr:row>98</xdr:row>
      <xdr:rowOff>90069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81196</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37428" y="1688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36449</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2299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167360</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82460"/>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167360</xdr:rowOff>
    </xdr:from>
    <xdr:to>
      <xdr:col>76</xdr:col>
      <xdr:colOff>114300</xdr:colOff>
      <xdr:row>39</xdr:row>
      <xdr:rowOff>6426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68246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144500</xdr:rowOff>
    </xdr:from>
    <xdr:to>
      <xdr:col>71</xdr:col>
      <xdr:colOff>177800</xdr:colOff>
      <xdr:row>39</xdr:row>
      <xdr:rowOff>6426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59600"/>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157099</xdr:rowOff>
    </xdr:from>
    <xdr:to>
      <xdr:col>85</xdr:col>
      <xdr:colOff>177800</xdr:colOff>
      <xdr:row>39</xdr:row>
      <xdr:rowOff>87249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72026</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87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116560</xdr:rowOff>
    </xdr:from>
    <xdr:to>
      <xdr:col>76</xdr:col>
      <xdr:colOff>165100</xdr:colOff>
      <xdr:row>39</xdr:row>
      <xdr:rowOff>46710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37837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724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127076</xdr:rowOff>
    </xdr:from>
    <xdr:to>
      <xdr:col>72</xdr:col>
      <xdr:colOff>38100</xdr:colOff>
      <xdr:row>39</xdr:row>
      <xdr:rowOff>57226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48353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734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93700</xdr:rowOff>
    </xdr:from>
    <xdr:to>
      <xdr:col>67</xdr:col>
      <xdr:colOff>101600</xdr:colOff>
      <xdr:row>39</xdr:row>
      <xdr:rowOff>23850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14977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701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119964</xdr:rowOff>
    </xdr:from>
    <xdr:to>
      <xdr:col>85</xdr:col>
      <xdr:colOff>127000</xdr:colOff>
      <xdr:row>75</xdr:row>
      <xdr:rowOff>132423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978714"/>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135399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132423</xdr:rowOff>
    </xdr:from>
    <xdr:to>
      <xdr:col>81</xdr:col>
      <xdr:colOff>50800</xdr:colOff>
      <xdr:row>75</xdr:row>
      <xdr:rowOff>141567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99117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141167</xdr:rowOff>
    </xdr:from>
    <xdr:to>
      <xdr:col>76</xdr:col>
      <xdr:colOff>114300</xdr:colOff>
      <xdr:row>75</xdr:row>
      <xdr:rowOff>141567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99991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104005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141167</xdr:rowOff>
    </xdr:from>
    <xdr:to>
      <xdr:col>71</xdr:col>
      <xdr:colOff>177800</xdr:colOff>
      <xdr:row>75</xdr:row>
      <xdr:rowOff>143605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999917"/>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115187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135170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69164</xdr:rowOff>
    </xdr:from>
    <xdr:to>
      <xdr:col>85</xdr:col>
      <xdr:colOff>177800</xdr:colOff>
      <xdr:row>75</xdr:row>
      <xdr:rowOff>170765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27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47591</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81623</xdr:rowOff>
    </xdr:from>
    <xdr:to>
      <xdr:col>81</xdr:col>
      <xdr:colOff>101600</xdr:colOff>
      <xdr:row>76</xdr:row>
      <xdr:rowOff>11773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2900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0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90767</xdr:rowOff>
    </xdr:from>
    <xdr:to>
      <xdr:col>76</xdr:col>
      <xdr:colOff>165100</xdr:colOff>
      <xdr:row>76</xdr:row>
      <xdr:rowOff>20917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12044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0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90367</xdr:rowOff>
    </xdr:from>
    <xdr:to>
      <xdr:col>72</xdr:col>
      <xdr:colOff>38100</xdr:colOff>
      <xdr:row>76</xdr:row>
      <xdr:rowOff>20517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11644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92805</xdr:rowOff>
    </xdr:from>
    <xdr:to>
      <xdr:col>67</xdr:col>
      <xdr:colOff>101600</xdr:colOff>
      <xdr:row>76</xdr:row>
      <xdr:rowOff>22955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9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14082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4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7931</xdr:rowOff>
    </xdr:from>
    <xdr:to>
      <xdr:col>85</xdr:col>
      <xdr:colOff>127000</xdr:colOff>
      <xdr:row>95</xdr:row>
      <xdr:rowOff>71653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295681"/>
          <a:ext cx="838200" cy="6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57878</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1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71653</xdr:rowOff>
    </xdr:from>
    <xdr:to>
      <xdr:col>81</xdr:col>
      <xdr:colOff>50800</xdr:colOff>
      <xdr:row>96</xdr:row>
      <xdr:rowOff>30811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359403"/>
          <a:ext cx="889000" cy="1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156272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30811</xdr:rowOff>
    </xdr:from>
    <xdr:to>
      <xdr:col>76</xdr:col>
      <xdr:colOff>114300</xdr:colOff>
      <xdr:row>97</xdr:row>
      <xdr:rowOff>13379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490011"/>
          <a:ext cx="889000" cy="1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9625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13379</xdr:rowOff>
    </xdr:from>
    <xdr:to>
      <xdr:col>71</xdr:col>
      <xdr:colOff>177800</xdr:colOff>
      <xdr:row>97</xdr:row>
      <xdr:rowOff>133490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644029"/>
          <a:ext cx="889000" cy="12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57250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128581</xdr:rowOff>
    </xdr:from>
    <xdr:to>
      <xdr:col>85</xdr:col>
      <xdr:colOff>177800</xdr:colOff>
      <xdr:row>95</xdr:row>
      <xdr:rowOff>58731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24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151458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0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20853</xdr:rowOff>
    </xdr:from>
    <xdr:to>
      <xdr:col>81</xdr:col>
      <xdr:colOff>101600</xdr:colOff>
      <xdr:row>95</xdr:row>
      <xdr:rowOff>122453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3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138980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08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151461</xdr:rowOff>
    </xdr:from>
    <xdr:to>
      <xdr:col>76</xdr:col>
      <xdr:colOff>165100</xdr:colOff>
      <xdr:row>96</xdr:row>
      <xdr:rowOff>81611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4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98138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21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134029</xdr:rowOff>
    </xdr:from>
    <xdr:to>
      <xdr:col>72</xdr:col>
      <xdr:colOff>38100</xdr:colOff>
      <xdr:row>97</xdr:row>
      <xdr:rowOff>64179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55306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68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82690</xdr:rowOff>
    </xdr:from>
    <xdr:to>
      <xdr:col>67</xdr:col>
      <xdr:colOff>101600</xdr:colOff>
      <xdr:row>98</xdr:row>
      <xdr:rowOff>12840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29367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19685</xdr:rowOff>
    </xdr:from>
    <xdr:to>
      <xdr:col>116</xdr:col>
      <xdr:colOff>63500</xdr:colOff>
      <xdr:row>39</xdr:row>
      <xdr:rowOff>19812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706235"/>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19812</xdr:rowOff>
    </xdr:from>
    <xdr:to>
      <xdr:col>111</xdr:col>
      <xdr:colOff>177800</xdr:colOff>
      <xdr:row>39</xdr:row>
      <xdr:rowOff>20066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70636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20066</xdr:rowOff>
    </xdr:from>
    <xdr:to>
      <xdr:col>107</xdr:col>
      <xdr:colOff>50800</xdr:colOff>
      <xdr:row>39</xdr:row>
      <xdr:rowOff>35941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06616"/>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68453</xdr:rowOff>
    </xdr:from>
    <xdr:to>
      <xdr:col>102</xdr:col>
      <xdr:colOff>114300</xdr:colOff>
      <xdr:row>39</xdr:row>
      <xdr:rowOff>35941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412103"/>
          <a:ext cx="889000" cy="3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162704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140335</xdr:rowOff>
    </xdr:from>
    <xdr:to>
      <xdr:col>116</xdr:col>
      <xdr:colOff>114300</xdr:colOff>
      <xdr:row>39</xdr:row>
      <xdr:rowOff>70485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55262</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7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140462</xdr:rowOff>
    </xdr:from>
    <xdr:to>
      <xdr:col>112</xdr:col>
      <xdr:colOff>38100</xdr:colOff>
      <xdr:row>39</xdr:row>
      <xdr:rowOff>70612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61739</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748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140716</xdr:rowOff>
    </xdr:from>
    <xdr:to>
      <xdr:col>107</xdr:col>
      <xdr:colOff>101600</xdr:colOff>
      <xdr:row>39</xdr:row>
      <xdr:rowOff>70866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61993</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4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156591</xdr:rowOff>
    </xdr:from>
    <xdr:to>
      <xdr:col>102</xdr:col>
      <xdr:colOff>165100</xdr:colOff>
      <xdr:row>39</xdr:row>
      <xdr:rowOff>86741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77868</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88333" y="67644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17653</xdr:rowOff>
    </xdr:from>
    <xdr:to>
      <xdr:col>98</xdr:col>
      <xdr:colOff>38100</xdr:colOff>
      <xdr:row>37</xdr:row>
      <xdr:rowOff>119253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135780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13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111868</xdr:rowOff>
    </xdr:from>
    <xdr:to>
      <xdr:col>116</xdr:col>
      <xdr:colOff>63500</xdr:colOff>
      <xdr:row>55</xdr:row>
      <xdr:rowOff>160903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541618"/>
          <a:ext cx="8382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9148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10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39801</xdr:rowOff>
    </xdr:from>
    <xdr:to>
      <xdr:col>111</xdr:col>
      <xdr:colOff>177800</xdr:colOff>
      <xdr:row>55</xdr:row>
      <xdr:rowOff>111868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469551"/>
          <a:ext cx="889000" cy="7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95866</xdr:rowOff>
    </xdr:from>
    <xdr:to>
      <xdr:col>107</xdr:col>
      <xdr:colOff>50800</xdr:colOff>
      <xdr:row>55</xdr:row>
      <xdr:rowOff>39801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354166"/>
          <a:ext cx="889000" cy="1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124248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95866</xdr:rowOff>
    </xdr:from>
    <xdr:to>
      <xdr:col>102</xdr:col>
      <xdr:colOff>114300</xdr:colOff>
      <xdr:row>54</xdr:row>
      <xdr:rowOff>125070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354166"/>
          <a:ext cx="889000" cy="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140479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110103</xdr:rowOff>
    </xdr:from>
    <xdr:to>
      <xdr:col>116</xdr:col>
      <xdr:colOff>114300</xdr:colOff>
      <xdr:row>56</xdr:row>
      <xdr:rowOff>40253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5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132980</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39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61068</xdr:rowOff>
    </xdr:from>
    <xdr:to>
      <xdr:col>112</xdr:col>
      <xdr:colOff>38100</xdr:colOff>
      <xdr:row>55</xdr:row>
      <xdr:rowOff>162668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4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7745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2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160451</xdr:rowOff>
    </xdr:from>
    <xdr:to>
      <xdr:col>107</xdr:col>
      <xdr:colOff>101600</xdr:colOff>
      <xdr:row>55</xdr:row>
      <xdr:rowOff>90601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4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107128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19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45066</xdr:rowOff>
    </xdr:from>
    <xdr:to>
      <xdr:col>102</xdr:col>
      <xdr:colOff>165100</xdr:colOff>
      <xdr:row>54</xdr:row>
      <xdr:rowOff>146666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3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163193</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07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74270</xdr:rowOff>
    </xdr:from>
    <xdr:to>
      <xdr:col>98</xdr:col>
      <xdr:colOff>38100</xdr:colOff>
      <xdr:row>55</xdr:row>
      <xdr:rowOff>4420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3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20947</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91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109799</xdr:rowOff>
    </xdr:from>
    <xdr:to>
      <xdr:col>116</xdr:col>
      <xdr:colOff>63500</xdr:colOff>
      <xdr:row>75</xdr:row>
      <xdr:rowOff>4552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797099"/>
          <a:ext cx="838200" cy="6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55176</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57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145186</xdr:rowOff>
    </xdr:from>
    <xdr:to>
      <xdr:col>111</xdr:col>
      <xdr:colOff>177800</xdr:colOff>
      <xdr:row>75</xdr:row>
      <xdr:rowOff>4552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832486"/>
          <a:ext cx="889000" cy="3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145186</xdr:rowOff>
    </xdr:from>
    <xdr:to>
      <xdr:col>107</xdr:col>
      <xdr:colOff>50800</xdr:colOff>
      <xdr:row>75</xdr:row>
      <xdr:rowOff>25446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832486"/>
          <a:ext cx="889000" cy="5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43918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68331</xdr:rowOff>
    </xdr:from>
    <xdr:to>
      <xdr:col>102</xdr:col>
      <xdr:colOff>114300</xdr:colOff>
      <xdr:row>75</xdr:row>
      <xdr:rowOff>25446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584181"/>
          <a:ext cx="889000" cy="30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22110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58999</xdr:rowOff>
    </xdr:from>
    <xdr:to>
      <xdr:col>116</xdr:col>
      <xdr:colOff>114300</xdr:colOff>
      <xdr:row>74</xdr:row>
      <xdr:rowOff>160599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37426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7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125202</xdr:rowOff>
    </xdr:from>
    <xdr:to>
      <xdr:col>112</xdr:col>
      <xdr:colOff>38100</xdr:colOff>
      <xdr:row>75</xdr:row>
      <xdr:rowOff>55352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46479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94386</xdr:rowOff>
    </xdr:from>
    <xdr:to>
      <xdr:col>107</xdr:col>
      <xdr:colOff>101600</xdr:colOff>
      <xdr:row>75</xdr:row>
      <xdr:rowOff>24536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41063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5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146096</xdr:rowOff>
    </xdr:from>
    <xdr:to>
      <xdr:col>102</xdr:col>
      <xdr:colOff>165100</xdr:colOff>
      <xdr:row>75</xdr:row>
      <xdr:rowOff>76246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67373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92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17531</xdr:rowOff>
    </xdr:from>
    <xdr:to>
      <xdr:col>98</xdr:col>
      <xdr:colOff>38100</xdr:colOff>
      <xdr:row>73</xdr:row>
      <xdr:rowOff>119131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5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135658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3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歳出決算額における、住民一人当たりのコストは</a:t>
          </a:r>
          <a:r>
            <a:rPr kumimoji="1" lang="en-US" altLang="ja-JP" sz="1100">
              <a:latin typeface="ＭＳ Ｐゴシック" panose="020B0600070205080204" pitchFamily="50" charset="-128"/>
              <a:ea typeface="ＭＳ Ｐゴシック" panose="020B0600070205080204" pitchFamily="50" charset="-128"/>
            </a:rPr>
            <a:t>440,080</a:t>
          </a:r>
          <a:r>
            <a:rPr kumimoji="1" lang="ja-JP" altLang="en-US" sz="1100">
              <a:latin typeface="ＭＳ Ｐゴシック" panose="020B0600070205080204" pitchFamily="50" charset="-128"/>
              <a:ea typeface="ＭＳ Ｐゴシック" panose="020B0600070205080204" pitchFamily="50" charset="-128"/>
            </a:rPr>
            <a:t>円となっており、前年度決算と比較し、</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24,293</a:t>
          </a:r>
          <a:r>
            <a:rPr kumimoji="1" lang="ja-JP" altLang="en-US" sz="1100">
              <a:latin typeface="ＭＳ Ｐゴシック" panose="020B0600070205080204" pitchFamily="50" charset="-128"/>
              <a:ea typeface="ＭＳ Ｐゴシック" panose="020B0600070205080204" pitchFamily="50" charset="-128"/>
            </a:rPr>
            <a:t>円の減となっている。主な減の要因は、新庁舎建設のための普通建設事業費（単独）及び子育て世帯への臨時特別給付金となっている。</a:t>
          </a:r>
        </a:p>
        <a:p>
          <a:r>
            <a:rPr kumimoji="1" lang="ja-JP" altLang="en-US" sz="1100">
              <a:latin typeface="ＭＳ Ｐゴシック" panose="020B0600070205080204" pitchFamily="50" charset="-128"/>
              <a:ea typeface="ＭＳ Ｐゴシック" panose="020B0600070205080204" pitchFamily="50" charset="-128"/>
            </a:rPr>
            <a:t>　補助費等の住民一人当たりのコストは、</a:t>
          </a:r>
          <a:r>
            <a:rPr kumimoji="1" lang="en-US" altLang="ja-JP" sz="1100">
              <a:latin typeface="ＭＳ Ｐゴシック" panose="020B0600070205080204" pitchFamily="50" charset="-128"/>
              <a:ea typeface="ＭＳ Ｐゴシック" panose="020B0600070205080204" pitchFamily="50" charset="-128"/>
            </a:rPr>
            <a:t>59,593</a:t>
          </a:r>
          <a:r>
            <a:rPr kumimoji="1" lang="ja-JP" altLang="en-US" sz="1100">
              <a:latin typeface="ＭＳ Ｐゴシック" panose="020B0600070205080204" pitchFamily="50" charset="-128"/>
              <a:ea typeface="ＭＳ Ｐゴシック" panose="020B0600070205080204" pitchFamily="50" charset="-128"/>
            </a:rPr>
            <a:t>円となっており、全国平均、静岡県平均及び類似団体平均のいずれも上回っている。保健衛生費国庫等返還金、高齢者の生活を支援するための高齢者生活応援事業費の増に加えて、病院事業会計繰出金等が増となっているため、独立採算の原則に立ち戻った、診療報酬等の歳入確保に努めるとともに、経費削減を推進し、健全化に努める。物件費の住民一人当たりのコストは</a:t>
          </a:r>
          <a:r>
            <a:rPr kumimoji="1" lang="en-US" altLang="ja-JP" sz="1100">
              <a:latin typeface="ＭＳ Ｐゴシック" panose="020B0600070205080204" pitchFamily="50" charset="-128"/>
              <a:ea typeface="ＭＳ Ｐゴシック" panose="020B0600070205080204" pitchFamily="50" charset="-128"/>
            </a:rPr>
            <a:t>83,742</a:t>
          </a:r>
          <a:r>
            <a:rPr kumimoji="1" lang="ja-JP" altLang="en-US" sz="1100">
              <a:latin typeface="ＭＳ Ｐゴシック" panose="020B0600070205080204" pitchFamily="50" charset="-128"/>
              <a:ea typeface="ＭＳ Ｐゴシック" panose="020B0600070205080204" pitchFamily="50" charset="-128"/>
            </a:rPr>
            <a:t>円となっており全国平均、静岡県平均及び類似団体平均ともに上回っている。主な要因は、ふるさと寄附金の増に伴う関連経費及びスマートシティ推進にかかる経費等によるものである。ふるさと寄附金関連経費については、寄附状況に左右されるものであるが、これまでの実績に基づいた分析から、より効果的・効率的な手法の実践などを推進し、経費の削減に努める。普通建設事業費の住民一人当たりのコストは、</a:t>
          </a:r>
          <a:r>
            <a:rPr kumimoji="1" lang="en-US" altLang="ja-JP" sz="1100">
              <a:latin typeface="ＭＳ Ｐゴシック" panose="020B0600070205080204" pitchFamily="50" charset="-128"/>
              <a:ea typeface="ＭＳ Ｐゴシック" panose="020B0600070205080204" pitchFamily="50" charset="-128"/>
            </a:rPr>
            <a:t>42,121</a:t>
          </a:r>
          <a:r>
            <a:rPr kumimoji="1" lang="ja-JP" altLang="en-US" sz="1100">
              <a:latin typeface="ＭＳ Ｐゴシック" panose="020B0600070205080204" pitchFamily="50" charset="-128"/>
              <a:ea typeface="ＭＳ Ｐゴシック" panose="020B0600070205080204" pitchFamily="50" charset="-128"/>
            </a:rPr>
            <a:t>円となっており、前年から</a:t>
          </a:r>
          <a:r>
            <a:rPr kumimoji="1" lang="en-US" altLang="ja-JP" sz="1100">
              <a:latin typeface="ＭＳ Ｐゴシック" panose="020B0600070205080204" pitchFamily="50" charset="-128"/>
              <a:ea typeface="ＭＳ Ｐゴシック" panose="020B0600070205080204" pitchFamily="50" charset="-128"/>
            </a:rPr>
            <a:t>27,388</a:t>
          </a:r>
          <a:r>
            <a:rPr kumimoji="1" lang="ja-JP" altLang="en-US" sz="1100">
              <a:latin typeface="ＭＳ Ｐゴシック" panose="020B0600070205080204" pitchFamily="50" charset="-128"/>
              <a:ea typeface="ＭＳ Ｐゴシック" panose="020B0600070205080204" pitchFamily="50" charset="-128"/>
            </a:rPr>
            <a:t>円の減となっている。これは主に新庁舎建設事業の完了によるものだが、今後も引き続き大規模事業が予定されている中、公共施設個別再編に伴う総量の縮減・計画的な更新を一層推進し、財政負担の平準化及び削減を図る。</a:t>
          </a:r>
        </a:p>
        <a:p>
          <a:r>
            <a:rPr kumimoji="1" lang="ja-JP" altLang="en-US" sz="1100">
              <a:latin typeface="ＭＳ Ｐゴシック" panose="020B0600070205080204" pitchFamily="50" charset="-128"/>
              <a:ea typeface="ＭＳ Ｐゴシック" panose="020B0600070205080204" pitchFamily="50" charset="-128"/>
            </a:rPr>
            <a:t>　人件費の住民一人当たりのコストは、</a:t>
          </a:r>
          <a:r>
            <a:rPr kumimoji="1" lang="en-US" altLang="ja-JP" sz="1100">
              <a:latin typeface="ＭＳ Ｐゴシック" panose="020B0600070205080204" pitchFamily="50" charset="-128"/>
              <a:ea typeface="ＭＳ Ｐゴシック" panose="020B0600070205080204" pitchFamily="50" charset="-128"/>
            </a:rPr>
            <a:t>54,110</a:t>
          </a:r>
          <a:r>
            <a:rPr kumimoji="1" lang="ja-JP" altLang="en-US" sz="1100">
              <a:latin typeface="ＭＳ Ｐゴシック" panose="020B0600070205080204" pitchFamily="50" charset="-128"/>
              <a:ea typeface="ＭＳ Ｐゴシック" panose="020B0600070205080204" pitchFamily="50" charset="-128"/>
            </a:rPr>
            <a:t>円となっており、全国平均、静岡県平均及び類似団体平均を下回っているが、今後も行政改革への取り組みを通じた抑制に努める。扶助費についても、住民一人当たりのコストは、</a:t>
          </a:r>
          <a:r>
            <a:rPr kumimoji="1" lang="en-US" altLang="ja-JP" sz="1100">
              <a:latin typeface="ＭＳ Ｐゴシック" panose="020B0600070205080204" pitchFamily="50" charset="-128"/>
              <a:ea typeface="ＭＳ Ｐゴシック" panose="020B0600070205080204" pitchFamily="50" charset="-128"/>
            </a:rPr>
            <a:t>82,746</a:t>
          </a:r>
          <a:r>
            <a:rPr kumimoji="1" lang="ja-JP" altLang="en-US" sz="1100">
              <a:latin typeface="ＭＳ Ｐゴシック" panose="020B0600070205080204" pitchFamily="50" charset="-128"/>
              <a:ea typeface="ＭＳ Ｐゴシック" panose="020B0600070205080204" pitchFamily="50" charset="-128"/>
            </a:rPr>
            <a:t>円と全国平均、静岡県平均及び類似団体平均を下回っているが、社会保障関連経費は少子高齢化社会への進行が進む中、さらに増加していくことが想定されるため、より一層、資格審査の適正化や各種助成費の見直しなどを推進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137,199
132,135
70.30
63,865,857
60,378,568
3,025,636
28,233,163
53,218,049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39007</xdr:rowOff>
    </xdr:from>
    <xdr:to>
      <xdr:col>24</xdr:col>
      <xdr:colOff>63500</xdr:colOff>
      <xdr:row>39</xdr:row>
      <xdr:rowOff>66222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725557"/>
          <a:ext cx="8382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9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10704</xdr:rowOff>
    </xdr:from>
    <xdr:to>
      <xdr:col>19</xdr:col>
      <xdr:colOff>177800</xdr:colOff>
      <xdr:row>39</xdr:row>
      <xdr:rowOff>39007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697254"/>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147700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132080</xdr:rowOff>
    </xdr:from>
    <xdr:to>
      <xdr:col>15</xdr:col>
      <xdr:colOff>50800</xdr:colOff>
      <xdr:row>39</xdr:row>
      <xdr:rowOff>10704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47180"/>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28501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132080</xdr:rowOff>
    </xdr:from>
    <xdr:to>
      <xdr:col>10</xdr:col>
      <xdr:colOff>114300</xdr:colOff>
      <xdr:row>39</xdr:row>
      <xdr:rowOff>118473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47180"/>
          <a:ext cx="8890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155320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15422</xdr:rowOff>
    </xdr:from>
    <xdr:to>
      <xdr:col>24</xdr:col>
      <xdr:colOff>114300</xdr:colOff>
      <xdr:row>39</xdr:row>
      <xdr:rowOff>117022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1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159657</xdr:rowOff>
    </xdr:from>
    <xdr:to>
      <xdr:col>20</xdr:col>
      <xdr:colOff>38100</xdr:colOff>
      <xdr:row>39</xdr:row>
      <xdr:rowOff>89807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7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80934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131354</xdr:rowOff>
    </xdr:from>
    <xdr:to>
      <xdr:col>15</xdr:col>
      <xdr:colOff>101600</xdr:colOff>
      <xdr:row>39</xdr:row>
      <xdr:rowOff>61504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52631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7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81280</xdr:rowOff>
    </xdr:from>
    <xdr:to>
      <xdr:col>10</xdr:col>
      <xdr:colOff>165100</xdr:colOff>
      <xdr:row>39</xdr:row>
      <xdr:rowOff>11430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2557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67673</xdr:rowOff>
    </xdr:from>
    <xdr:to>
      <xdr:col>6</xdr:col>
      <xdr:colOff>38100</xdr:colOff>
      <xdr:row>39</xdr:row>
      <xdr:rowOff>169273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7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160400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84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122334</xdr:rowOff>
    </xdr:from>
    <xdr:to>
      <xdr:col>24</xdr:col>
      <xdr:colOff>62865</xdr:colOff>
      <xdr:row>58</xdr:row>
      <xdr:rowOff>513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80634"/>
          <a:ext cx="1270" cy="5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4340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4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xdr:rowOff>
    </xdr:from>
    <xdr:to>
      <xdr:col>24</xdr:col>
      <xdr:colOff>152400</xdr:colOff>
      <xdr:row>58</xdr:row>
      <xdr:rowOff>513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4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69011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5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122334</xdr:rowOff>
    </xdr:from>
    <xdr:to>
      <xdr:col>24</xdr:col>
      <xdr:colOff>152400</xdr:colOff>
      <xdr:row>54</xdr:row>
      <xdr:rowOff>122334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8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139944</xdr:rowOff>
    </xdr:from>
    <xdr:to>
      <xdr:col>24</xdr:col>
      <xdr:colOff>63500</xdr:colOff>
      <xdr:row>55</xdr:row>
      <xdr:rowOff>72591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398244"/>
          <a:ext cx="838200" cy="10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25950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7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47523</xdr:rowOff>
    </xdr:from>
    <xdr:to>
      <xdr:col>24</xdr:col>
      <xdr:colOff>114300</xdr:colOff>
      <xdr:row>56</xdr:row>
      <xdr:rowOff>149123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4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48443</xdr:rowOff>
    </xdr:from>
    <xdr:to>
      <xdr:col>19</xdr:col>
      <xdr:colOff>177800</xdr:colOff>
      <xdr:row>54</xdr:row>
      <xdr:rowOff>139944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792393"/>
          <a:ext cx="889000" cy="60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34272</xdr:rowOff>
    </xdr:from>
    <xdr:to>
      <xdr:col>20</xdr:col>
      <xdr:colOff>38100</xdr:colOff>
      <xdr:row>56</xdr:row>
      <xdr:rowOff>135872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126999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48443</xdr:rowOff>
    </xdr:from>
    <xdr:to>
      <xdr:col>15</xdr:col>
      <xdr:colOff>50800</xdr:colOff>
      <xdr:row>56</xdr:row>
      <xdr:rowOff>164336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792393"/>
          <a:ext cx="889000" cy="97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23741</xdr:rowOff>
    </xdr:from>
    <xdr:to>
      <xdr:col>15</xdr:col>
      <xdr:colOff>101600</xdr:colOff>
      <xdr:row>52</xdr:row>
      <xdr:rowOff>125341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9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116468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3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164336</xdr:rowOff>
    </xdr:from>
    <xdr:to>
      <xdr:col>10</xdr:col>
      <xdr:colOff>114300</xdr:colOff>
      <xdr:row>57</xdr:row>
      <xdr:rowOff>79197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65536"/>
          <a:ext cx="889000" cy="8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57193</xdr:rowOff>
    </xdr:from>
    <xdr:to>
      <xdr:col>10</xdr:col>
      <xdr:colOff>165100</xdr:colOff>
      <xdr:row>56</xdr:row>
      <xdr:rowOff>158793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5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3870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4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7800</xdr:rowOff>
    </xdr:from>
    <xdr:to>
      <xdr:col>6</xdr:col>
      <xdr:colOff>38100</xdr:colOff>
      <xdr:row>57</xdr:row>
      <xdr:rowOff>109400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125927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21791</xdr:rowOff>
    </xdr:from>
    <xdr:to>
      <xdr:col>24</xdr:col>
      <xdr:colOff>114300</xdr:colOff>
      <xdr:row>55</xdr:row>
      <xdr:rowOff>123391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108168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6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89144</xdr:rowOff>
    </xdr:from>
    <xdr:to>
      <xdr:col>20</xdr:col>
      <xdr:colOff>38100</xdr:colOff>
      <xdr:row>55</xdr:row>
      <xdr:rowOff>19294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35821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12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169093</xdr:rowOff>
    </xdr:from>
    <xdr:to>
      <xdr:col>15</xdr:col>
      <xdr:colOff>101600</xdr:colOff>
      <xdr:row>51</xdr:row>
      <xdr:rowOff>99243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7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115770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5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113536</xdr:rowOff>
    </xdr:from>
    <xdr:to>
      <xdr:col>10</xdr:col>
      <xdr:colOff>165100</xdr:colOff>
      <xdr:row>57</xdr:row>
      <xdr:rowOff>43686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34813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28397</xdr:rowOff>
    </xdr:from>
    <xdr:to>
      <xdr:col>6</xdr:col>
      <xdr:colOff>38100</xdr:colOff>
      <xdr:row>57</xdr:row>
      <xdr:rowOff>129997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121124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127862</xdr:rowOff>
    </xdr:from>
    <xdr:to>
      <xdr:col>24</xdr:col>
      <xdr:colOff>62865</xdr:colOff>
      <xdr:row>76</xdr:row>
      <xdr:rowOff>110210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9362"/>
          <a:ext cx="1270" cy="10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114037</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14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110210</xdr:rowOff>
    </xdr:from>
    <xdr:to>
      <xdr:col>24</xdr:col>
      <xdr:colOff>152400</xdr:colOff>
      <xdr:row>76</xdr:row>
      <xdr:rowOff>110210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14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74539</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127862</xdr:rowOff>
    </xdr:from>
    <xdr:to>
      <xdr:col>24</xdr:col>
      <xdr:colOff>152400</xdr:colOff>
      <xdr:row>70</xdr:row>
      <xdr:rowOff>127862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16028</xdr:rowOff>
    </xdr:from>
    <xdr:to>
      <xdr:col>24</xdr:col>
      <xdr:colOff>63500</xdr:colOff>
      <xdr:row>76</xdr:row>
      <xdr:rowOff>110210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874778"/>
          <a:ext cx="838200" cy="26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102812</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447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79935</xdr:rowOff>
    </xdr:from>
    <xdr:to>
      <xdr:col>24</xdr:col>
      <xdr:colOff>114300</xdr:colOff>
      <xdr:row>74</xdr:row>
      <xdr:rowOff>10085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59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16028</xdr:rowOff>
    </xdr:from>
    <xdr:to>
      <xdr:col>19</xdr:col>
      <xdr:colOff>177800</xdr:colOff>
      <xdr:row>77</xdr:row>
      <xdr:rowOff>90159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74778"/>
          <a:ext cx="889000" cy="4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107221</xdr:rowOff>
    </xdr:from>
    <xdr:to>
      <xdr:col>20</xdr:col>
      <xdr:colOff>38100</xdr:colOff>
      <xdr:row>73</xdr:row>
      <xdr:rowOff>37371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45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53898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22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90159</xdr:rowOff>
    </xdr:from>
    <xdr:to>
      <xdr:col>15</xdr:col>
      <xdr:colOff>50800</xdr:colOff>
      <xdr:row>78</xdr:row>
      <xdr:rowOff>66825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91809"/>
          <a:ext cx="889000" cy="14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160321</xdr:rowOff>
    </xdr:from>
    <xdr:to>
      <xdr:col>15</xdr:col>
      <xdr:colOff>101600</xdr:colOff>
      <xdr:row>75</xdr:row>
      <xdr:rowOff>90471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4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106998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2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66825</xdr:rowOff>
    </xdr:from>
    <xdr:to>
      <xdr:col>10</xdr:col>
      <xdr:colOff>114300</xdr:colOff>
      <xdr:row>78</xdr:row>
      <xdr:rowOff>168438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39925"/>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71102</xdr:rowOff>
    </xdr:from>
    <xdr:to>
      <xdr:col>10</xdr:col>
      <xdr:colOff>165100</xdr:colOff>
      <xdr:row>76</xdr:row>
      <xdr:rowOff>1253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9298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17779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70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31080</xdr:rowOff>
    </xdr:from>
    <xdr:to>
      <xdr:col>6</xdr:col>
      <xdr:colOff>38100</xdr:colOff>
      <xdr:row>76</xdr:row>
      <xdr:rowOff>132680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149207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3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59410</xdr:rowOff>
    </xdr:from>
    <xdr:to>
      <xdr:col>24</xdr:col>
      <xdr:colOff>114300</xdr:colOff>
      <xdr:row>76</xdr:row>
      <xdr:rowOff>161010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145787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0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136678</xdr:rowOff>
    </xdr:from>
    <xdr:to>
      <xdr:col>20</xdr:col>
      <xdr:colOff>38100</xdr:colOff>
      <xdr:row>75</xdr:row>
      <xdr:rowOff>66828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57955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1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39359</xdr:rowOff>
    </xdr:from>
    <xdr:to>
      <xdr:col>15</xdr:col>
      <xdr:colOff>101600</xdr:colOff>
      <xdr:row>77</xdr:row>
      <xdr:rowOff>140959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132086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3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16025</xdr:rowOff>
    </xdr:from>
    <xdr:to>
      <xdr:col>10</xdr:col>
      <xdr:colOff>165100</xdr:colOff>
      <xdr:row>78</xdr:row>
      <xdr:rowOff>117625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108752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117638</xdr:rowOff>
    </xdr:from>
    <xdr:to>
      <xdr:col>6</xdr:col>
      <xdr:colOff>38100</xdr:colOff>
      <xdr:row>79</xdr:row>
      <xdr:rowOff>47788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38915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8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78321</xdr:rowOff>
    </xdr:from>
    <xdr:to>
      <xdr:col>24</xdr:col>
      <xdr:colOff>63500</xdr:colOff>
      <xdr:row>94</xdr:row>
      <xdr:rowOff>78755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94621"/>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16578</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04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78755</xdr:rowOff>
    </xdr:from>
    <xdr:to>
      <xdr:col>19</xdr:col>
      <xdr:colOff>177800</xdr:colOff>
      <xdr:row>94</xdr:row>
      <xdr:rowOff>138237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195055"/>
          <a:ext cx="8890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124979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138237</xdr:rowOff>
    </xdr:from>
    <xdr:to>
      <xdr:col>15</xdr:col>
      <xdr:colOff>50800</xdr:colOff>
      <xdr:row>95</xdr:row>
      <xdr:rowOff>26064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54537"/>
          <a:ext cx="889000" cy="5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26064</xdr:rowOff>
    </xdr:from>
    <xdr:to>
      <xdr:col>10</xdr:col>
      <xdr:colOff>114300</xdr:colOff>
      <xdr:row>95</xdr:row>
      <xdr:rowOff>165988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13814"/>
          <a:ext cx="889000" cy="13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170335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27521</xdr:rowOff>
    </xdr:from>
    <xdr:to>
      <xdr:col>24</xdr:col>
      <xdr:colOff>114300</xdr:colOff>
      <xdr:row>94</xdr:row>
      <xdr:rowOff>129121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50398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27955</xdr:rowOff>
    </xdr:from>
    <xdr:to>
      <xdr:col>20</xdr:col>
      <xdr:colOff>38100</xdr:colOff>
      <xdr:row>94</xdr:row>
      <xdr:rowOff>129555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4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146082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1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87437</xdr:rowOff>
    </xdr:from>
    <xdr:to>
      <xdr:col>15</xdr:col>
      <xdr:colOff>101600</xdr:colOff>
      <xdr:row>95</xdr:row>
      <xdr:rowOff>17587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34114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97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146714</xdr:rowOff>
    </xdr:from>
    <xdr:to>
      <xdr:col>10</xdr:col>
      <xdr:colOff>165100</xdr:colOff>
      <xdr:row>95</xdr:row>
      <xdr:rowOff>76864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6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93391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3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115188</xdr:rowOff>
    </xdr:from>
    <xdr:to>
      <xdr:col>6</xdr:col>
      <xdr:colOff>38100</xdr:colOff>
      <xdr:row>96</xdr:row>
      <xdr:rowOff>45338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0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61865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7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101295</xdr:rowOff>
    </xdr:from>
    <xdr:to>
      <xdr:col>55</xdr:col>
      <xdr:colOff>0</xdr:colOff>
      <xdr:row>34</xdr:row>
      <xdr:rowOff>170607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930595"/>
          <a:ext cx="838200" cy="6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47759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1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161828</xdr:rowOff>
    </xdr:from>
    <xdr:to>
      <xdr:col>50</xdr:col>
      <xdr:colOff>114300</xdr:colOff>
      <xdr:row>34</xdr:row>
      <xdr:rowOff>101295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5819678"/>
          <a:ext cx="889000" cy="1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157761</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5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107970</xdr:rowOff>
    </xdr:from>
    <xdr:to>
      <xdr:col>45</xdr:col>
      <xdr:colOff>177800</xdr:colOff>
      <xdr:row>33</xdr:row>
      <xdr:rowOff>161828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765820"/>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154378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168046</xdr:rowOff>
    </xdr:from>
    <xdr:to>
      <xdr:col>41</xdr:col>
      <xdr:colOff>50800</xdr:colOff>
      <xdr:row>33</xdr:row>
      <xdr:rowOff>107970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654446"/>
          <a:ext cx="889000" cy="1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135999</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136455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119807</xdr:rowOff>
    </xdr:from>
    <xdr:to>
      <xdr:col>55</xdr:col>
      <xdr:colOff>50800</xdr:colOff>
      <xdr:row>35</xdr:row>
      <xdr:rowOff>49957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9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142684</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80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50495</xdr:rowOff>
    </xdr:from>
    <xdr:to>
      <xdr:col>50</xdr:col>
      <xdr:colOff>165100</xdr:colOff>
      <xdr:row>34</xdr:row>
      <xdr:rowOff>152095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8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168622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6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111028</xdr:rowOff>
    </xdr:from>
    <xdr:to>
      <xdr:col>46</xdr:col>
      <xdr:colOff>38100</xdr:colOff>
      <xdr:row>34</xdr:row>
      <xdr:rowOff>41178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7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57705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54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57170</xdr:rowOff>
    </xdr:from>
    <xdr:to>
      <xdr:col>41</xdr:col>
      <xdr:colOff>101600</xdr:colOff>
      <xdr:row>33</xdr:row>
      <xdr:rowOff>158770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71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3847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4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117246</xdr:rowOff>
    </xdr:from>
    <xdr:to>
      <xdr:col>36</xdr:col>
      <xdr:colOff>165100</xdr:colOff>
      <xdr:row>33</xdr:row>
      <xdr:rowOff>47396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63923</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53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128818</xdr:rowOff>
    </xdr:from>
    <xdr:to>
      <xdr:col>55</xdr:col>
      <xdr:colOff>0</xdr:colOff>
      <xdr:row>56</xdr:row>
      <xdr:rowOff>156982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30018"/>
          <a:ext cx="8382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128818</xdr:rowOff>
    </xdr:from>
    <xdr:to>
      <xdr:col>50</xdr:col>
      <xdr:colOff>114300</xdr:colOff>
      <xdr:row>56</xdr:row>
      <xdr:rowOff>167498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30018"/>
          <a:ext cx="8890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63850</xdr:rowOff>
    </xdr:from>
    <xdr:to>
      <xdr:col>45</xdr:col>
      <xdr:colOff>177800</xdr:colOff>
      <xdr:row>56</xdr:row>
      <xdr:rowOff>167498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65050"/>
          <a:ext cx="889000" cy="10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20078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63850</xdr:rowOff>
    </xdr:from>
    <xdr:to>
      <xdr:col>41</xdr:col>
      <xdr:colOff>50800</xdr:colOff>
      <xdr:row>57</xdr:row>
      <xdr:rowOff>5878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65050"/>
          <a:ext cx="889000" cy="1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106182</xdr:rowOff>
    </xdr:from>
    <xdr:to>
      <xdr:col>55</xdr:col>
      <xdr:colOff>50800</xdr:colOff>
      <xdr:row>57</xdr:row>
      <xdr:rowOff>36332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0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84609</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8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78018</xdr:rowOff>
    </xdr:from>
    <xdr:to>
      <xdr:col>50</xdr:col>
      <xdr:colOff>165100</xdr:colOff>
      <xdr:row>57</xdr:row>
      <xdr:rowOff>8168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170745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77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116698</xdr:rowOff>
    </xdr:from>
    <xdr:to>
      <xdr:col>46</xdr:col>
      <xdr:colOff>38100</xdr:colOff>
      <xdr:row>57</xdr:row>
      <xdr:rowOff>46848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37975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81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13050</xdr:rowOff>
    </xdr:from>
    <xdr:to>
      <xdr:col>41</xdr:col>
      <xdr:colOff>101600</xdr:colOff>
      <xdr:row>56</xdr:row>
      <xdr:rowOff>114650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1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105777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70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126528</xdr:rowOff>
    </xdr:from>
    <xdr:to>
      <xdr:col>36</xdr:col>
      <xdr:colOff>165100</xdr:colOff>
      <xdr:row>57</xdr:row>
      <xdr:rowOff>56678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47805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8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31877</xdr:rowOff>
    </xdr:from>
    <xdr:to>
      <xdr:col>55</xdr:col>
      <xdr:colOff>0</xdr:colOff>
      <xdr:row>72</xdr:row>
      <xdr:rowOff>11912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204827"/>
          <a:ext cx="838200" cy="1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96016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54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11912</xdr:rowOff>
    </xdr:from>
    <xdr:to>
      <xdr:col>50</xdr:col>
      <xdr:colOff>114300</xdr:colOff>
      <xdr:row>72</xdr:row>
      <xdr:rowOff>123317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356312"/>
          <a:ext cx="889000" cy="1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128745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123317</xdr:rowOff>
    </xdr:from>
    <xdr:to>
      <xdr:col>45</xdr:col>
      <xdr:colOff>177800</xdr:colOff>
      <xdr:row>75</xdr:row>
      <xdr:rowOff>70853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467717"/>
          <a:ext cx="889000" cy="46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49153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143167</xdr:rowOff>
    </xdr:from>
    <xdr:to>
      <xdr:col>41</xdr:col>
      <xdr:colOff>50800</xdr:colOff>
      <xdr:row>75</xdr:row>
      <xdr:rowOff>70853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2830467"/>
          <a:ext cx="889000" cy="9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19017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40048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152527</xdr:rowOff>
    </xdr:from>
    <xdr:to>
      <xdr:col>55</xdr:col>
      <xdr:colOff>50800</xdr:colOff>
      <xdr:row>71</xdr:row>
      <xdr:rowOff>82677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1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105554</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10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132562</xdr:rowOff>
    </xdr:from>
    <xdr:to>
      <xdr:col>50</xdr:col>
      <xdr:colOff>165100</xdr:colOff>
      <xdr:row>72</xdr:row>
      <xdr:rowOff>62712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30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79239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72517</xdr:rowOff>
    </xdr:from>
    <xdr:to>
      <xdr:col>46</xdr:col>
      <xdr:colOff>38100</xdr:colOff>
      <xdr:row>73</xdr:row>
      <xdr:rowOff>2667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4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19194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19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20053</xdr:rowOff>
    </xdr:from>
    <xdr:to>
      <xdr:col>41</xdr:col>
      <xdr:colOff>101600</xdr:colOff>
      <xdr:row>75</xdr:row>
      <xdr:rowOff>121653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8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138180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6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92367</xdr:rowOff>
    </xdr:from>
    <xdr:to>
      <xdr:col>36</xdr:col>
      <xdr:colOff>165100</xdr:colOff>
      <xdr:row>75</xdr:row>
      <xdr:rowOff>22517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7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39044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5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136669</xdr:rowOff>
    </xdr:from>
    <xdr:to>
      <xdr:col>55</xdr:col>
      <xdr:colOff>0</xdr:colOff>
      <xdr:row>97</xdr:row>
      <xdr:rowOff>144762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67319"/>
          <a:ext cx="8382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107668</xdr:rowOff>
    </xdr:from>
    <xdr:to>
      <xdr:col>50</xdr:col>
      <xdr:colOff>114300</xdr:colOff>
      <xdr:row>97</xdr:row>
      <xdr:rowOff>136669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38318"/>
          <a:ext cx="889000" cy="2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60989</xdr:rowOff>
    </xdr:from>
    <xdr:to>
      <xdr:col>45</xdr:col>
      <xdr:colOff>177800</xdr:colOff>
      <xdr:row>97</xdr:row>
      <xdr:rowOff>107668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91639"/>
          <a:ext cx="889000" cy="4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156728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60989</xdr:rowOff>
    </xdr:from>
    <xdr:to>
      <xdr:col>41</xdr:col>
      <xdr:colOff>50800</xdr:colOff>
      <xdr:row>97</xdr:row>
      <xdr:rowOff>67554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91639"/>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153116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93962</xdr:rowOff>
    </xdr:from>
    <xdr:to>
      <xdr:col>55</xdr:col>
      <xdr:colOff>50800</xdr:colOff>
      <xdr:row>98</xdr:row>
      <xdr:rowOff>24112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35621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6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85869</xdr:rowOff>
    </xdr:from>
    <xdr:to>
      <xdr:col>50</xdr:col>
      <xdr:colOff>165100</xdr:colOff>
      <xdr:row>98</xdr:row>
      <xdr:rowOff>16019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7146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0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56868</xdr:rowOff>
    </xdr:from>
    <xdr:to>
      <xdr:col>46</xdr:col>
      <xdr:colOff>38100</xdr:colOff>
      <xdr:row>97</xdr:row>
      <xdr:rowOff>158468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3545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46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10189</xdr:rowOff>
    </xdr:from>
    <xdr:to>
      <xdr:col>41</xdr:col>
      <xdr:colOff>101600</xdr:colOff>
      <xdr:row>97</xdr:row>
      <xdr:rowOff>111789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102916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3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16754</xdr:rowOff>
    </xdr:from>
    <xdr:to>
      <xdr:col>36</xdr:col>
      <xdr:colOff>165100</xdr:colOff>
      <xdr:row>97</xdr:row>
      <xdr:rowOff>118354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134881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4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8255</xdr:rowOff>
    </xdr:from>
    <xdr:to>
      <xdr:col>85</xdr:col>
      <xdr:colOff>127000</xdr:colOff>
      <xdr:row>38</xdr:row>
      <xdr:rowOff>28925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523355"/>
          <a:ext cx="838200" cy="2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126365</xdr:rowOff>
    </xdr:from>
    <xdr:to>
      <xdr:col>81</xdr:col>
      <xdr:colOff>50800</xdr:colOff>
      <xdr:row>38</xdr:row>
      <xdr:rowOff>8255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7001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126365</xdr:rowOff>
    </xdr:from>
    <xdr:to>
      <xdr:col>76</xdr:col>
      <xdr:colOff>114300</xdr:colOff>
      <xdr:row>37</xdr:row>
      <xdr:rowOff>151702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70015"/>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78440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30067</xdr:rowOff>
    </xdr:from>
    <xdr:to>
      <xdr:col>71</xdr:col>
      <xdr:colOff>177800</xdr:colOff>
      <xdr:row>37</xdr:row>
      <xdr:rowOff>151702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73717"/>
          <a:ext cx="889000" cy="1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29386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149574</xdr:rowOff>
    </xdr:from>
    <xdr:to>
      <xdr:col>85</xdr:col>
      <xdr:colOff>177800</xdr:colOff>
      <xdr:row>38</xdr:row>
      <xdr:rowOff>79724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64501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0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128905</xdr:rowOff>
    </xdr:from>
    <xdr:to>
      <xdr:col>81</xdr:col>
      <xdr:colOff>101600</xdr:colOff>
      <xdr:row>38</xdr:row>
      <xdr:rowOff>59055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50182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75565</xdr:rowOff>
    </xdr:from>
    <xdr:to>
      <xdr:col>76</xdr:col>
      <xdr:colOff>165100</xdr:colOff>
      <xdr:row>38</xdr:row>
      <xdr:rowOff>5715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168292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100902</xdr:rowOff>
    </xdr:from>
    <xdr:to>
      <xdr:col>72</xdr:col>
      <xdr:colOff>38100</xdr:colOff>
      <xdr:row>38</xdr:row>
      <xdr:rowOff>31052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22179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3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150717</xdr:rowOff>
    </xdr:from>
    <xdr:to>
      <xdr:col>67</xdr:col>
      <xdr:colOff>101600</xdr:colOff>
      <xdr:row>37</xdr:row>
      <xdr:rowOff>80867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71994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158608</xdr:rowOff>
    </xdr:from>
    <xdr:to>
      <xdr:col>85</xdr:col>
      <xdr:colOff>127000</xdr:colOff>
      <xdr:row>58</xdr:row>
      <xdr:rowOff>56866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931258"/>
          <a:ext cx="838200" cy="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2573</xdr:rowOff>
    </xdr:from>
    <xdr:to>
      <xdr:col>81</xdr:col>
      <xdr:colOff>50800</xdr:colOff>
      <xdr:row>58</xdr:row>
      <xdr:rowOff>56866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94667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38157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1985</xdr:rowOff>
    </xdr:from>
    <xdr:to>
      <xdr:col>76</xdr:col>
      <xdr:colOff>114300</xdr:colOff>
      <xdr:row>58</xdr:row>
      <xdr:rowOff>2573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94608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1985</xdr:rowOff>
    </xdr:from>
    <xdr:to>
      <xdr:col>71</xdr:col>
      <xdr:colOff>177800</xdr:colOff>
      <xdr:row>58</xdr:row>
      <xdr:rowOff>29842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946085"/>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146448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101202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107808</xdr:rowOff>
    </xdr:from>
    <xdr:to>
      <xdr:col>85</xdr:col>
      <xdr:colOff>177800</xdr:colOff>
      <xdr:row>58</xdr:row>
      <xdr:rowOff>37958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22735</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9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6066</xdr:rowOff>
    </xdr:from>
    <xdr:to>
      <xdr:col>81</xdr:col>
      <xdr:colOff>101600</xdr:colOff>
      <xdr:row>58</xdr:row>
      <xdr:rowOff>107666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5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98793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123223</xdr:rowOff>
    </xdr:from>
    <xdr:to>
      <xdr:col>76</xdr:col>
      <xdr:colOff>165100</xdr:colOff>
      <xdr:row>58</xdr:row>
      <xdr:rowOff>53373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9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44500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122635</xdr:rowOff>
    </xdr:from>
    <xdr:to>
      <xdr:col>72</xdr:col>
      <xdr:colOff>38100</xdr:colOff>
      <xdr:row>58</xdr:row>
      <xdr:rowOff>52785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9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43912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8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150492</xdr:rowOff>
    </xdr:from>
    <xdr:to>
      <xdr:col>67</xdr:col>
      <xdr:colOff>101600</xdr:colOff>
      <xdr:row>58</xdr:row>
      <xdr:rowOff>80642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71769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0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36449</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8099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167360</xdr:rowOff>
    </xdr:from>
    <xdr:to>
      <xdr:col>81</xdr:col>
      <xdr:colOff>50800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40460"/>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167360</xdr:rowOff>
    </xdr:from>
    <xdr:to>
      <xdr:col>76</xdr:col>
      <xdr:colOff>114300</xdr:colOff>
      <xdr:row>79</xdr:row>
      <xdr:rowOff>6426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4046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144501</xdr:rowOff>
    </xdr:from>
    <xdr:to>
      <xdr:col>71</xdr:col>
      <xdr:colOff>177800</xdr:colOff>
      <xdr:row>79</xdr:row>
      <xdr:rowOff>6426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17601"/>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157099</xdr:rowOff>
    </xdr:from>
    <xdr:to>
      <xdr:col>85</xdr:col>
      <xdr:colOff>177800</xdr:colOff>
      <xdr:row>79</xdr:row>
      <xdr:rowOff>87249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72026</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45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116560</xdr:rowOff>
    </xdr:from>
    <xdr:to>
      <xdr:col>76</xdr:col>
      <xdr:colOff>165100</xdr:colOff>
      <xdr:row>79</xdr:row>
      <xdr:rowOff>46710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37837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58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127076</xdr:rowOff>
    </xdr:from>
    <xdr:to>
      <xdr:col>72</xdr:col>
      <xdr:colOff>38100</xdr:colOff>
      <xdr:row>79</xdr:row>
      <xdr:rowOff>57226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48353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59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93701</xdr:rowOff>
    </xdr:from>
    <xdr:to>
      <xdr:col>67</xdr:col>
      <xdr:colOff>101600</xdr:colOff>
      <xdr:row>79</xdr:row>
      <xdr:rowOff>23851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14978</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559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119965</xdr:rowOff>
    </xdr:from>
    <xdr:to>
      <xdr:col>85</xdr:col>
      <xdr:colOff>127000</xdr:colOff>
      <xdr:row>95</xdr:row>
      <xdr:rowOff>132423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07715"/>
          <a:ext cx="8382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135399</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80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132423</xdr:rowOff>
    </xdr:from>
    <xdr:to>
      <xdr:col>81</xdr:col>
      <xdr:colOff>50800</xdr:colOff>
      <xdr:row>95</xdr:row>
      <xdr:rowOff>141567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42017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141167</xdr:rowOff>
    </xdr:from>
    <xdr:to>
      <xdr:col>76</xdr:col>
      <xdr:colOff>114300</xdr:colOff>
      <xdr:row>95</xdr:row>
      <xdr:rowOff>141567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42891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104004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141167</xdr:rowOff>
    </xdr:from>
    <xdr:to>
      <xdr:col>71</xdr:col>
      <xdr:colOff>177800</xdr:colOff>
      <xdr:row>95</xdr:row>
      <xdr:rowOff>143605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428917"/>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115073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134960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69165</xdr:rowOff>
    </xdr:from>
    <xdr:to>
      <xdr:col>85</xdr:col>
      <xdr:colOff>177800</xdr:colOff>
      <xdr:row>95</xdr:row>
      <xdr:rowOff>170765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3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47592</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3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81623</xdr:rowOff>
    </xdr:from>
    <xdr:to>
      <xdr:col>81</xdr:col>
      <xdr:colOff>101600</xdr:colOff>
      <xdr:row>96</xdr:row>
      <xdr:rowOff>11773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2900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4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90767</xdr:rowOff>
    </xdr:from>
    <xdr:to>
      <xdr:col>76</xdr:col>
      <xdr:colOff>165100</xdr:colOff>
      <xdr:row>96</xdr:row>
      <xdr:rowOff>20917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3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12044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4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90367</xdr:rowOff>
    </xdr:from>
    <xdr:to>
      <xdr:col>72</xdr:col>
      <xdr:colOff>38100</xdr:colOff>
      <xdr:row>96</xdr:row>
      <xdr:rowOff>20517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11644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4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92805</xdr:rowOff>
    </xdr:from>
    <xdr:to>
      <xdr:col>67</xdr:col>
      <xdr:colOff>101600</xdr:colOff>
      <xdr:row>96</xdr:row>
      <xdr:rowOff>22955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3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14082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4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16256</xdr:rowOff>
    </xdr:from>
    <xdr:to>
      <xdr:col>107</xdr:col>
      <xdr:colOff>50800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531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2540</xdr:rowOff>
    </xdr:from>
    <xdr:to>
      <xdr:col>102</xdr:col>
      <xdr:colOff>114300</xdr:colOff>
      <xdr:row>38</xdr:row>
      <xdr:rowOff>16256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5488940"/>
          <a:ext cx="889000" cy="104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13034</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5281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136906</xdr:rowOff>
    </xdr:from>
    <xdr:to>
      <xdr:col>102</xdr:col>
      <xdr:colOff>165100</xdr:colOff>
      <xdr:row>38</xdr:row>
      <xdr:rowOff>67056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58183</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88333" y="6573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123190</xdr:rowOff>
    </xdr:from>
    <xdr:to>
      <xdr:col>98</xdr:col>
      <xdr:colOff>38100</xdr:colOff>
      <xdr:row>32</xdr:row>
      <xdr:rowOff>53340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69867</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52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歳出決算額における、住民一人当たりのコストは</a:t>
          </a:r>
          <a:r>
            <a:rPr kumimoji="1" lang="en-US" altLang="ja-JP" sz="1100">
              <a:latin typeface="ＭＳ Ｐゴシック" panose="020B0600070205080204" pitchFamily="50" charset="-128"/>
              <a:ea typeface="ＭＳ Ｐゴシック" panose="020B0600070205080204" pitchFamily="50" charset="-128"/>
            </a:rPr>
            <a:t>440,080</a:t>
          </a:r>
          <a:r>
            <a:rPr kumimoji="1" lang="ja-JP" altLang="en-US" sz="1100">
              <a:latin typeface="ＭＳ Ｐゴシック" panose="020B0600070205080204" pitchFamily="50" charset="-128"/>
              <a:ea typeface="ＭＳ Ｐゴシック" panose="020B0600070205080204" pitchFamily="50" charset="-128"/>
            </a:rPr>
            <a:t>円となっており、前年度決算と比較し、</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24,293</a:t>
          </a:r>
          <a:r>
            <a:rPr kumimoji="1" lang="ja-JP" altLang="en-US" sz="1100">
              <a:latin typeface="ＭＳ Ｐゴシック" panose="020B0600070205080204" pitchFamily="50" charset="-128"/>
              <a:ea typeface="ＭＳ Ｐゴシック" panose="020B0600070205080204" pitchFamily="50" charset="-128"/>
            </a:rPr>
            <a:t>円の減となっている。主な減の要因は、総務費における新庁舎建設に係る普通建設事業費及び民生費の子育て世帯への臨時特別給付金となっている。</a:t>
          </a:r>
        </a:p>
        <a:p>
          <a:r>
            <a:rPr kumimoji="1" lang="ja-JP" altLang="en-US" sz="1100">
              <a:latin typeface="ＭＳ Ｐゴシック" panose="020B0600070205080204" pitchFamily="50" charset="-128"/>
              <a:ea typeface="ＭＳ Ｐゴシック" panose="020B0600070205080204" pitchFamily="50" charset="-128"/>
            </a:rPr>
            <a:t>　総務費の住民一人当たりのコストは、</a:t>
          </a:r>
          <a:r>
            <a:rPr kumimoji="1" lang="en-US" altLang="ja-JP" sz="1100">
              <a:latin typeface="ＭＳ Ｐゴシック" panose="020B0600070205080204" pitchFamily="50" charset="-128"/>
              <a:ea typeface="ＭＳ Ｐゴシック" panose="020B0600070205080204" pitchFamily="50" charset="-128"/>
            </a:rPr>
            <a:t>86,307</a:t>
          </a:r>
          <a:r>
            <a:rPr kumimoji="1" lang="ja-JP" altLang="en-US" sz="1100">
              <a:latin typeface="ＭＳ Ｐゴシック" panose="020B0600070205080204" pitchFamily="50" charset="-128"/>
              <a:ea typeface="ＭＳ Ｐゴシック" panose="020B0600070205080204" pitchFamily="50" charset="-128"/>
            </a:rPr>
            <a:t>円となっており、全国平均、静岡県平均及び類似団体平均のいずれも上回っている。新庁舎建設完了により減少はしている一方、ふるさと寄附金が好調なことに伴うふるさと寄附金基金の積立が主な要因となっている。衛生費の一人当たり住民コストは</a:t>
          </a:r>
          <a:r>
            <a:rPr kumimoji="1" lang="en-US" altLang="ja-JP" sz="1100">
              <a:latin typeface="ＭＳ Ｐゴシック" panose="020B0600070205080204" pitchFamily="50" charset="-128"/>
              <a:ea typeface="ＭＳ Ｐゴシック" panose="020B0600070205080204" pitchFamily="50" charset="-128"/>
            </a:rPr>
            <a:t>52,685</a:t>
          </a:r>
          <a:r>
            <a:rPr kumimoji="1" lang="ja-JP" altLang="en-US" sz="1100">
              <a:latin typeface="ＭＳ Ｐゴシック" panose="020B0600070205080204" pitchFamily="50" charset="-128"/>
              <a:ea typeface="ＭＳ Ｐゴシック" panose="020B0600070205080204" pitchFamily="50" charset="-128"/>
            </a:rPr>
            <a:t>円となっており、全国平均及び類似団体平均は上回っているものの、静岡県平均は下回った。主な要因は病院事業会計繰出金や公共下水道事業会計繰出金であり、継続的に繰出基準の合理化と見直しを図り、普通会計の負担軽減に努める。労働費の住民一人当たりのコストは</a:t>
          </a:r>
          <a:r>
            <a:rPr kumimoji="1" lang="en-US" altLang="ja-JP" sz="1100">
              <a:latin typeface="ＭＳ Ｐゴシック" panose="020B0600070205080204" pitchFamily="50" charset="-128"/>
              <a:ea typeface="ＭＳ Ｐゴシック" panose="020B0600070205080204" pitchFamily="50" charset="-128"/>
            </a:rPr>
            <a:t>7,162</a:t>
          </a:r>
          <a:r>
            <a:rPr kumimoji="1" lang="ja-JP" altLang="en-US" sz="1100">
              <a:latin typeface="ＭＳ Ｐゴシック" panose="020B0600070205080204" pitchFamily="50" charset="-128"/>
              <a:ea typeface="ＭＳ Ｐゴシック" panose="020B0600070205080204" pitchFamily="50" charset="-128"/>
            </a:rPr>
            <a:t>円となっており、全国平均、静岡県平均及び類似団体平均を大きく上回っているが、前年度からは減となっている。勤労者住宅及び教育資金貸付事業の減が要因であり、近年の低金利や変動金利の需要増に伴う貸付金額の低下が顕著であるため、今後事業を廃止する方針である。商工費の住民一人当たりのコストは</a:t>
          </a:r>
          <a:r>
            <a:rPr kumimoji="1" lang="en-US" altLang="ja-JP" sz="1100">
              <a:latin typeface="ＭＳ Ｐゴシック" panose="020B0600070205080204" pitchFamily="50" charset="-128"/>
              <a:ea typeface="ＭＳ Ｐゴシック" panose="020B0600070205080204" pitchFamily="50" charset="-128"/>
            </a:rPr>
            <a:t>36,330</a:t>
          </a:r>
          <a:r>
            <a:rPr kumimoji="1" lang="ja-JP" altLang="en-US" sz="1100">
              <a:latin typeface="ＭＳ Ｐゴシック" panose="020B0600070205080204" pitchFamily="50" charset="-128"/>
              <a:ea typeface="ＭＳ Ｐゴシック" panose="020B0600070205080204" pitchFamily="50" charset="-128"/>
            </a:rPr>
            <a:t>円であり、全国平均、静岡県平均及び類似団体平均を大きく上回っている。主な要因はふるさと寄附金関連経費であり、寄附状況に左右されるものであるが、これまでの実績に基づいた分析から、より効率的・効果的な手法の実践などを推進し、経費の削減に努める。</a:t>
          </a:r>
        </a:p>
        <a:p>
          <a:r>
            <a:rPr kumimoji="1" lang="ja-JP" altLang="en-US" sz="1100">
              <a:latin typeface="ＭＳ Ｐゴシック" panose="020B0600070205080204" pitchFamily="50" charset="-128"/>
              <a:ea typeface="ＭＳ Ｐゴシック" panose="020B0600070205080204" pitchFamily="50" charset="-128"/>
            </a:rPr>
            <a:t>　民生費の住民一人当たりのコストは</a:t>
          </a:r>
          <a:r>
            <a:rPr kumimoji="1" lang="en-US" altLang="ja-JP" sz="1100">
              <a:latin typeface="ＭＳ Ｐゴシック" panose="020B0600070205080204" pitchFamily="50" charset="-128"/>
              <a:ea typeface="ＭＳ Ｐゴシック" panose="020B0600070205080204" pitchFamily="50" charset="-128"/>
            </a:rPr>
            <a:t>130,806</a:t>
          </a:r>
          <a:r>
            <a:rPr kumimoji="1" lang="ja-JP" altLang="en-US" sz="1100">
              <a:latin typeface="ＭＳ Ｐゴシック" panose="020B0600070205080204" pitchFamily="50" charset="-128"/>
              <a:ea typeface="ＭＳ Ｐゴシック" panose="020B0600070205080204" pitchFamily="50" charset="-128"/>
            </a:rPr>
            <a:t>円であり、全国平均、静岡県平均及び類似団体平均を大きく下回っており、子育て世帯への臨時特別給付金等の減により前年度より減となっている。近年子育て環境の充実を図るため、児童福祉費については重点的に取り組んでいることから、今後も他事業の抑制や取捨選択の徹底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〇財政調整基金</a:t>
          </a:r>
        </a:p>
        <a:p>
          <a:r>
            <a:rPr kumimoji="1" lang="ja-JP" altLang="en-US" sz="800">
              <a:latin typeface="ＭＳ ゴシック" pitchFamily="49" charset="-128"/>
              <a:ea typeface="ＭＳ ゴシック" pitchFamily="49" charset="-128"/>
            </a:rPr>
            <a:t>　新型コロナウイルス感染症対策事業の財源として、新型コロナウイルス対応地方創生臨時交付金などを活用。その結果取り崩しを回避し、</a:t>
          </a:r>
          <a:r>
            <a:rPr kumimoji="1" lang="en-US" altLang="ja-JP" sz="800">
              <a:latin typeface="ＭＳ ゴシック" pitchFamily="49" charset="-128"/>
              <a:ea typeface="ＭＳ ゴシック" pitchFamily="49" charset="-128"/>
            </a:rPr>
            <a:t>14</a:t>
          </a:r>
          <a:r>
            <a:rPr kumimoji="1" lang="ja-JP" altLang="en-US" sz="800">
              <a:latin typeface="ＭＳ ゴシック" pitchFamily="49" charset="-128"/>
              <a:ea typeface="ＭＳ ゴシック" pitchFamily="49" charset="-128"/>
            </a:rPr>
            <a:t>億円を積み立てたことにより、</a:t>
          </a:r>
          <a:r>
            <a:rPr kumimoji="1" lang="en-US" altLang="ja-JP" sz="800">
              <a:latin typeface="ＭＳ ゴシック" pitchFamily="49" charset="-128"/>
              <a:ea typeface="ＭＳ ゴシック" pitchFamily="49" charset="-128"/>
            </a:rPr>
            <a:t>5.57</a:t>
          </a:r>
          <a:r>
            <a:rPr kumimoji="1" lang="ja-JP" altLang="en-US" sz="800">
              <a:latin typeface="ＭＳ ゴシック" pitchFamily="49" charset="-128"/>
              <a:ea typeface="ＭＳ ゴシック" pitchFamily="49" charset="-128"/>
            </a:rPr>
            <a:t>ポイントの増となった。</a:t>
          </a:r>
        </a:p>
        <a:p>
          <a:r>
            <a:rPr kumimoji="1" lang="ja-JP" altLang="en-US" sz="800">
              <a:latin typeface="ＭＳ ゴシック" pitchFamily="49" charset="-128"/>
              <a:ea typeface="ＭＳ ゴシック" pitchFamily="49" charset="-128"/>
            </a:rPr>
            <a:t>〇実質収支額</a:t>
          </a:r>
        </a:p>
        <a:p>
          <a:r>
            <a:rPr kumimoji="1" lang="ja-JP" altLang="en-US" sz="800">
              <a:latin typeface="ＭＳ ゴシック" pitchFamily="49" charset="-128"/>
              <a:ea typeface="ＭＳ ゴシック" pitchFamily="49" charset="-128"/>
            </a:rPr>
            <a:t>　継続的な行政計画への取り組みに伴う財源確保と徹底的な事務事業の見直しによる歳出抑制により、継続的に黒字を確保している。</a:t>
          </a:r>
        </a:p>
        <a:p>
          <a:r>
            <a:rPr kumimoji="1" lang="ja-JP" altLang="en-US" sz="800">
              <a:latin typeface="ＭＳ ゴシック" pitchFamily="49" charset="-128"/>
              <a:ea typeface="ＭＳ ゴシック" pitchFamily="49" charset="-128"/>
            </a:rPr>
            <a:t>〇実質単年度収支</a:t>
          </a:r>
        </a:p>
        <a:p>
          <a:r>
            <a:rPr kumimoji="1" lang="ja-JP" altLang="en-US" sz="800">
              <a:latin typeface="ＭＳ ゴシック" pitchFamily="49" charset="-128"/>
              <a:ea typeface="ＭＳ ゴシック" pitchFamily="49" charset="-128"/>
            </a:rPr>
            <a:t>　新型コロナウイルス対応地方創生臨時交付金や市税などの歳入増、事務事業の見直しによる歳出抑制などにより黒字となった。</a:t>
          </a:r>
        </a:p>
        <a:p>
          <a:r>
            <a:rPr kumimoji="1" lang="ja-JP" altLang="en-US" sz="800">
              <a:latin typeface="ＭＳ ゴシック" pitchFamily="49" charset="-128"/>
              <a:ea typeface="ＭＳ ゴシック" pitchFamily="49" charset="-128"/>
            </a:rPr>
            <a:t>〇今後の見通し</a:t>
          </a:r>
        </a:p>
        <a:p>
          <a:r>
            <a:rPr kumimoji="1" lang="ja-JP" altLang="en-US" sz="800">
              <a:latin typeface="ＭＳ ゴシック" pitchFamily="49" charset="-128"/>
              <a:ea typeface="ＭＳ ゴシック" pitchFamily="49" charset="-128"/>
            </a:rPr>
            <a:t>　増大する公共施設の老朽化対策や社会保障経費の増に加え、人口減少に伴う地方税の減により、より一層厳しい状況が見込まれるが、引き続き、財政健全化の取り組みを推進し、財政調整基金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〇現状</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年度以降、各会計においていずれも黒字を保っている。</a:t>
          </a:r>
        </a:p>
        <a:p>
          <a:r>
            <a:rPr kumimoji="1" lang="ja-JP" altLang="en-US" sz="1100">
              <a:latin typeface="ＭＳ ゴシック" pitchFamily="49" charset="-128"/>
              <a:ea typeface="ＭＳ ゴシック" pitchFamily="49" charset="-128"/>
            </a:rPr>
            <a:t>　一般会計は新型コロナウイルス感染症の関連給付事業の一部終了や新庁舎建設完了に伴い、歳出決算総額は減となったが、地方税、地方交付税などの増に伴い歳入決算総額は増となり、歳入歳出差引額から翌年度に繰り越すべき財源を差し引いた実質収支額では、</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百万円と前年度に比べ、１億</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百万円の増となっている。</a:t>
          </a:r>
        </a:p>
        <a:p>
          <a:r>
            <a:rPr kumimoji="1" lang="ja-JP" altLang="en-US" sz="1100">
              <a:latin typeface="ＭＳ ゴシック" pitchFamily="49" charset="-128"/>
              <a:ea typeface="ＭＳ ゴシック" pitchFamily="49" charset="-128"/>
            </a:rPr>
            <a:t>　病院事業会計は、平成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年度以降、経常損失が常態化していたが、新型コロナウイルス感染症関連補助金の増や外来収入増の要因から、経常収益も含め黒字転換となった。引き続き、経営改善などを推進し、黒字を保つよう努める。</a:t>
          </a:r>
        </a:p>
        <a:p>
          <a:r>
            <a:rPr kumimoji="1" lang="ja-JP" altLang="en-US" sz="1100">
              <a:latin typeface="ＭＳ ゴシック" pitchFamily="49" charset="-128"/>
              <a:ea typeface="ＭＳ ゴシック" pitchFamily="49" charset="-128"/>
            </a:rPr>
            <a:t>　介護保険事業特別会計は、繰越金等により歳入が増となる一方、歳出は微増となり、歳入の増加の幅が大きかったため、黒字額が増となっている。</a:t>
          </a:r>
        </a:p>
        <a:p>
          <a:r>
            <a:rPr kumimoji="1" lang="ja-JP" altLang="en-US" sz="1100">
              <a:latin typeface="ＭＳ ゴシック" pitchFamily="49" charset="-128"/>
              <a:ea typeface="ＭＳ ゴシック" pitchFamily="49" charset="-128"/>
            </a:rPr>
            <a:t>　公共下水道事業会計は、地方公営企業会計の適用に伴い、令和元年度より公営企業会計に移行されたが、慢性的な資金不足を抱えており、一般会計からの多額の繰入金が必要となっている。</a:t>
          </a:r>
        </a:p>
        <a:p>
          <a:r>
            <a:rPr kumimoji="1" lang="ja-JP" altLang="en-US" sz="1100">
              <a:latin typeface="ＭＳ ゴシック" pitchFamily="49" charset="-128"/>
              <a:ea typeface="ＭＳ ゴシック" pitchFamily="49" charset="-128"/>
            </a:rPr>
            <a:t>　その他会計については、前年度と同水準で推移している。</a:t>
          </a:r>
        </a:p>
        <a:p>
          <a:r>
            <a:rPr kumimoji="1" lang="ja-JP" altLang="en-US" sz="1100">
              <a:latin typeface="ＭＳ ゴシック" pitchFamily="49" charset="-128"/>
              <a:ea typeface="ＭＳ ゴシック" pitchFamily="49" charset="-128"/>
            </a:rPr>
            <a:t>〇今後の対応</a:t>
          </a:r>
        </a:p>
        <a:p>
          <a:r>
            <a:rPr kumimoji="1" lang="ja-JP" altLang="en-US" sz="1100">
              <a:latin typeface="ＭＳ ゴシック" pitchFamily="49" charset="-128"/>
              <a:ea typeface="ＭＳ ゴシック" pitchFamily="49" charset="-128"/>
            </a:rPr>
            <a:t>　各会計において、行財政改革の取り組みを推進し、使用料の見直しなどによる歳入確保、補助金交付基準の明確化、補助金の見直し及び廃止などによる歳出削減を図り、適切な財政運営に努める。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元利償還金については、利率見直しによる長期債利子償還金の減はあったものの、一般会計及び港湾事業会計における長期債元金償還金の増により、前年度よりも増となっている。</a:t>
          </a:r>
        </a:p>
        <a:p>
          <a:r>
            <a:rPr kumimoji="1" lang="ja-JP" altLang="en-US" sz="1000">
              <a:latin typeface="ＭＳ ゴシック" pitchFamily="49" charset="-128"/>
              <a:ea typeface="ＭＳ ゴシック" pitchFamily="49" charset="-128"/>
            </a:rPr>
            <a:t>　組合等が起こした地方債の元利償還金に対する負担金等については、一部事務組合が新たに整備した環境管理センターの地方債元利償還金に係る負担金により増となっている。</a:t>
          </a:r>
        </a:p>
        <a:p>
          <a:r>
            <a:rPr kumimoji="1" lang="ja-JP" altLang="en-US" sz="1000">
              <a:latin typeface="ＭＳ ゴシック" pitchFamily="49" charset="-128"/>
              <a:ea typeface="ＭＳ ゴシック" pitchFamily="49" charset="-128"/>
            </a:rPr>
            <a:t>　算入公債費等についても、上記地方債借入額が基準財政需要額として算入されたことなどにより増となっている。</a:t>
          </a:r>
        </a:p>
        <a:p>
          <a:r>
            <a:rPr kumimoji="1" lang="ja-JP" altLang="en-US" sz="1000">
              <a:latin typeface="ＭＳ ゴシック" pitchFamily="49" charset="-128"/>
              <a:ea typeface="ＭＳ ゴシック" pitchFamily="49" charset="-128"/>
            </a:rPr>
            <a:t>　全体として、算入公債費等の増が元利償還金等の増を上回ったことにより、実質公債比率の分子は減となった。</a:t>
          </a:r>
        </a:p>
        <a:p>
          <a:r>
            <a:rPr kumimoji="1" lang="ja-JP" altLang="en-US" sz="1000">
              <a:latin typeface="ＭＳ ゴシック" pitchFamily="49" charset="-128"/>
              <a:ea typeface="ＭＳ ゴシック" pitchFamily="49" charset="-128"/>
            </a:rPr>
            <a:t>　早期健全化の基準未満ではあるものの、引き続き、大規模事業の継続や公共施設の老朽化対策などを予定していることから元利償還金は増となる見込みであるため、起債対象事業の取捨選択や整理・縮小による</a:t>
          </a:r>
          <a:r>
            <a:rPr kumimoji="1" lang="ja-JP" altLang="en-US" sz="1050">
              <a:latin typeface="ＭＳ ゴシック" pitchFamily="49" charset="-128"/>
              <a:ea typeface="ＭＳ ゴシック" pitchFamily="49" charset="-128"/>
            </a:rPr>
            <a:t>削減を図り、後年度の財政負担抑制に努める。元利償還金は増となる見込みであるため、起債対象事業の取捨選択や整理・縮小による削減を図り、後年度の財政負担抑制に努める。</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満期一括償還地方債は活用していない。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将来負担額については、地方債の現在高、公営企業債等繰入見込額の減等により、前年度に対して、</a:t>
          </a:r>
          <a:r>
            <a:rPr kumimoji="1" lang="en-US" altLang="ja-JP" sz="1100">
              <a:latin typeface="ＭＳ ゴシック" pitchFamily="49" charset="-128"/>
              <a:ea typeface="ＭＳ ゴシック" pitchFamily="49" charset="-128"/>
            </a:rPr>
            <a:t>17</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57</a:t>
          </a:r>
          <a:r>
            <a:rPr kumimoji="1" lang="ja-JP" altLang="en-US" sz="1100">
              <a:latin typeface="ＭＳ ゴシック" pitchFamily="49" charset="-128"/>
              <a:ea typeface="ＭＳ ゴシック" pitchFamily="49" charset="-128"/>
            </a:rPr>
            <a:t>百万円の減となった。</a:t>
          </a:r>
        </a:p>
        <a:p>
          <a:r>
            <a:rPr kumimoji="1" lang="ja-JP" altLang="en-US" sz="1100">
              <a:latin typeface="ＭＳ ゴシック" pitchFamily="49" charset="-128"/>
              <a:ea typeface="ＭＳ ゴシック" pitchFamily="49" charset="-128"/>
            </a:rPr>
            <a:t>　充当可能財源等については、基準財政需要額算入見込額の減があったものの、財政調整基金を始めとした基金残高の増による充当可能基金の増に伴い、前年度に対して、</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93</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全体として、将来負担額が減となり、充当可能財源が増となったことで将来負担額を上回ったため、将来負担比率の分子はマイナスとなっている。</a:t>
          </a:r>
        </a:p>
        <a:p>
          <a:r>
            <a:rPr kumimoji="1" lang="ja-JP" altLang="en-US" sz="1100">
              <a:latin typeface="ＭＳ ゴシック" pitchFamily="49" charset="-128"/>
              <a:ea typeface="ＭＳ ゴシック" pitchFamily="49" charset="-128"/>
            </a:rPr>
            <a:t>　早期健全化の基準未満ではあるものの、引き続き、大規模事業の継続や公共施設の老朽化対策などを予定していることから、地方債残高は増となる見込みであるため、起債対象事業の取捨選択や整理・縮小による削減を図り、後年度の財政負担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静岡県焼津市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「子育て・交流・健康・安心安全」の各事業の推進に伴い、焼津市ふるさと寄附金基金を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百万円、新庁舎建設に要する費用として焼津市公用施設建設基金を４億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百万円取り崩した一方、令和３年度決算に伴う決算積立などにより、財政調整基金に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億円、ふるさと寄附金により焼津市ふるさと寄附金基金に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百万円、新庁舎建設完了に伴い基金の見直しを行い、新たに焼津市公共施設等整備基金を設け、１億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財源不足や予期せぬ財政需要などに備え、財政調整基金の残高を維持するとともに、今後増大する見込みである公債費負担を見越し、減債基金への優先的な積み立てを行っていく。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また、特定目的基金については、基金の使途の明確化を図り、有効活用するための再編を今後予定している。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・焼津市ふるさと寄附金基金：当市を応援するために寄せられた寄附金を活用し、それぞれの寄附者の思いを実現するための事業に充てる。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・焼津市大井川地区振興整備基金：大井川地区における公共施設などの整備及び市民の医療確保のための事業に充てる。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・焼津市立総合病院医療機器整備基金：焼津市立総合病院が地域医療の中核としての機能を果たすために必要な高度医療機器の導入費用に充てる。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・焼津市道路河川整備基金：道路及び河川の整備に係る事業に充てる。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・焼津市津波対策あんしん基金：今後想定される津波から市民の生命、身体及び財産を守るために実施する津波対策事業に要する経費に充てる。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・焼津市ふるさと寄附金基金：「子育て・交流・健康・安全安心」の各事業の推進により、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百万円を取り崩した一方、ふるさと寄附金に伴い元金・利子合わせて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百万円を積み立てたことに伴う増。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・焼津市大井川地区振興整備基金：元金２百万円、基金運用による利子２百万円を積み立てたことに伴う増。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・焼津市立総合病院医療機器整備基金：法人市民税の超過課税収入に伴い元金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・焼津市道路河川整備基金：基金運用による利子２百万円を積み立てたことに伴う増。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・焼津市津波対策あんしん基金：利子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百万円を積み立てたことに伴う増。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焼津市ふるさと寄附金基金は、今後も「子育て・交流・健康・安全安心」の各事業に活用していく一方、大型投資的事業における将来負担分への活用なども検討する。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その他基金については、個々の目的に基づき、必要に応じた積み立て、取り崩しを行っていく。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新型コロナウイルス感染症対策事業の財源として、新型コロナウイルス対応地方創生臨時交付金などを活用。その結果取り崩しを回避し、令和３年度の決算に伴う決算積立により元金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百万円、基金運用による利子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令和４年度末現在高は、令和４年度標準財政規模の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新型コロナウイルス感染症対応などに係る臨時的な歳出増は減少するものと思われるが、今後も増大する社会保障費や激甚化する災害などの歳出増の備えとしても、現在高程度の維持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将来の公債費負担（償還額増加）に備え元金９億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百万円、基金運用による利子７百万円を積み立てたことによる増。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年度以降は取り崩しをしておらず、積み立てを継続している。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新庁舎やターントクルこども館、一部事務組合における新環境管理センターなどの建設に伴い、数年以内に地方債残高や元金償還金額の増大が見込まれる。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また、その後も老朽化対策などを要する公共施設を多く抱え、継続した整備・更新を予定していることから、健全な財政運営に資するため、毎年度優先して積立てを行う予定である。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1BBFF71-9191-45C5-9264-5B4C356C1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201BE34-7E81-467E-BD50-9D846FADE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E3DC0D74-6C5C-45D2-9AA7-2702292BAC3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5FA260FA-4020-4E26-90C1-47A3A0E1F9C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4352B436-9A23-4F17-9A30-B6DDC1A7442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9D53842C-8B96-4A40-A6A6-0D5211E7071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C187DDF4-4F18-4414-91BC-95076BDC20E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39D0B2C-9A8F-4A47-88C0-19F390934B9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D76FE3AC-8DC1-4D92-87B3-A61A9958113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4041135D-64BF-4FBE-A99A-4107AF3078C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51EB8D58-4143-49F0-A9DA-84E5BF09D44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D8F7B157-A470-4954-BE62-A0ED56F83A9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8811C0FF-ED78-442D-92D1-22035209799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F81BDD8A-86C5-425E-88B1-6D6FAF73357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137,199
132,135
70.30
63,865,857
60,378,568
3,025,636
28,233,163
53,218,049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19B71418-52FE-43CA-AC58-364D2EB4A05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1C0B6698-C26C-418E-B095-11FA1630414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1321609-163E-4350-9582-C5C72FE6499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51EC3E4C-0E31-431A-B473-07E76BA5F8E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2AFB8425-831A-4B7B-BC65-1619028E74A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FC3ADCB2-111D-4A63-AF31-C73E5609E56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21BD644D-5B41-49B2-B0E6-83D8954E849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BFAD9B7C-16B9-4BD1-891A-47545E2CEC5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B1937BD6-7B5F-4F78-BC3A-702FCB43D18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CD98C3F8-52E8-4A53-A83A-5FA61C0A8A5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2856B7BD-1B03-4ED4-B882-53C9F6FFFB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56E7FAFE-AE36-4304-B782-20A3B8067C6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80B3AB12-670E-4612-9A0F-22F091DE390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9FFF4D8D-4D64-47AA-8775-FE06D600073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EE35A4ED-C1FC-409F-9CD9-086F450A1AD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FEDB46D8-116B-4637-A9ED-790FF0494D1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8784876C-524D-4758-8A48-F58662E67FD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C550A8C0-C05B-47B0-AFF2-08482B90FFB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6AAA0CF2-0C2B-414F-82B1-C4723D8ABBE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10DF0730-749A-47AC-8735-E414E7C8B32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79EC5931-113D-44E0-A5E8-405EB50823B3}"/>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F7DCACF5-DC9B-4D1E-8B85-8E8D318D0AE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92C07F0C-58AC-4BEB-8BEF-19B9D6DB6C5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245A4FE0-F7A0-44D8-A826-6F5C387AFF6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384584EB-89FB-4576-9EA8-23D0BB4EFBB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AC81A662-BBC4-462C-A5FC-C2C784474F0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C3652800-1099-4A5F-A97F-3762CAF93C7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793D0090-6847-4FC4-9791-CF7BE50462F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A3E1E16F-524C-4F51-A666-E5038870A6E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BFA3C0AB-D627-49A6-A7F7-02A98403F0B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2A393500-3964-40CC-B661-CD9287BC35B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4770F730-FDB5-407B-9CA1-70FF4781DDE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F7D0AFE6-7535-41F8-8CF2-25F7F43BA0B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53F18676-609E-451B-8C68-ADFEAA538BF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BEE7D63A-6B36-4F81-A799-43936137440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焼津市公共施設等総合管理計画（令和３年度改訂）</a:t>
          </a:r>
          <a:r>
            <a:rPr kumimoji="1" lang="ja-JP" altLang="ja-JP" sz="900">
              <a:solidFill>
                <a:schemeClr val="dk1"/>
              </a:solidFill>
              <a:effectLst/>
              <a:latin typeface="+mn-lt"/>
              <a:ea typeface="+mn-ea"/>
              <a:cs typeface="+mn-cs"/>
            </a:rPr>
            <a:t>」に基づき、</a:t>
          </a:r>
          <a:r>
            <a:rPr kumimoji="1" lang="ja-JP" altLang="en-US" sz="900">
              <a:solidFill>
                <a:schemeClr val="dk1"/>
              </a:solidFill>
              <a:effectLst/>
              <a:latin typeface="+mn-lt"/>
              <a:ea typeface="+mn-ea"/>
              <a:cs typeface="+mn-cs"/>
            </a:rPr>
            <a:t>長期的な視点をもって、更新・統廃合・長寿命化などの 対策を計画的に行うことにより、財政負担を軽減・平準化するとともに、公共施設等 の最適な配置を</a:t>
          </a:r>
          <a:r>
            <a:rPr kumimoji="1" lang="ja-JP" altLang="ja-JP" sz="900">
              <a:solidFill>
                <a:schemeClr val="dk1"/>
              </a:solidFill>
              <a:effectLst/>
              <a:latin typeface="+mn-lt"/>
              <a:ea typeface="+mn-ea"/>
              <a:cs typeface="+mn-cs"/>
            </a:rPr>
            <a:t>進めている。有形固定資産減価償却率は、類似団体の中でも低い水準にあるが、公共施設の老朽化が進行し、今後も上昇していくものと見込まれる。一斉に大規模改修や更新の時期を迎えることから、個別再編による総量の縮減や改修の優先度を総合的に決定した計画的な更新等が、より一層重要にな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8036CF81-2351-44AD-98F9-80475C40F80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AE71226-4E75-4C5C-9161-962FECE51D6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DAEA7F7A-97BB-447F-923E-68329A07954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4122DDE8-545B-4B95-BEBB-EF9645803708}"/>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3C475D7A-8055-46DC-9341-474C342E6DDC}"/>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1FF7826-E159-461E-8DDB-9719B9B2DFC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02C4ADA-EA3E-4CB7-9165-B4C20DEC708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8" name="直線コネクタ 57">
          <a:extLst>
            <a:ext uri="{FF2B5EF4-FFF2-40B4-BE49-F238E27FC236}">
              <a16:creationId xmlns:a16="http://schemas.microsoft.com/office/drawing/2014/main" id="{831DE65A-8424-4F4B-AC62-B2083D3D6494}"/>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9" name="テキスト ボックス 58">
          <a:extLst>
            <a:ext uri="{FF2B5EF4-FFF2-40B4-BE49-F238E27FC236}">
              <a16:creationId xmlns:a16="http://schemas.microsoft.com/office/drawing/2014/main" id="{286CB74F-19C9-4744-98C8-22C51B9B12E1}"/>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8B8178D-0AA6-42D2-B96C-2E5EFE141E3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CFA0A1AA-C58B-4905-8D62-64557272E38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203E4352-7390-4D2E-BDDA-0A81866529E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63" name="直線コネクタ 62">
          <a:extLst>
            <a:ext uri="{FF2B5EF4-FFF2-40B4-BE49-F238E27FC236}">
              <a16:creationId xmlns:a16="http://schemas.microsoft.com/office/drawing/2014/main" id="{600D795F-8E30-48D3-875D-D82351866225}"/>
            </a:ext>
          </a:extLst>
        </xdr:cNvPr>
        <xdr:cNvCxnSpPr/>
      </xdr:nvCxnSpPr>
      <xdr:spPr>
        <a:xfrm flipV="1">
          <a:off x="4760595" y="535781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64" name="有形固定資産減価償却率最小値テキスト">
          <a:extLst>
            <a:ext uri="{FF2B5EF4-FFF2-40B4-BE49-F238E27FC236}">
              <a16:creationId xmlns:a16="http://schemas.microsoft.com/office/drawing/2014/main" id="{0AE88806-5FB5-4163-9D03-D7100B9B951C}"/>
            </a:ext>
          </a:extLst>
        </xdr:cNvPr>
        <xdr:cNvSpPr txBox="1"/>
      </xdr:nvSpPr>
      <xdr:spPr>
        <a:xfrm>
          <a:off x="4813300" y="662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65" name="直線コネクタ 64">
          <a:extLst>
            <a:ext uri="{FF2B5EF4-FFF2-40B4-BE49-F238E27FC236}">
              <a16:creationId xmlns:a16="http://schemas.microsoft.com/office/drawing/2014/main" id="{C7940B42-177D-44B3-B2B1-5757C1A286C0}"/>
            </a:ext>
          </a:extLst>
        </xdr:cNvPr>
        <xdr:cNvCxnSpPr/>
      </xdr:nvCxnSpPr>
      <xdr:spPr>
        <a:xfrm>
          <a:off x="4673600" y="662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66" name="有形固定資産減価償却率最大値テキスト">
          <a:extLst>
            <a:ext uri="{FF2B5EF4-FFF2-40B4-BE49-F238E27FC236}">
              <a16:creationId xmlns:a16="http://schemas.microsoft.com/office/drawing/2014/main" id="{C2705368-4218-4C63-BBAA-E1599FE41C19}"/>
            </a:ext>
          </a:extLst>
        </xdr:cNvPr>
        <xdr:cNvSpPr txBox="1"/>
      </xdr:nvSpPr>
      <xdr:spPr>
        <a:xfrm>
          <a:off x="4813300" y="513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67" name="直線コネクタ 66">
          <a:extLst>
            <a:ext uri="{FF2B5EF4-FFF2-40B4-BE49-F238E27FC236}">
              <a16:creationId xmlns:a16="http://schemas.microsoft.com/office/drawing/2014/main" id="{2A5B963D-3693-4116-A558-3956DB27F13C}"/>
            </a:ext>
          </a:extLst>
        </xdr:cNvPr>
        <xdr:cNvCxnSpPr/>
      </xdr:nvCxnSpPr>
      <xdr:spPr>
        <a:xfrm>
          <a:off x="4673600" y="535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100347</xdr:rowOff>
    </xdr:from>
    <xdr:ext cx="405111" cy="259045"/>
    <xdr:sp macro="" textlink="">
      <xdr:nvSpPr>
        <xdr:cNvPr id="68" name="有形固定資産減価償却率平均値テキスト">
          <a:extLst>
            <a:ext uri="{FF2B5EF4-FFF2-40B4-BE49-F238E27FC236}">
              <a16:creationId xmlns:a16="http://schemas.microsoft.com/office/drawing/2014/main" id="{E5DA8458-1D21-45A1-A707-AE2025AF3E12}"/>
            </a:ext>
          </a:extLst>
        </xdr:cNvPr>
        <xdr:cNvSpPr txBox="1"/>
      </xdr:nvSpPr>
      <xdr:spPr>
        <a:xfrm>
          <a:off x="4813300" y="6186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69" name="フローチャート: 判断 68">
          <a:extLst>
            <a:ext uri="{FF2B5EF4-FFF2-40B4-BE49-F238E27FC236}">
              <a16:creationId xmlns:a16="http://schemas.microsoft.com/office/drawing/2014/main" id="{8B9E3183-5763-4152-A933-EEE6A6A53E9E}"/>
            </a:ext>
          </a:extLst>
        </xdr:cNvPr>
        <xdr:cNvSpPr/>
      </xdr:nvSpPr>
      <xdr:spPr>
        <a:xfrm>
          <a:off x="4711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0" name="フローチャート: 判断 69">
          <a:extLst>
            <a:ext uri="{FF2B5EF4-FFF2-40B4-BE49-F238E27FC236}">
              <a16:creationId xmlns:a16="http://schemas.microsoft.com/office/drawing/2014/main" id="{7B350175-C394-4816-84DD-B50A3B67D037}"/>
            </a:ext>
          </a:extLst>
        </xdr:cNvPr>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71" name="フローチャート: 判断 70">
          <a:extLst>
            <a:ext uri="{FF2B5EF4-FFF2-40B4-BE49-F238E27FC236}">
              <a16:creationId xmlns:a16="http://schemas.microsoft.com/office/drawing/2014/main" id="{BBAD02AA-C099-4612-9DDA-FFD503272238}"/>
            </a:ext>
          </a:extLst>
        </xdr:cNvPr>
        <xdr:cNvSpPr/>
      </xdr:nvSpPr>
      <xdr:spPr>
        <a:xfrm>
          <a:off x="3238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2" name="フローチャート: 判断 71">
          <a:extLst>
            <a:ext uri="{FF2B5EF4-FFF2-40B4-BE49-F238E27FC236}">
              <a16:creationId xmlns:a16="http://schemas.microsoft.com/office/drawing/2014/main" id="{3E19BE2E-6C75-4D65-8923-12E2FE83E8CC}"/>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3" name="フローチャート: 判断 72">
          <a:extLst>
            <a:ext uri="{FF2B5EF4-FFF2-40B4-BE49-F238E27FC236}">
              <a16:creationId xmlns:a16="http://schemas.microsoft.com/office/drawing/2014/main" id="{FBD78D2D-F131-4470-887C-FA2665B34B0A}"/>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EEB32DF-18AC-4DF1-B4C1-297B4ECFC54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E435864-6D08-4AE0-BAE0-A8B966662E9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3B11181-8658-4FC3-8F66-1F2ED2ECDE8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9B63786-425F-4766-BC92-47359416867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078E3B1-D60C-4A3F-828B-18DCE87B1E4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160020</xdr:rowOff>
    </xdr:from>
    <xdr:to>
      <xdr:col>23</xdr:col>
      <xdr:colOff>136525</xdr:colOff>
      <xdr:row>28</xdr:row>
      <xdr:rowOff>90170</xdr:rowOff>
    </xdr:to>
    <xdr:sp macro="" textlink="">
      <xdr:nvSpPr>
        <xdr:cNvPr id="79" name="楕円 78">
          <a:extLst>
            <a:ext uri="{FF2B5EF4-FFF2-40B4-BE49-F238E27FC236}">
              <a16:creationId xmlns:a16="http://schemas.microsoft.com/office/drawing/2014/main" id="{E128EDBA-5EA5-4C10-84CD-8AC156598D37}"/>
            </a:ext>
          </a:extLst>
        </xdr:cNvPr>
        <xdr:cNvSpPr/>
      </xdr:nvSpPr>
      <xdr:spPr>
        <a:xfrm>
          <a:off x="47117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11447</xdr:rowOff>
    </xdr:from>
    <xdr:ext cx="405111" cy="259045"/>
    <xdr:sp macro="" textlink="">
      <xdr:nvSpPr>
        <xdr:cNvPr id="80" name="有形固定資産減価償却率該当値テキスト">
          <a:extLst>
            <a:ext uri="{FF2B5EF4-FFF2-40B4-BE49-F238E27FC236}">
              <a16:creationId xmlns:a16="http://schemas.microsoft.com/office/drawing/2014/main" id="{702FD52E-E530-4F8D-AFAB-9B1F470224D3}"/>
            </a:ext>
          </a:extLst>
        </xdr:cNvPr>
        <xdr:cNvSpPr txBox="1"/>
      </xdr:nvSpPr>
      <xdr:spPr>
        <a:xfrm>
          <a:off x="48133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73660</xdr:rowOff>
    </xdr:from>
    <xdr:to>
      <xdr:col>19</xdr:col>
      <xdr:colOff>187325</xdr:colOff>
      <xdr:row>28</xdr:row>
      <xdr:rowOff>3810</xdr:rowOff>
    </xdr:to>
    <xdr:sp macro="" textlink="">
      <xdr:nvSpPr>
        <xdr:cNvPr id="81" name="楕円 80">
          <a:extLst>
            <a:ext uri="{FF2B5EF4-FFF2-40B4-BE49-F238E27FC236}">
              <a16:creationId xmlns:a16="http://schemas.microsoft.com/office/drawing/2014/main" id="{A5C155E2-F218-4431-B068-62EABDBE736A}"/>
            </a:ext>
          </a:extLst>
        </xdr:cNvPr>
        <xdr:cNvSpPr/>
      </xdr:nvSpPr>
      <xdr:spPr>
        <a:xfrm>
          <a:off x="4000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124460</xdr:rowOff>
    </xdr:from>
    <xdr:to>
      <xdr:col>23</xdr:col>
      <xdr:colOff>85725</xdr:colOff>
      <xdr:row>28</xdr:row>
      <xdr:rowOff>39370</xdr:rowOff>
    </xdr:to>
    <xdr:cxnSp macro="">
      <xdr:nvCxnSpPr>
        <xdr:cNvPr id="82" name="直線コネクタ 81">
          <a:extLst>
            <a:ext uri="{FF2B5EF4-FFF2-40B4-BE49-F238E27FC236}">
              <a16:creationId xmlns:a16="http://schemas.microsoft.com/office/drawing/2014/main" id="{0248067A-74FB-4878-BD63-09BF83DB2694}"/>
            </a:ext>
          </a:extLst>
        </xdr:cNvPr>
        <xdr:cNvCxnSpPr/>
      </xdr:nvCxnSpPr>
      <xdr:spPr>
        <a:xfrm>
          <a:off x="4051300" y="5525135"/>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79058</xdr:rowOff>
    </xdr:from>
    <xdr:to>
      <xdr:col>15</xdr:col>
      <xdr:colOff>187325</xdr:colOff>
      <xdr:row>28</xdr:row>
      <xdr:rowOff>9208</xdr:rowOff>
    </xdr:to>
    <xdr:sp macro="" textlink="">
      <xdr:nvSpPr>
        <xdr:cNvPr id="83" name="楕円 82">
          <a:extLst>
            <a:ext uri="{FF2B5EF4-FFF2-40B4-BE49-F238E27FC236}">
              <a16:creationId xmlns:a16="http://schemas.microsoft.com/office/drawing/2014/main" id="{5E71131C-60E7-42B7-891F-421FF771AB22}"/>
            </a:ext>
          </a:extLst>
        </xdr:cNvPr>
        <xdr:cNvSpPr/>
      </xdr:nvSpPr>
      <xdr:spPr>
        <a:xfrm>
          <a:off x="3238500" y="54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124460</xdr:rowOff>
    </xdr:from>
    <xdr:to>
      <xdr:col>19</xdr:col>
      <xdr:colOff>136525</xdr:colOff>
      <xdr:row>27</xdr:row>
      <xdr:rowOff>129858</xdr:rowOff>
    </xdr:to>
    <xdr:cxnSp macro="">
      <xdr:nvCxnSpPr>
        <xdr:cNvPr id="84" name="直線コネクタ 83">
          <a:extLst>
            <a:ext uri="{FF2B5EF4-FFF2-40B4-BE49-F238E27FC236}">
              <a16:creationId xmlns:a16="http://schemas.microsoft.com/office/drawing/2014/main" id="{06F802A6-CAFE-4EEB-A533-87DDFE364C9C}"/>
            </a:ext>
          </a:extLst>
        </xdr:cNvPr>
        <xdr:cNvCxnSpPr/>
      </xdr:nvCxnSpPr>
      <xdr:spPr>
        <a:xfrm flipV="1">
          <a:off x="3289300" y="5525135"/>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147955</xdr:rowOff>
    </xdr:from>
    <xdr:to>
      <xdr:col>11</xdr:col>
      <xdr:colOff>187325</xdr:colOff>
      <xdr:row>27</xdr:row>
      <xdr:rowOff>78105</xdr:rowOff>
    </xdr:to>
    <xdr:sp macro="" textlink="">
      <xdr:nvSpPr>
        <xdr:cNvPr id="85" name="楕円 84">
          <a:extLst>
            <a:ext uri="{FF2B5EF4-FFF2-40B4-BE49-F238E27FC236}">
              <a16:creationId xmlns:a16="http://schemas.microsoft.com/office/drawing/2014/main" id="{D0230567-77E7-4228-A80B-82E472C853DB}"/>
            </a:ext>
          </a:extLst>
        </xdr:cNvPr>
        <xdr:cNvSpPr/>
      </xdr:nvSpPr>
      <xdr:spPr>
        <a:xfrm>
          <a:off x="2476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27305</xdr:rowOff>
    </xdr:from>
    <xdr:to>
      <xdr:col>15</xdr:col>
      <xdr:colOff>136525</xdr:colOff>
      <xdr:row>27</xdr:row>
      <xdr:rowOff>129858</xdr:rowOff>
    </xdr:to>
    <xdr:cxnSp macro="">
      <xdr:nvCxnSpPr>
        <xdr:cNvPr id="86" name="直線コネクタ 85">
          <a:extLst>
            <a:ext uri="{FF2B5EF4-FFF2-40B4-BE49-F238E27FC236}">
              <a16:creationId xmlns:a16="http://schemas.microsoft.com/office/drawing/2014/main" id="{C1A3B874-EDEF-42F1-8C59-4B82C6973E60}"/>
            </a:ext>
          </a:extLst>
        </xdr:cNvPr>
        <xdr:cNvCxnSpPr/>
      </xdr:nvCxnSpPr>
      <xdr:spPr>
        <a:xfrm>
          <a:off x="2527300" y="5427980"/>
          <a:ext cx="762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66992</xdr:rowOff>
    </xdr:from>
    <xdr:to>
      <xdr:col>7</xdr:col>
      <xdr:colOff>187325</xdr:colOff>
      <xdr:row>26</xdr:row>
      <xdr:rowOff>168592</xdr:rowOff>
    </xdr:to>
    <xdr:sp macro="" textlink="">
      <xdr:nvSpPr>
        <xdr:cNvPr id="87" name="楕円 86">
          <a:extLst>
            <a:ext uri="{FF2B5EF4-FFF2-40B4-BE49-F238E27FC236}">
              <a16:creationId xmlns:a16="http://schemas.microsoft.com/office/drawing/2014/main" id="{15D7A5D3-ECC8-4DCE-9E74-818AD302ECC5}"/>
            </a:ext>
          </a:extLst>
        </xdr:cNvPr>
        <xdr:cNvSpPr/>
      </xdr:nvSpPr>
      <xdr:spPr>
        <a:xfrm>
          <a:off x="1714500" y="529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117792</xdr:rowOff>
    </xdr:from>
    <xdr:to>
      <xdr:col>11</xdr:col>
      <xdr:colOff>136525</xdr:colOff>
      <xdr:row>27</xdr:row>
      <xdr:rowOff>27305</xdr:rowOff>
    </xdr:to>
    <xdr:cxnSp macro="">
      <xdr:nvCxnSpPr>
        <xdr:cNvPr id="88" name="直線コネクタ 87">
          <a:extLst>
            <a:ext uri="{FF2B5EF4-FFF2-40B4-BE49-F238E27FC236}">
              <a16:creationId xmlns:a16="http://schemas.microsoft.com/office/drawing/2014/main" id="{14EF742C-9C70-49E6-8C2E-93AEA87A9A88}"/>
            </a:ext>
          </a:extLst>
        </xdr:cNvPr>
        <xdr:cNvCxnSpPr/>
      </xdr:nvCxnSpPr>
      <xdr:spPr>
        <a:xfrm>
          <a:off x="1765300" y="5347017"/>
          <a:ext cx="762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89" name="n_1aveValue有形固定資産減価償却率">
          <a:extLst>
            <a:ext uri="{FF2B5EF4-FFF2-40B4-BE49-F238E27FC236}">
              <a16:creationId xmlns:a16="http://schemas.microsoft.com/office/drawing/2014/main" id="{AC38982A-4037-42E4-9A59-ADBFBA7069E0}"/>
            </a:ext>
          </a:extLst>
        </xdr:cNvPr>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90505</xdr:rowOff>
    </xdr:from>
    <xdr:ext cx="405111" cy="259045"/>
    <xdr:sp macro="" textlink="">
      <xdr:nvSpPr>
        <xdr:cNvPr id="90" name="n_2aveValue有形固定資産減価償却率">
          <a:extLst>
            <a:ext uri="{FF2B5EF4-FFF2-40B4-BE49-F238E27FC236}">
              <a16:creationId xmlns:a16="http://schemas.microsoft.com/office/drawing/2014/main" id="{18EB774E-989E-44D5-8EE6-149DAE78DEAA}"/>
            </a:ext>
          </a:extLst>
        </xdr:cNvPr>
        <xdr:cNvSpPr txBox="1"/>
      </xdr:nvSpPr>
      <xdr:spPr>
        <a:xfrm>
          <a:off x="30867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1" name="n_3aveValue有形固定資産減価償却率">
          <a:extLst>
            <a:ext uri="{FF2B5EF4-FFF2-40B4-BE49-F238E27FC236}">
              <a16:creationId xmlns:a16="http://schemas.microsoft.com/office/drawing/2014/main" id="{B0C0A05D-154C-400E-966C-8800A0253D13}"/>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2" name="n_4aveValue有形固定資産減価償却率">
          <a:extLst>
            <a:ext uri="{FF2B5EF4-FFF2-40B4-BE49-F238E27FC236}">
              <a16:creationId xmlns:a16="http://schemas.microsoft.com/office/drawing/2014/main" id="{34FFB363-0A1D-4E08-95B0-3A64F583460C}"/>
            </a:ext>
          </a:extLst>
        </xdr:cNvPr>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20337</xdr:rowOff>
    </xdr:from>
    <xdr:ext cx="405111" cy="259045"/>
    <xdr:sp macro="" textlink="">
      <xdr:nvSpPr>
        <xdr:cNvPr id="93" name="n_1mainValue有形固定資産減価償却率">
          <a:extLst>
            <a:ext uri="{FF2B5EF4-FFF2-40B4-BE49-F238E27FC236}">
              <a16:creationId xmlns:a16="http://schemas.microsoft.com/office/drawing/2014/main" id="{6FB5BDDB-B4B0-4CAB-BFD3-2E5C0D2939AD}"/>
            </a:ext>
          </a:extLst>
        </xdr:cNvPr>
        <xdr:cNvSpPr txBox="1"/>
      </xdr:nvSpPr>
      <xdr:spPr>
        <a:xfrm>
          <a:off x="3836044"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25735</xdr:rowOff>
    </xdr:from>
    <xdr:ext cx="405111" cy="259045"/>
    <xdr:sp macro="" textlink="">
      <xdr:nvSpPr>
        <xdr:cNvPr id="94" name="n_2mainValue有形固定資産減価償却率">
          <a:extLst>
            <a:ext uri="{FF2B5EF4-FFF2-40B4-BE49-F238E27FC236}">
              <a16:creationId xmlns:a16="http://schemas.microsoft.com/office/drawing/2014/main" id="{E8BDB737-72F4-4B00-9791-C94E6D0C5956}"/>
            </a:ext>
          </a:extLst>
        </xdr:cNvPr>
        <xdr:cNvSpPr txBox="1"/>
      </xdr:nvSpPr>
      <xdr:spPr>
        <a:xfrm>
          <a:off x="3086744" y="525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94632</xdr:rowOff>
    </xdr:from>
    <xdr:ext cx="405111" cy="259045"/>
    <xdr:sp macro="" textlink="">
      <xdr:nvSpPr>
        <xdr:cNvPr id="95" name="n_3mainValue有形固定資産減価償却率">
          <a:extLst>
            <a:ext uri="{FF2B5EF4-FFF2-40B4-BE49-F238E27FC236}">
              <a16:creationId xmlns:a16="http://schemas.microsoft.com/office/drawing/2014/main" id="{40FA9A15-176F-475B-99E6-0358A50F7092}"/>
            </a:ext>
          </a:extLst>
        </xdr:cNvPr>
        <xdr:cNvSpPr txBox="1"/>
      </xdr:nvSpPr>
      <xdr:spPr>
        <a:xfrm>
          <a:off x="2324744" y="51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13669</xdr:rowOff>
    </xdr:from>
    <xdr:ext cx="405111" cy="259045"/>
    <xdr:sp macro="" textlink="">
      <xdr:nvSpPr>
        <xdr:cNvPr id="96" name="n_4mainValue有形固定資産減価償却率">
          <a:extLst>
            <a:ext uri="{FF2B5EF4-FFF2-40B4-BE49-F238E27FC236}">
              <a16:creationId xmlns:a16="http://schemas.microsoft.com/office/drawing/2014/main" id="{0374AD2B-1B07-45FD-BF74-B6897D8D8794}"/>
            </a:ext>
          </a:extLst>
        </xdr:cNvPr>
        <xdr:cNvSpPr txBox="1"/>
      </xdr:nvSpPr>
      <xdr:spPr>
        <a:xfrm>
          <a:off x="1562744" y="5071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B59960DA-4724-418A-B999-51A07D64172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A29711C6-E663-4538-8800-57A926950CA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F2AEC8AC-2E24-46C2-A128-EFD1A5793B3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444B550E-5E42-4DC9-AE65-6635891F083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20087907-0D7E-4B27-A486-62B2A65BCAB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3E98FA07-07E7-4057-BB2F-8CB53D0B543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655770F0-E2F8-44D1-A85F-0A79B0A24A1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A2503478-2D41-41E8-AF29-4C0E56A45B0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A6DBE31D-18B1-4370-B8D5-9F20578FC99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8BE5A85A-94E2-4B51-9C52-416DA9A7D91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F7743CA6-153C-44AE-A06F-97C860065B4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1F8578FD-22F5-4352-9CEC-8BE325D5AD0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4FCE6D18-9985-4277-9456-6C31088F4FD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債務償還比率は、組合等の地方債増加に伴う負担等見込額の増加等の要因により、類似団体内平均と比較してもやや高い水準となっている。今後予定されている大規模事業に伴う、新規地方債の発行及び基金の取り崩しにより更に上昇することも見込まれるため、より一層、自主財源の確保、無駄な経費の見直し、基金の適正管理等を推進し、持続可能な財政運営に努め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A4CCCA24-FEE4-4E09-A979-922F7E46D88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E5EB644-6AD2-4032-959A-C10649935C4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F8C7E72A-8149-421C-A8CF-5DD0BCFF58A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80701C05-4FE4-4F0F-B1F3-2F9892F6305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1BF12035-CBA8-4C9A-8D05-67A80C9D101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DD52B5F1-41AB-42FB-A259-02396C770A5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1FBC1AC2-010A-4441-B1DE-A1FD1E4C74A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B1882D92-7591-4675-9E4F-E05872453EF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6F746163-CF39-4CB0-B269-D300D3481D1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CB396574-CE3F-4728-9491-0B2BB0D946B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8E934274-864D-48D8-892C-5EB6E4EB72F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3D0BE75C-921D-4154-B84A-59953114C50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CAEE6404-23D6-42CD-9D2C-123A0AE98AB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70F7AA7B-CD46-4BF7-AF30-B1B2475E368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9D7A100F-26EF-4613-A84E-D8BBA3D475C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7696B36-7F9C-4F4B-B5D9-A839382A62F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D0686B12-2AEB-4C8B-8C5D-1BFFAF2184E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27" name="直線コネクタ 126">
          <a:extLst>
            <a:ext uri="{FF2B5EF4-FFF2-40B4-BE49-F238E27FC236}">
              <a16:creationId xmlns:a16="http://schemas.microsoft.com/office/drawing/2014/main" id="{E3309B4C-2843-49D3-8611-77D9561FDD7B}"/>
            </a:ext>
          </a:extLst>
        </xdr:cNvPr>
        <xdr:cNvCxnSpPr/>
      </xdr:nvCxnSpPr>
      <xdr:spPr>
        <a:xfrm flipV="1">
          <a:off x="14793595" y="5261428"/>
          <a:ext cx="1269" cy="149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28" name="債務償還比率最小値テキスト">
          <a:extLst>
            <a:ext uri="{FF2B5EF4-FFF2-40B4-BE49-F238E27FC236}">
              <a16:creationId xmlns:a16="http://schemas.microsoft.com/office/drawing/2014/main" id="{8176FD65-A291-4429-BD57-93F5E4B9E521}"/>
            </a:ext>
          </a:extLst>
        </xdr:cNvPr>
        <xdr:cNvSpPr txBox="1"/>
      </xdr:nvSpPr>
      <xdr:spPr>
        <a:xfrm>
          <a:off x="14846300" y="67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29" name="直線コネクタ 128">
          <a:extLst>
            <a:ext uri="{FF2B5EF4-FFF2-40B4-BE49-F238E27FC236}">
              <a16:creationId xmlns:a16="http://schemas.microsoft.com/office/drawing/2014/main" id="{6167DA53-D5E2-465C-8A7F-A3F0EBDAA806}"/>
            </a:ext>
          </a:extLst>
        </xdr:cNvPr>
        <xdr:cNvCxnSpPr/>
      </xdr:nvCxnSpPr>
      <xdr:spPr>
        <a:xfrm>
          <a:off x="14706600" y="675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DFFD32FE-21B5-4E6A-8619-012D5C2B4DB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3FF76C55-658D-43C5-815F-992D2F9EBBD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74747</xdr:rowOff>
    </xdr:from>
    <xdr:ext cx="469744" cy="259045"/>
    <xdr:sp macro="" textlink="">
      <xdr:nvSpPr>
        <xdr:cNvPr id="132" name="債務償還比率平均値テキスト">
          <a:extLst>
            <a:ext uri="{FF2B5EF4-FFF2-40B4-BE49-F238E27FC236}">
              <a16:creationId xmlns:a16="http://schemas.microsoft.com/office/drawing/2014/main" id="{91B8A380-3582-42D3-BEB2-D2BD14A7DA94}"/>
            </a:ext>
          </a:extLst>
        </xdr:cNvPr>
        <xdr:cNvSpPr txBox="1"/>
      </xdr:nvSpPr>
      <xdr:spPr>
        <a:xfrm>
          <a:off x="14846300" y="5818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33" name="フローチャート: 判断 132">
          <a:extLst>
            <a:ext uri="{FF2B5EF4-FFF2-40B4-BE49-F238E27FC236}">
              <a16:creationId xmlns:a16="http://schemas.microsoft.com/office/drawing/2014/main" id="{2CB10FE5-F314-425D-A192-DAD717E64531}"/>
            </a:ext>
          </a:extLst>
        </xdr:cNvPr>
        <xdr:cNvSpPr/>
      </xdr:nvSpPr>
      <xdr:spPr>
        <a:xfrm>
          <a:off x="14744700" y="596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34" name="フローチャート: 判断 133">
          <a:extLst>
            <a:ext uri="{FF2B5EF4-FFF2-40B4-BE49-F238E27FC236}">
              <a16:creationId xmlns:a16="http://schemas.microsoft.com/office/drawing/2014/main" id="{212F99C4-E88B-4742-B994-1F198166D723}"/>
            </a:ext>
          </a:extLst>
        </xdr:cNvPr>
        <xdr:cNvSpPr/>
      </xdr:nvSpPr>
      <xdr:spPr>
        <a:xfrm>
          <a:off x="140335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35" name="フローチャート: 判断 134">
          <a:extLst>
            <a:ext uri="{FF2B5EF4-FFF2-40B4-BE49-F238E27FC236}">
              <a16:creationId xmlns:a16="http://schemas.microsoft.com/office/drawing/2014/main" id="{9ED05C8D-48B6-4131-8778-7F6E6A47B07F}"/>
            </a:ext>
          </a:extLst>
        </xdr:cNvPr>
        <xdr:cNvSpPr/>
      </xdr:nvSpPr>
      <xdr:spPr>
        <a:xfrm>
          <a:off x="13271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36" name="フローチャート: 判断 135">
          <a:extLst>
            <a:ext uri="{FF2B5EF4-FFF2-40B4-BE49-F238E27FC236}">
              <a16:creationId xmlns:a16="http://schemas.microsoft.com/office/drawing/2014/main" id="{CDD01610-841A-424F-8921-9B4007F49F21}"/>
            </a:ext>
          </a:extLst>
        </xdr:cNvPr>
        <xdr:cNvSpPr/>
      </xdr:nvSpPr>
      <xdr:spPr>
        <a:xfrm>
          <a:off x="12509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37" name="フローチャート: 判断 136">
          <a:extLst>
            <a:ext uri="{FF2B5EF4-FFF2-40B4-BE49-F238E27FC236}">
              <a16:creationId xmlns:a16="http://schemas.microsoft.com/office/drawing/2014/main" id="{E94CAE9E-9602-420D-889C-C7F64E0426D4}"/>
            </a:ext>
          </a:extLst>
        </xdr:cNvPr>
        <xdr:cNvSpPr/>
      </xdr:nvSpPr>
      <xdr:spPr>
        <a:xfrm>
          <a:off x="11747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8BC8075-DBE0-45A5-8E0F-1C576FCE712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3E52596-1F3B-4B6B-BE83-660FD88BC1C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88E0B9D-8D7E-404D-8A8C-C8D5956D9A3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0900CFE-627D-4841-AF36-2975D42BFDD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63D84DD-B204-4CA3-91B1-B8189CD4CC7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54955</xdr:rowOff>
    </xdr:from>
    <xdr:to>
      <xdr:col>76</xdr:col>
      <xdr:colOff>73025</xdr:colOff>
      <xdr:row>30</xdr:row>
      <xdr:rowOff>156555</xdr:rowOff>
    </xdr:to>
    <xdr:sp macro="" textlink="">
      <xdr:nvSpPr>
        <xdr:cNvPr id="143" name="楕円 142">
          <a:extLst>
            <a:ext uri="{FF2B5EF4-FFF2-40B4-BE49-F238E27FC236}">
              <a16:creationId xmlns:a16="http://schemas.microsoft.com/office/drawing/2014/main" id="{D4C49264-0612-448A-82BD-F7165C9F0A2A}"/>
            </a:ext>
          </a:extLst>
        </xdr:cNvPr>
        <xdr:cNvSpPr/>
      </xdr:nvSpPr>
      <xdr:spPr>
        <a:xfrm>
          <a:off x="14744700" y="596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33382</xdr:rowOff>
    </xdr:from>
    <xdr:ext cx="469744" cy="259045"/>
    <xdr:sp macro="" textlink="">
      <xdr:nvSpPr>
        <xdr:cNvPr id="144" name="債務償還比率該当値テキスト">
          <a:extLst>
            <a:ext uri="{FF2B5EF4-FFF2-40B4-BE49-F238E27FC236}">
              <a16:creationId xmlns:a16="http://schemas.microsoft.com/office/drawing/2014/main" id="{57E0B193-36E9-4558-9E6B-CE4D97563670}"/>
            </a:ext>
          </a:extLst>
        </xdr:cNvPr>
        <xdr:cNvSpPr txBox="1"/>
      </xdr:nvSpPr>
      <xdr:spPr>
        <a:xfrm>
          <a:off x="14846300" y="594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12391</xdr:rowOff>
    </xdr:from>
    <xdr:to>
      <xdr:col>72</xdr:col>
      <xdr:colOff>123825</xdr:colOff>
      <xdr:row>30</xdr:row>
      <xdr:rowOff>113991</xdr:rowOff>
    </xdr:to>
    <xdr:sp macro="" textlink="">
      <xdr:nvSpPr>
        <xdr:cNvPr id="145" name="楕円 144">
          <a:extLst>
            <a:ext uri="{FF2B5EF4-FFF2-40B4-BE49-F238E27FC236}">
              <a16:creationId xmlns:a16="http://schemas.microsoft.com/office/drawing/2014/main" id="{5DA955DC-A576-4F76-931A-3FF2A32EED34}"/>
            </a:ext>
          </a:extLst>
        </xdr:cNvPr>
        <xdr:cNvSpPr/>
      </xdr:nvSpPr>
      <xdr:spPr>
        <a:xfrm>
          <a:off x="14033500" y="59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63191</xdr:rowOff>
    </xdr:from>
    <xdr:to>
      <xdr:col>76</xdr:col>
      <xdr:colOff>22225</xdr:colOff>
      <xdr:row>30</xdr:row>
      <xdr:rowOff>105755</xdr:rowOff>
    </xdr:to>
    <xdr:cxnSp macro="">
      <xdr:nvCxnSpPr>
        <xdr:cNvPr id="146" name="直線コネクタ 145">
          <a:extLst>
            <a:ext uri="{FF2B5EF4-FFF2-40B4-BE49-F238E27FC236}">
              <a16:creationId xmlns:a16="http://schemas.microsoft.com/office/drawing/2014/main" id="{F529B408-9A3A-4351-9C3D-2AA52C250663}"/>
            </a:ext>
          </a:extLst>
        </xdr:cNvPr>
        <xdr:cNvCxnSpPr/>
      </xdr:nvCxnSpPr>
      <xdr:spPr>
        <a:xfrm>
          <a:off x="14084300" y="5978216"/>
          <a:ext cx="711200" cy="4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63627</xdr:rowOff>
    </xdr:from>
    <xdr:to>
      <xdr:col>68</xdr:col>
      <xdr:colOff>123825</xdr:colOff>
      <xdr:row>31</xdr:row>
      <xdr:rowOff>165227</xdr:rowOff>
    </xdr:to>
    <xdr:sp macro="" textlink="">
      <xdr:nvSpPr>
        <xdr:cNvPr id="147" name="楕円 146">
          <a:extLst>
            <a:ext uri="{FF2B5EF4-FFF2-40B4-BE49-F238E27FC236}">
              <a16:creationId xmlns:a16="http://schemas.microsoft.com/office/drawing/2014/main" id="{685BD4F7-8263-487C-8830-2FE7010C11A1}"/>
            </a:ext>
          </a:extLst>
        </xdr:cNvPr>
        <xdr:cNvSpPr/>
      </xdr:nvSpPr>
      <xdr:spPr>
        <a:xfrm>
          <a:off x="13271500" y="61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63191</xdr:rowOff>
    </xdr:from>
    <xdr:to>
      <xdr:col>72</xdr:col>
      <xdr:colOff>73025</xdr:colOff>
      <xdr:row>31</xdr:row>
      <xdr:rowOff>114427</xdr:rowOff>
    </xdr:to>
    <xdr:cxnSp macro="">
      <xdr:nvCxnSpPr>
        <xdr:cNvPr id="148" name="直線コネクタ 147">
          <a:extLst>
            <a:ext uri="{FF2B5EF4-FFF2-40B4-BE49-F238E27FC236}">
              <a16:creationId xmlns:a16="http://schemas.microsoft.com/office/drawing/2014/main" id="{A02DCC68-45C0-4CE8-8C54-C6D59DD369EE}"/>
            </a:ext>
          </a:extLst>
        </xdr:cNvPr>
        <xdr:cNvCxnSpPr/>
      </xdr:nvCxnSpPr>
      <xdr:spPr>
        <a:xfrm flipV="1">
          <a:off x="13322300" y="5978216"/>
          <a:ext cx="762000" cy="22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13934</xdr:rowOff>
    </xdr:from>
    <xdr:to>
      <xdr:col>64</xdr:col>
      <xdr:colOff>123825</xdr:colOff>
      <xdr:row>30</xdr:row>
      <xdr:rowOff>115534</xdr:rowOff>
    </xdr:to>
    <xdr:sp macro="" textlink="">
      <xdr:nvSpPr>
        <xdr:cNvPr id="149" name="楕円 148">
          <a:extLst>
            <a:ext uri="{FF2B5EF4-FFF2-40B4-BE49-F238E27FC236}">
              <a16:creationId xmlns:a16="http://schemas.microsoft.com/office/drawing/2014/main" id="{0043FBA2-6581-460A-B134-94CFA3434FF1}"/>
            </a:ext>
          </a:extLst>
        </xdr:cNvPr>
        <xdr:cNvSpPr/>
      </xdr:nvSpPr>
      <xdr:spPr>
        <a:xfrm>
          <a:off x="12509500" y="592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64734</xdr:rowOff>
    </xdr:from>
    <xdr:to>
      <xdr:col>68</xdr:col>
      <xdr:colOff>73025</xdr:colOff>
      <xdr:row>31</xdr:row>
      <xdr:rowOff>114427</xdr:rowOff>
    </xdr:to>
    <xdr:cxnSp macro="">
      <xdr:nvCxnSpPr>
        <xdr:cNvPr id="150" name="直線コネクタ 149">
          <a:extLst>
            <a:ext uri="{FF2B5EF4-FFF2-40B4-BE49-F238E27FC236}">
              <a16:creationId xmlns:a16="http://schemas.microsoft.com/office/drawing/2014/main" id="{5C63F71A-7329-460B-A2F2-F0AF758682E8}"/>
            </a:ext>
          </a:extLst>
        </xdr:cNvPr>
        <xdr:cNvCxnSpPr/>
      </xdr:nvCxnSpPr>
      <xdr:spPr>
        <a:xfrm>
          <a:off x="12560300" y="5979759"/>
          <a:ext cx="762000" cy="22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161018</xdr:rowOff>
    </xdr:from>
    <xdr:to>
      <xdr:col>60</xdr:col>
      <xdr:colOff>123825</xdr:colOff>
      <xdr:row>30</xdr:row>
      <xdr:rowOff>91168</xdr:rowOff>
    </xdr:to>
    <xdr:sp macro="" textlink="">
      <xdr:nvSpPr>
        <xdr:cNvPr id="151" name="楕円 150">
          <a:extLst>
            <a:ext uri="{FF2B5EF4-FFF2-40B4-BE49-F238E27FC236}">
              <a16:creationId xmlns:a16="http://schemas.microsoft.com/office/drawing/2014/main" id="{A5F4BE56-E154-48B4-8D53-31C171CD4EB5}"/>
            </a:ext>
          </a:extLst>
        </xdr:cNvPr>
        <xdr:cNvSpPr/>
      </xdr:nvSpPr>
      <xdr:spPr>
        <a:xfrm>
          <a:off x="11747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40368</xdr:rowOff>
    </xdr:from>
    <xdr:to>
      <xdr:col>64</xdr:col>
      <xdr:colOff>73025</xdr:colOff>
      <xdr:row>30</xdr:row>
      <xdr:rowOff>64734</xdr:rowOff>
    </xdr:to>
    <xdr:cxnSp macro="">
      <xdr:nvCxnSpPr>
        <xdr:cNvPr id="152" name="直線コネクタ 151">
          <a:extLst>
            <a:ext uri="{FF2B5EF4-FFF2-40B4-BE49-F238E27FC236}">
              <a16:creationId xmlns:a16="http://schemas.microsoft.com/office/drawing/2014/main" id="{4EDBFA11-C9AA-42F1-A89C-43710EFF07EA}"/>
            </a:ext>
          </a:extLst>
        </xdr:cNvPr>
        <xdr:cNvCxnSpPr/>
      </xdr:nvCxnSpPr>
      <xdr:spPr>
        <a:xfrm>
          <a:off x="11798300" y="5955393"/>
          <a:ext cx="762000" cy="2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113092</xdr:rowOff>
    </xdr:from>
    <xdr:ext cx="469744" cy="259045"/>
    <xdr:sp macro="" textlink="">
      <xdr:nvSpPr>
        <xdr:cNvPr id="153" name="n_1aveValue債務償還比率">
          <a:extLst>
            <a:ext uri="{FF2B5EF4-FFF2-40B4-BE49-F238E27FC236}">
              <a16:creationId xmlns:a16="http://schemas.microsoft.com/office/drawing/2014/main" id="{6D877EA3-42DA-4780-BCBF-D33784523E6F}"/>
            </a:ext>
          </a:extLst>
        </xdr:cNvPr>
        <xdr:cNvSpPr txBox="1"/>
      </xdr:nvSpPr>
      <xdr:spPr>
        <a:xfrm>
          <a:off x="13836727" y="5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106652</xdr:rowOff>
    </xdr:from>
    <xdr:ext cx="469744" cy="259045"/>
    <xdr:sp macro="" textlink="">
      <xdr:nvSpPr>
        <xdr:cNvPr id="154" name="n_2aveValue債務償還比率">
          <a:extLst>
            <a:ext uri="{FF2B5EF4-FFF2-40B4-BE49-F238E27FC236}">
              <a16:creationId xmlns:a16="http://schemas.microsoft.com/office/drawing/2014/main" id="{C22E06BD-1958-48C4-9E21-468CFCD71540}"/>
            </a:ext>
          </a:extLst>
        </xdr:cNvPr>
        <xdr:cNvSpPr txBox="1"/>
      </xdr:nvSpPr>
      <xdr:spPr>
        <a:xfrm>
          <a:off x="13087427" y="58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43778</xdr:rowOff>
    </xdr:from>
    <xdr:ext cx="469744" cy="259045"/>
    <xdr:sp macro="" textlink="">
      <xdr:nvSpPr>
        <xdr:cNvPr id="155" name="n_3aveValue債務償還比率">
          <a:extLst>
            <a:ext uri="{FF2B5EF4-FFF2-40B4-BE49-F238E27FC236}">
              <a16:creationId xmlns:a16="http://schemas.microsoft.com/office/drawing/2014/main" id="{18960CED-FE05-46BD-8E30-05F7B4B65E5B}"/>
            </a:ext>
          </a:extLst>
        </xdr:cNvPr>
        <xdr:cNvSpPr txBox="1"/>
      </xdr:nvSpPr>
      <xdr:spPr>
        <a:xfrm>
          <a:off x="12325427" y="613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15710</xdr:rowOff>
    </xdr:from>
    <xdr:ext cx="469744" cy="259045"/>
    <xdr:sp macro="" textlink="">
      <xdr:nvSpPr>
        <xdr:cNvPr id="156" name="n_4aveValue債務償還比率">
          <a:extLst>
            <a:ext uri="{FF2B5EF4-FFF2-40B4-BE49-F238E27FC236}">
              <a16:creationId xmlns:a16="http://schemas.microsoft.com/office/drawing/2014/main" id="{B0EF6FD3-9250-45A8-9AD2-3E78F01662C9}"/>
            </a:ext>
          </a:extLst>
        </xdr:cNvPr>
        <xdr:cNvSpPr txBox="1"/>
      </xdr:nvSpPr>
      <xdr:spPr>
        <a:xfrm>
          <a:off x="11563427" y="610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105118</xdr:rowOff>
    </xdr:from>
    <xdr:ext cx="469744" cy="259045"/>
    <xdr:sp macro="" textlink="">
      <xdr:nvSpPr>
        <xdr:cNvPr id="157" name="n_1mainValue債務償還比率">
          <a:extLst>
            <a:ext uri="{FF2B5EF4-FFF2-40B4-BE49-F238E27FC236}">
              <a16:creationId xmlns:a16="http://schemas.microsoft.com/office/drawing/2014/main" id="{3482C9AE-09F3-4961-9E72-90CB5FBD10EA}"/>
            </a:ext>
          </a:extLst>
        </xdr:cNvPr>
        <xdr:cNvSpPr txBox="1"/>
      </xdr:nvSpPr>
      <xdr:spPr>
        <a:xfrm>
          <a:off x="13836727" y="602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156354</xdr:rowOff>
    </xdr:from>
    <xdr:ext cx="469744" cy="259045"/>
    <xdr:sp macro="" textlink="">
      <xdr:nvSpPr>
        <xdr:cNvPr id="158" name="n_2mainValue債務償還比率">
          <a:extLst>
            <a:ext uri="{FF2B5EF4-FFF2-40B4-BE49-F238E27FC236}">
              <a16:creationId xmlns:a16="http://schemas.microsoft.com/office/drawing/2014/main" id="{292434F8-69E0-4FA0-B024-A8AAB512CA07}"/>
            </a:ext>
          </a:extLst>
        </xdr:cNvPr>
        <xdr:cNvSpPr txBox="1"/>
      </xdr:nvSpPr>
      <xdr:spPr>
        <a:xfrm>
          <a:off x="13087427"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132061</xdr:rowOff>
    </xdr:from>
    <xdr:ext cx="469744" cy="259045"/>
    <xdr:sp macro="" textlink="">
      <xdr:nvSpPr>
        <xdr:cNvPr id="159" name="n_3mainValue債務償還比率">
          <a:extLst>
            <a:ext uri="{FF2B5EF4-FFF2-40B4-BE49-F238E27FC236}">
              <a16:creationId xmlns:a16="http://schemas.microsoft.com/office/drawing/2014/main" id="{89CA4491-9DEB-417E-8F38-CC0E983216F3}"/>
            </a:ext>
          </a:extLst>
        </xdr:cNvPr>
        <xdr:cNvSpPr txBox="1"/>
      </xdr:nvSpPr>
      <xdr:spPr>
        <a:xfrm>
          <a:off x="12325427" y="57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107695</xdr:rowOff>
    </xdr:from>
    <xdr:ext cx="469744" cy="259045"/>
    <xdr:sp macro="" textlink="">
      <xdr:nvSpPr>
        <xdr:cNvPr id="160" name="n_4mainValue債務償還比率">
          <a:extLst>
            <a:ext uri="{FF2B5EF4-FFF2-40B4-BE49-F238E27FC236}">
              <a16:creationId xmlns:a16="http://schemas.microsoft.com/office/drawing/2014/main" id="{E1879A4C-1F87-4975-AAC8-2F56BA05F018}"/>
            </a:ext>
          </a:extLst>
        </xdr:cNvPr>
        <xdr:cNvSpPr txBox="1"/>
      </xdr:nvSpPr>
      <xdr:spPr>
        <a:xfrm>
          <a:off x="11563427" y="567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9E48E43-19C8-4703-87EE-35529FE6FF7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75B48BF2-1729-4683-AB12-9DD700CA616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96D8C2FD-ECDF-4CAD-9F45-CBBFB01B559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218C569-ADC9-4836-A791-35350686FEC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63A729CE-2512-44D5-9DBB-72B095626DE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B5E8651-D45F-4C4E-AD33-83C85D11AD1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4A06EC-F0B5-453E-B5F5-048DB015B3F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E78AD3-331B-425E-9C2B-586236C6DD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9B07B64-0E1E-4BF8-8B62-A0D81D1652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CF1A7F-33FA-4E6D-874E-2D601F7D12C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33DF299-9A17-4E57-8A32-5528F571308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9EEECB-E0A1-41F6-B642-F577241D691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0EE18E-76FB-4546-98EF-996B5B2031E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0E78A8-5985-4EB5-B4BC-C9A1B8B7F7F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DB685E-76BD-47F8-B72E-16F48AAF21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A02F81-355E-4EC8-8A65-0692092D7E8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137,199
132,135
70.30
63,865,857
60,378,568
3,025,636
28,233,163
53,218,049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A56324-ED00-47E2-A2A6-0DDC8915A62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F17066-7C20-498C-9FC0-0EE17B55A29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1FA2EF-ACA3-463F-8C9E-413927D075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EA9405-1452-4315-9A31-576696DA53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10693F2-208D-4BE7-8A01-3C7CE66B2E0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FF281E6-CD0C-48EE-962D-6B95A0BE5CA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374B82-FABC-41A4-A657-3F26811E23C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6AEF9B-D9C4-4C03-A105-39D71CC055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292433-646E-4E2B-8BF5-87C3BE6B74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68C041-FE10-4312-B1E3-C0479455478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393BF16-6E59-4634-93BD-9616A73387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947646A-5A16-49C7-9B0C-E10FEF8A1A2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3B6591-B14B-4B4E-A98A-96CB04DBFC7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1FBF20D-F00F-44DD-9673-AD24D6B1413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F590BAD-C441-4771-A0FC-665E8007A9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97930B-432A-4721-83A0-DD77B3DBDC8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366592-094B-4B8A-AF06-04033C4349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77DE501-8157-454A-8FB7-8BE7068D54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09B238-9940-45B2-BB04-5964CE8693E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48AB57-EEAE-4329-9072-54BA15CA0C4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BB0EE6-5B2F-469E-929E-A944C6C9B76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C413803-99D9-47CB-948E-853915B8CF1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73ABDC2-18D3-4A9D-ACD1-ACB05462BD6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21BDBFD-148E-4CB6-A12A-3992004992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D6632F-64DA-4626-AFE2-66312FFCB2A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33FB268-3D76-4F1A-9651-F8F30E0AB94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6ED9E2F-F0A7-4CF3-94D5-A783098741B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4A513EA-E9D8-46D1-86DB-C6B1B0D77B8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8DE5FB-2529-4A55-8755-9858D377926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67E095C-3E9C-426F-BD07-ED3E94E88CB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D2B6F77-5CDF-43FA-B72D-6F27CCB83DF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FD837CB-49A4-4D1F-9B58-5715AF2F768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5F34ED3-C90E-4FFC-BEB7-F3B357197C2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98BA707-1902-4B61-A3EA-163DDCAA297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76E4EE5-2C6E-44F9-B72A-E7F51CF9F0EE}"/>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2B9EC0A-5DAC-4D87-8781-52A5DAE85C5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FD61AE1-0086-4E2A-9C41-38F933AEE4B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3D3F823-3453-46AE-A67F-2827CE8EAB6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C1E6A81-5C1B-4EFA-BF54-5EE0C36155A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619A7D5-473C-4370-99E8-5071E6678DF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1962123-7FCD-4CF9-88BE-E8DC516E58A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164705A-C16F-4A8E-A4FC-8B4EA24B9FB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313B500-B549-422C-9B82-14003865164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a:extLst>
            <a:ext uri="{FF2B5EF4-FFF2-40B4-BE49-F238E27FC236}">
              <a16:creationId xmlns:a16="http://schemas.microsoft.com/office/drawing/2014/main" id="{CF31D8A5-C5D0-40AB-88F3-9E8CEB2EF558}"/>
            </a:ext>
          </a:extLst>
        </xdr:cNvPr>
        <xdr:cNvCxnSpPr/>
      </xdr:nvCxnSpPr>
      <xdr:spPr>
        <a:xfrm flipV="1">
          <a:off x="4634865" y="5841492"/>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a:extLst>
            <a:ext uri="{FF2B5EF4-FFF2-40B4-BE49-F238E27FC236}">
              <a16:creationId xmlns:a16="http://schemas.microsoft.com/office/drawing/2014/main" id="{D5F2FF4A-DD78-44FB-9169-6F6F821D3DDD}"/>
            </a:ext>
          </a:extLst>
        </xdr:cNvPr>
        <xdr:cNvSpPr txBox="1"/>
      </xdr:nvSpPr>
      <xdr:spPr>
        <a:xfrm>
          <a:off x="4673600" y="70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a:extLst>
            <a:ext uri="{FF2B5EF4-FFF2-40B4-BE49-F238E27FC236}">
              <a16:creationId xmlns:a16="http://schemas.microsoft.com/office/drawing/2014/main" id="{93A62F3E-BCFA-45C8-9619-5ABEEA1706F2}"/>
            </a:ext>
          </a:extLst>
        </xdr:cNvPr>
        <xdr:cNvCxnSpPr/>
      </xdr:nvCxnSpPr>
      <xdr:spPr>
        <a:xfrm>
          <a:off x="4546600" y="700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2C2C4E66-3A5F-4309-AD68-561F1CDE3607}"/>
            </a:ext>
          </a:extLst>
        </xdr:cNvPr>
        <xdr:cNvSpPr txBox="1"/>
      </xdr:nvSpPr>
      <xdr:spPr>
        <a:xfrm>
          <a:off x="46736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a:extLst>
            <a:ext uri="{FF2B5EF4-FFF2-40B4-BE49-F238E27FC236}">
              <a16:creationId xmlns:a16="http://schemas.microsoft.com/office/drawing/2014/main" id="{85C0D33E-B6E8-4DB6-B657-B90840F9A167}"/>
            </a:ext>
          </a:extLst>
        </xdr:cNvPr>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CF4C9BAC-B06B-44EC-8B3E-0BB5E49439EB}"/>
            </a:ext>
          </a:extLst>
        </xdr:cNvPr>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66B5309E-4AD4-476B-8C24-4007917D4F8A}"/>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23650AA9-92EF-4D85-BA38-4E2B82EC5B03}"/>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3BAE090B-FD32-4867-BD4B-1580E763CDC8}"/>
            </a:ext>
          </a:extLst>
        </xdr:cNvPr>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BC04FCB0-AC6F-4CB5-961D-29E4CA0113DC}"/>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a:extLst>
            <a:ext uri="{FF2B5EF4-FFF2-40B4-BE49-F238E27FC236}">
              <a16:creationId xmlns:a16="http://schemas.microsoft.com/office/drawing/2014/main" id="{3F3EFD64-C1F6-4992-9C59-9931BED8FFC5}"/>
            </a:ext>
          </a:extLst>
        </xdr:cNvPr>
        <xdr:cNvSpPr/>
      </xdr:nvSpPr>
      <xdr:spPr>
        <a:xfrm>
          <a:off x="1079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9102192-00B2-441E-8764-997FE72B2F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C723C9B-282D-4B56-AEE6-3998BB2DE5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231E7F3-0F44-4E9B-9B02-ADB6C294E9F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CA87BE-D3A7-49BB-8C9E-E4A9B5A4B0E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DB10240-21D2-4BCF-B349-0072E3C3949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68834</xdr:rowOff>
    </xdr:from>
    <xdr:to>
      <xdr:col>24</xdr:col>
      <xdr:colOff>114300</xdr:colOff>
      <xdr:row>34</xdr:row>
      <xdr:rowOff>170434</xdr:rowOff>
    </xdr:to>
    <xdr:sp macro="" textlink="">
      <xdr:nvSpPr>
        <xdr:cNvPr id="71" name="楕円 70">
          <a:extLst>
            <a:ext uri="{FF2B5EF4-FFF2-40B4-BE49-F238E27FC236}">
              <a16:creationId xmlns:a16="http://schemas.microsoft.com/office/drawing/2014/main" id="{4BE54BC6-96B1-4CE1-B700-7DECEACE6FC2}"/>
            </a:ext>
          </a:extLst>
        </xdr:cNvPr>
        <xdr:cNvSpPr/>
      </xdr:nvSpPr>
      <xdr:spPr>
        <a:xfrm>
          <a:off x="4584700" y="5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155211</xdr:rowOff>
    </xdr:from>
    <xdr:ext cx="405111" cy="259045"/>
    <xdr:sp macro="" textlink="">
      <xdr:nvSpPr>
        <xdr:cNvPr id="72" name="【道路】&#10;有形固定資産減価償却率該当値テキスト">
          <a:extLst>
            <a:ext uri="{FF2B5EF4-FFF2-40B4-BE49-F238E27FC236}">
              <a16:creationId xmlns:a16="http://schemas.microsoft.com/office/drawing/2014/main" id="{106F9DA8-D2DF-4DE7-82ED-9214DF3A236B}"/>
            </a:ext>
          </a:extLst>
        </xdr:cNvPr>
        <xdr:cNvSpPr txBox="1"/>
      </xdr:nvSpPr>
      <xdr:spPr>
        <a:xfrm>
          <a:off x="4673600" y="581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23114</xdr:rowOff>
    </xdr:from>
    <xdr:to>
      <xdr:col>20</xdr:col>
      <xdr:colOff>38100</xdr:colOff>
      <xdr:row>34</xdr:row>
      <xdr:rowOff>124714</xdr:rowOff>
    </xdr:to>
    <xdr:sp macro="" textlink="">
      <xdr:nvSpPr>
        <xdr:cNvPr id="73" name="楕円 72">
          <a:extLst>
            <a:ext uri="{FF2B5EF4-FFF2-40B4-BE49-F238E27FC236}">
              <a16:creationId xmlns:a16="http://schemas.microsoft.com/office/drawing/2014/main" id="{FE829BC6-8565-406E-A53B-9B342CF881ED}"/>
            </a:ext>
          </a:extLst>
        </xdr:cNvPr>
        <xdr:cNvSpPr/>
      </xdr:nvSpPr>
      <xdr:spPr>
        <a:xfrm>
          <a:off x="3746500" y="5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73914</xdr:rowOff>
    </xdr:from>
    <xdr:to>
      <xdr:col>24</xdr:col>
      <xdr:colOff>63500</xdr:colOff>
      <xdr:row>34</xdr:row>
      <xdr:rowOff>119634</xdr:rowOff>
    </xdr:to>
    <xdr:cxnSp macro="">
      <xdr:nvCxnSpPr>
        <xdr:cNvPr id="74" name="直線コネクタ 73">
          <a:extLst>
            <a:ext uri="{FF2B5EF4-FFF2-40B4-BE49-F238E27FC236}">
              <a16:creationId xmlns:a16="http://schemas.microsoft.com/office/drawing/2014/main" id="{7067139E-1AD9-41B7-9C86-AD6EEFD50F6D}"/>
            </a:ext>
          </a:extLst>
        </xdr:cNvPr>
        <xdr:cNvCxnSpPr/>
      </xdr:nvCxnSpPr>
      <xdr:spPr>
        <a:xfrm>
          <a:off x="3797300" y="590321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151130</xdr:rowOff>
    </xdr:from>
    <xdr:to>
      <xdr:col>15</xdr:col>
      <xdr:colOff>101600</xdr:colOff>
      <xdr:row>34</xdr:row>
      <xdr:rowOff>81280</xdr:rowOff>
    </xdr:to>
    <xdr:sp macro="" textlink="">
      <xdr:nvSpPr>
        <xdr:cNvPr id="75" name="楕円 74">
          <a:extLst>
            <a:ext uri="{FF2B5EF4-FFF2-40B4-BE49-F238E27FC236}">
              <a16:creationId xmlns:a16="http://schemas.microsoft.com/office/drawing/2014/main" id="{97D80EF9-5CE6-487C-9558-B9987E134209}"/>
            </a:ext>
          </a:extLst>
        </xdr:cNvPr>
        <xdr:cNvSpPr/>
      </xdr:nvSpPr>
      <xdr:spPr>
        <a:xfrm>
          <a:off x="2857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30480</xdr:rowOff>
    </xdr:from>
    <xdr:to>
      <xdr:col>19</xdr:col>
      <xdr:colOff>177800</xdr:colOff>
      <xdr:row>34</xdr:row>
      <xdr:rowOff>73914</xdr:rowOff>
    </xdr:to>
    <xdr:cxnSp macro="">
      <xdr:nvCxnSpPr>
        <xdr:cNvPr id="76" name="直線コネクタ 75">
          <a:extLst>
            <a:ext uri="{FF2B5EF4-FFF2-40B4-BE49-F238E27FC236}">
              <a16:creationId xmlns:a16="http://schemas.microsoft.com/office/drawing/2014/main" id="{4407FB21-FBB0-41DD-889F-211145D61DD6}"/>
            </a:ext>
          </a:extLst>
        </xdr:cNvPr>
        <xdr:cNvCxnSpPr/>
      </xdr:nvCxnSpPr>
      <xdr:spPr>
        <a:xfrm>
          <a:off x="2908300" y="58597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105410</xdr:rowOff>
    </xdr:from>
    <xdr:to>
      <xdr:col>10</xdr:col>
      <xdr:colOff>165100</xdr:colOff>
      <xdr:row>34</xdr:row>
      <xdr:rowOff>35560</xdr:rowOff>
    </xdr:to>
    <xdr:sp macro="" textlink="">
      <xdr:nvSpPr>
        <xdr:cNvPr id="77" name="楕円 76">
          <a:extLst>
            <a:ext uri="{FF2B5EF4-FFF2-40B4-BE49-F238E27FC236}">
              <a16:creationId xmlns:a16="http://schemas.microsoft.com/office/drawing/2014/main" id="{37A88FE3-A21C-4A8E-A399-0716A83CE35B}"/>
            </a:ext>
          </a:extLst>
        </xdr:cNvPr>
        <xdr:cNvSpPr/>
      </xdr:nvSpPr>
      <xdr:spPr>
        <a:xfrm>
          <a:off x="1968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156210</xdr:rowOff>
    </xdr:from>
    <xdr:to>
      <xdr:col>15</xdr:col>
      <xdr:colOff>50800</xdr:colOff>
      <xdr:row>34</xdr:row>
      <xdr:rowOff>30480</xdr:rowOff>
    </xdr:to>
    <xdr:cxnSp macro="">
      <xdr:nvCxnSpPr>
        <xdr:cNvPr id="78" name="直線コネクタ 77">
          <a:extLst>
            <a:ext uri="{FF2B5EF4-FFF2-40B4-BE49-F238E27FC236}">
              <a16:creationId xmlns:a16="http://schemas.microsoft.com/office/drawing/2014/main" id="{A4EC9D47-2F4A-4402-8104-A8DA5CDE8274}"/>
            </a:ext>
          </a:extLst>
        </xdr:cNvPr>
        <xdr:cNvCxnSpPr/>
      </xdr:nvCxnSpPr>
      <xdr:spPr>
        <a:xfrm>
          <a:off x="2019300" y="5814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59690</xdr:rowOff>
    </xdr:from>
    <xdr:to>
      <xdr:col>6</xdr:col>
      <xdr:colOff>38100</xdr:colOff>
      <xdr:row>33</xdr:row>
      <xdr:rowOff>161290</xdr:rowOff>
    </xdr:to>
    <xdr:sp macro="" textlink="">
      <xdr:nvSpPr>
        <xdr:cNvPr id="79" name="楕円 78">
          <a:extLst>
            <a:ext uri="{FF2B5EF4-FFF2-40B4-BE49-F238E27FC236}">
              <a16:creationId xmlns:a16="http://schemas.microsoft.com/office/drawing/2014/main" id="{3F0901D3-8BD0-4E8D-AD31-F928C4540331}"/>
            </a:ext>
          </a:extLst>
        </xdr:cNvPr>
        <xdr:cNvSpPr/>
      </xdr:nvSpPr>
      <xdr:spPr>
        <a:xfrm>
          <a:off x="1079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110490</xdr:rowOff>
    </xdr:from>
    <xdr:to>
      <xdr:col>10</xdr:col>
      <xdr:colOff>114300</xdr:colOff>
      <xdr:row>33</xdr:row>
      <xdr:rowOff>156210</xdr:rowOff>
    </xdr:to>
    <xdr:cxnSp macro="">
      <xdr:nvCxnSpPr>
        <xdr:cNvPr id="80" name="直線コネクタ 79">
          <a:extLst>
            <a:ext uri="{FF2B5EF4-FFF2-40B4-BE49-F238E27FC236}">
              <a16:creationId xmlns:a16="http://schemas.microsoft.com/office/drawing/2014/main" id="{C13CD4B6-5853-4597-8015-BDF2AFCABB82}"/>
            </a:ext>
          </a:extLst>
        </xdr:cNvPr>
        <xdr:cNvCxnSpPr/>
      </xdr:nvCxnSpPr>
      <xdr:spPr>
        <a:xfrm>
          <a:off x="1130300" y="5768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a:extLst>
            <a:ext uri="{FF2B5EF4-FFF2-40B4-BE49-F238E27FC236}">
              <a16:creationId xmlns:a16="http://schemas.microsoft.com/office/drawing/2014/main" id="{2F577225-FBB6-42F5-B5F3-1D30B3C732FC}"/>
            </a:ext>
          </a:extLst>
        </xdr:cNvPr>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2" name="n_2aveValue【道路】&#10;有形固定資産減価償却率">
          <a:extLst>
            <a:ext uri="{FF2B5EF4-FFF2-40B4-BE49-F238E27FC236}">
              <a16:creationId xmlns:a16="http://schemas.microsoft.com/office/drawing/2014/main" id="{9B5D312B-8B43-4D5F-A60F-31FF3795927C}"/>
            </a:ext>
          </a:extLst>
        </xdr:cNvPr>
        <xdr:cNvSpPr txBox="1"/>
      </xdr:nvSpPr>
      <xdr:spPr>
        <a:xfrm>
          <a:off x="2705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a:extLst>
            <a:ext uri="{FF2B5EF4-FFF2-40B4-BE49-F238E27FC236}">
              <a16:creationId xmlns:a16="http://schemas.microsoft.com/office/drawing/2014/main" id="{8BF750CB-40A7-4124-847B-07589977679A}"/>
            </a:ext>
          </a:extLst>
        </xdr:cNvPr>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138701</xdr:rowOff>
    </xdr:from>
    <xdr:ext cx="405111" cy="259045"/>
    <xdr:sp macro="" textlink="">
      <xdr:nvSpPr>
        <xdr:cNvPr id="84" name="n_4aveValue【道路】&#10;有形固定資産減価償却率">
          <a:extLst>
            <a:ext uri="{FF2B5EF4-FFF2-40B4-BE49-F238E27FC236}">
              <a16:creationId xmlns:a16="http://schemas.microsoft.com/office/drawing/2014/main" id="{77087CBF-81AA-4763-8632-53D2ACDE44EB}"/>
            </a:ext>
          </a:extLst>
        </xdr:cNvPr>
        <xdr:cNvSpPr txBox="1"/>
      </xdr:nvSpPr>
      <xdr:spPr>
        <a:xfrm>
          <a:off x="927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141241</xdr:rowOff>
    </xdr:from>
    <xdr:ext cx="405111" cy="259045"/>
    <xdr:sp macro="" textlink="">
      <xdr:nvSpPr>
        <xdr:cNvPr id="85" name="n_1mainValue【道路】&#10;有形固定資産減価償却率">
          <a:extLst>
            <a:ext uri="{FF2B5EF4-FFF2-40B4-BE49-F238E27FC236}">
              <a16:creationId xmlns:a16="http://schemas.microsoft.com/office/drawing/2014/main" id="{FDE0CB5C-CA8B-4E0B-AEEC-0DAE41CEF563}"/>
            </a:ext>
          </a:extLst>
        </xdr:cNvPr>
        <xdr:cNvSpPr txBox="1"/>
      </xdr:nvSpPr>
      <xdr:spPr>
        <a:xfrm>
          <a:off x="3582044" y="56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97807</xdr:rowOff>
    </xdr:from>
    <xdr:ext cx="405111" cy="259045"/>
    <xdr:sp macro="" textlink="">
      <xdr:nvSpPr>
        <xdr:cNvPr id="86" name="n_2mainValue【道路】&#10;有形固定資産減価償却率">
          <a:extLst>
            <a:ext uri="{FF2B5EF4-FFF2-40B4-BE49-F238E27FC236}">
              <a16:creationId xmlns:a16="http://schemas.microsoft.com/office/drawing/2014/main" id="{0C03862A-468E-41C5-BB4E-025ACD296C3B}"/>
            </a:ext>
          </a:extLst>
        </xdr:cNvPr>
        <xdr:cNvSpPr txBox="1"/>
      </xdr:nvSpPr>
      <xdr:spPr>
        <a:xfrm>
          <a:off x="2705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52087</xdr:rowOff>
    </xdr:from>
    <xdr:ext cx="405111" cy="259045"/>
    <xdr:sp macro="" textlink="">
      <xdr:nvSpPr>
        <xdr:cNvPr id="87" name="n_3mainValue【道路】&#10;有形固定資産減価償却率">
          <a:extLst>
            <a:ext uri="{FF2B5EF4-FFF2-40B4-BE49-F238E27FC236}">
              <a16:creationId xmlns:a16="http://schemas.microsoft.com/office/drawing/2014/main" id="{60FCDF95-F63D-452B-A336-97FDE3E27328}"/>
            </a:ext>
          </a:extLst>
        </xdr:cNvPr>
        <xdr:cNvSpPr txBox="1"/>
      </xdr:nvSpPr>
      <xdr:spPr>
        <a:xfrm>
          <a:off x="18167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6367</xdr:rowOff>
    </xdr:from>
    <xdr:ext cx="405111" cy="259045"/>
    <xdr:sp macro="" textlink="">
      <xdr:nvSpPr>
        <xdr:cNvPr id="88" name="n_4mainValue【道路】&#10;有形固定資産減価償却率">
          <a:extLst>
            <a:ext uri="{FF2B5EF4-FFF2-40B4-BE49-F238E27FC236}">
              <a16:creationId xmlns:a16="http://schemas.microsoft.com/office/drawing/2014/main" id="{11BFD1A2-7A75-4209-AB8C-FB987363F306}"/>
            </a:ext>
          </a:extLst>
        </xdr:cNvPr>
        <xdr:cNvSpPr txBox="1"/>
      </xdr:nvSpPr>
      <xdr:spPr>
        <a:xfrm>
          <a:off x="9277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B94DDFF-01A9-4619-9236-946EC9D6BC4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7BEFD85-CB68-444A-B46B-29E51362F61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90AB186-F8E2-4A49-B34A-82362E8A15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D8D2CCB-BEF7-4323-9FD0-AF998706417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502176C-4C34-4E87-AC03-242776B6CB9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9FE4BEA-D167-41D6-AF37-743EA434310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4B92594-F7CD-44FA-983E-A1CE0EAB08F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AFAB5DD-1377-4A39-9805-31996B21B52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9391976-D2CF-4BE4-A11C-A6CFC06612F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873F5E9-865B-480E-823D-D8F278464F6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964B3CDA-B5B5-4074-9491-E5C0C052B7AD}"/>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59779A40-79B5-40D1-9559-8A062A89F60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E96B1850-EB42-492D-B01A-C0735D63F88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CF33F6AC-8957-452E-A650-ACB4EA257C4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4A634E5B-D4B7-419B-8279-CEEB52B5A6A9}"/>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4B8200F8-1725-44FB-A02D-35E4D959BB3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87776D88-2E59-4EC3-9051-D3A5F37836B3}"/>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38C52898-1616-4889-8708-E035968300B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B2730BD0-11DA-4045-B94A-8AFD2CF133C8}"/>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A2E51200-EB52-4D1A-8FDD-95E1DA28A3E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8885CB61-494F-4AE7-8113-B3CF2D3F79C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47E83DE9-6A7A-4BD5-A32A-7014207ED87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BE7D8D90-17C7-46C9-B35C-7194788BF1D4}"/>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811E26B-96D8-47B9-AC50-A9CA51D270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4D989677-6B98-4945-81BD-F24889D705B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A8FF257-59ED-49EE-84FE-F0F623B306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a:extLst>
            <a:ext uri="{FF2B5EF4-FFF2-40B4-BE49-F238E27FC236}">
              <a16:creationId xmlns:a16="http://schemas.microsoft.com/office/drawing/2014/main" id="{05E5E34E-11BD-4DBC-AF88-4F118EE66A8C}"/>
            </a:ext>
          </a:extLst>
        </xdr:cNvPr>
        <xdr:cNvCxnSpPr/>
      </xdr:nvCxnSpPr>
      <xdr:spPr>
        <a:xfrm flipV="1">
          <a:off x="10476865" y="5685064"/>
          <a:ext cx="0"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a:extLst>
            <a:ext uri="{FF2B5EF4-FFF2-40B4-BE49-F238E27FC236}">
              <a16:creationId xmlns:a16="http://schemas.microsoft.com/office/drawing/2014/main" id="{62B1AA81-88C5-4C44-84BD-1D48EA0A07CB}"/>
            </a:ext>
          </a:extLst>
        </xdr:cNvPr>
        <xdr:cNvSpPr txBox="1"/>
      </xdr:nvSpPr>
      <xdr:spPr>
        <a:xfrm>
          <a:off x="10515600" y="71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a:extLst>
            <a:ext uri="{FF2B5EF4-FFF2-40B4-BE49-F238E27FC236}">
              <a16:creationId xmlns:a16="http://schemas.microsoft.com/office/drawing/2014/main" id="{81A6CF43-767B-4496-9836-47AC61761ED2}"/>
            </a:ext>
          </a:extLst>
        </xdr:cNvPr>
        <xdr:cNvCxnSpPr/>
      </xdr:nvCxnSpPr>
      <xdr:spPr>
        <a:xfrm>
          <a:off x="10388600" y="71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a:extLst>
            <a:ext uri="{FF2B5EF4-FFF2-40B4-BE49-F238E27FC236}">
              <a16:creationId xmlns:a16="http://schemas.microsoft.com/office/drawing/2014/main" id="{76EDD530-9BE6-43B9-A610-A380F3EB40C9}"/>
            </a:ext>
          </a:extLst>
        </xdr:cNvPr>
        <xdr:cNvSpPr txBox="1"/>
      </xdr:nvSpPr>
      <xdr:spPr>
        <a:xfrm>
          <a:off x="10515600" y="5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a:extLst>
            <a:ext uri="{FF2B5EF4-FFF2-40B4-BE49-F238E27FC236}">
              <a16:creationId xmlns:a16="http://schemas.microsoft.com/office/drawing/2014/main" id="{E4389651-60B5-4C85-96D8-F3B064A37557}"/>
            </a:ext>
          </a:extLst>
        </xdr:cNvPr>
        <xdr:cNvCxnSpPr/>
      </xdr:nvCxnSpPr>
      <xdr:spPr>
        <a:xfrm>
          <a:off x="10388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162904</xdr:rowOff>
    </xdr:from>
    <xdr:ext cx="469744" cy="259045"/>
    <xdr:sp macro="" textlink="">
      <xdr:nvSpPr>
        <xdr:cNvPr id="120" name="【道路】&#10;一人当たり延長平均値テキスト">
          <a:extLst>
            <a:ext uri="{FF2B5EF4-FFF2-40B4-BE49-F238E27FC236}">
              <a16:creationId xmlns:a16="http://schemas.microsoft.com/office/drawing/2014/main" id="{078383F6-37B3-4578-96F5-B539BC413818}"/>
            </a:ext>
          </a:extLst>
        </xdr:cNvPr>
        <xdr:cNvSpPr txBox="1"/>
      </xdr:nvSpPr>
      <xdr:spPr>
        <a:xfrm>
          <a:off x="10515600" y="633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a:extLst>
            <a:ext uri="{FF2B5EF4-FFF2-40B4-BE49-F238E27FC236}">
              <a16:creationId xmlns:a16="http://schemas.microsoft.com/office/drawing/2014/main" id="{CBFF5DD0-E92A-4C6C-A426-B8BD0B986CC9}"/>
            </a:ext>
          </a:extLst>
        </xdr:cNvPr>
        <xdr:cNvSpPr/>
      </xdr:nvSpPr>
      <xdr:spPr>
        <a:xfrm>
          <a:off x="104267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a:extLst>
            <a:ext uri="{FF2B5EF4-FFF2-40B4-BE49-F238E27FC236}">
              <a16:creationId xmlns:a16="http://schemas.microsoft.com/office/drawing/2014/main" id="{4162823C-F137-4FB2-96BE-CBBB0110B103}"/>
            </a:ext>
          </a:extLst>
        </xdr:cNvPr>
        <xdr:cNvSpPr/>
      </xdr:nvSpPr>
      <xdr:spPr>
        <a:xfrm>
          <a:off x="9588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a:extLst>
            <a:ext uri="{FF2B5EF4-FFF2-40B4-BE49-F238E27FC236}">
              <a16:creationId xmlns:a16="http://schemas.microsoft.com/office/drawing/2014/main" id="{C8FC295D-B365-4E63-AA98-9DF111FA3FD8}"/>
            </a:ext>
          </a:extLst>
        </xdr:cNvPr>
        <xdr:cNvSpPr/>
      </xdr:nvSpPr>
      <xdr:spPr>
        <a:xfrm>
          <a:off x="8699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a:extLst>
            <a:ext uri="{FF2B5EF4-FFF2-40B4-BE49-F238E27FC236}">
              <a16:creationId xmlns:a16="http://schemas.microsoft.com/office/drawing/2014/main" id="{FC4A7FD9-6A06-4ED7-B934-E6BB73E9AE19}"/>
            </a:ext>
          </a:extLst>
        </xdr:cNvPr>
        <xdr:cNvSpPr/>
      </xdr:nvSpPr>
      <xdr:spPr>
        <a:xfrm>
          <a:off x="7810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a:extLst>
            <a:ext uri="{FF2B5EF4-FFF2-40B4-BE49-F238E27FC236}">
              <a16:creationId xmlns:a16="http://schemas.microsoft.com/office/drawing/2014/main" id="{2AF64218-B226-43D7-9F2A-ACC4BF62A45C}"/>
            </a:ext>
          </a:extLst>
        </xdr:cNvPr>
        <xdr:cNvSpPr/>
      </xdr:nvSpPr>
      <xdr:spPr>
        <a:xfrm>
          <a:off x="6921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AE3EB2C-1EDC-4820-A0FD-BBB09C37787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0C057D4-0E4A-4550-9CA6-0A2C6BA6B27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A102505-1F5C-4439-AE71-C1A34BC81E1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7741CE0-2CC5-4CE9-BD2C-8542BEBFE51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AD29D89-377E-402B-93FA-E988FC480D2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104757</xdr:rowOff>
    </xdr:from>
    <xdr:to>
      <xdr:col>55</xdr:col>
      <xdr:colOff>50800</xdr:colOff>
      <xdr:row>40</xdr:row>
      <xdr:rowOff>34907</xdr:rowOff>
    </xdr:to>
    <xdr:sp macro="" textlink="">
      <xdr:nvSpPr>
        <xdr:cNvPr id="131" name="楕円 130">
          <a:extLst>
            <a:ext uri="{FF2B5EF4-FFF2-40B4-BE49-F238E27FC236}">
              <a16:creationId xmlns:a16="http://schemas.microsoft.com/office/drawing/2014/main" id="{0320015C-B998-495F-BAF3-387820EBDCDB}"/>
            </a:ext>
          </a:extLst>
        </xdr:cNvPr>
        <xdr:cNvSpPr/>
      </xdr:nvSpPr>
      <xdr:spPr>
        <a:xfrm>
          <a:off x="10426700" y="679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83184</xdr:rowOff>
    </xdr:from>
    <xdr:ext cx="469744" cy="259045"/>
    <xdr:sp macro="" textlink="">
      <xdr:nvSpPr>
        <xdr:cNvPr id="132" name="【道路】&#10;一人当たり延長該当値テキスト">
          <a:extLst>
            <a:ext uri="{FF2B5EF4-FFF2-40B4-BE49-F238E27FC236}">
              <a16:creationId xmlns:a16="http://schemas.microsoft.com/office/drawing/2014/main" id="{1EF5F7B2-C6C5-467F-BCCA-C175235BB2AA}"/>
            </a:ext>
          </a:extLst>
        </xdr:cNvPr>
        <xdr:cNvSpPr txBox="1"/>
      </xdr:nvSpPr>
      <xdr:spPr>
        <a:xfrm>
          <a:off x="10515600" y="676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109547</xdr:rowOff>
    </xdr:from>
    <xdr:to>
      <xdr:col>50</xdr:col>
      <xdr:colOff>165100</xdr:colOff>
      <xdr:row>40</xdr:row>
      <xdr:rowOff>39697</xdr:rowOff>
    </xdr:to>
    <xdr:sp macro="" textlink="">
      <xdr:nvSpPr>
        <xdr:cNvPr id="133" name="楕円 132">
          <a:extLst>
            <a:ext uri="{FF2B5EF4-FFF2-40B4-BE49-F238E27FC236}">
              <a16:creationId xmlns:a16="http://schemas.microsoft.com/office/drawing/2014/main" id="{AB814843-2D5D-4DD0-9D2D-E857A04928E9}"/>
            </a:ext>
          </a:extLst>
        </xdr:cNvPr>
        <xdr:cNvSpPr/>
      </xdr:nvSpPr>
      <xdr:spPr>
        <a:xfrm>
          <a:off x="9588500" y="67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155557</xdr:rowOff>
    </xdr:from>
    <xdr:to>
      <xdr:col>55</xdr:col>
      <xdr:colOff>0</xdr:colOff>
      <xdr:row>39</xdr:row>
      <xdr:rowOff>160347</xdr:rowOff>
    </xdr:to>
    <xdr:cxnSp macro="">
      <xdr:nvCxnSpPr>
        <xdr:cNvPr id="134" name="直線コネクタ 133">
          <a:extLst>
            <a:ext uri="{FF2B5EF4-FFF2-40B4-BE49-F238E27FC236}">
              <a16:creationId xmlns:a16="http://schemas.microsoft.com/office/drawing/2014/main" id="{6A030246-869F-45F7-92DC-C24C9ACC7AB9}"/>
            </a:ext>
          </a:extLst>
        </xdr:cNvPr>
        <xdr:cNvCxnSpPr/>
      </xdr:nvCxnSpPr>
      <xdr:spPr>
        <a:xfrm flipV="1">
          <a:off x="9639300" y="6842107"/>
          <a:ext cx="8382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118473</xdr:rowOff>
    </xdr:from>
    <xdr:to>
      <xdr:col>46</xdr:col>
      <xdr:colOff>38100</xdr:colOff>
      <xdr:row>40</xdr:row>
      <xdr:rowOff>48623</xdr:rowOff>
    </xdr:to>
    <xdr:sp macro="" textlink="">
      <xdr:nvSpPr>
        <xdr:cNvPr id="135" name="楕円 134">
          <a:extLst>
            <a:ext uri="{FF2B5EF4-FFF2-40B4-BE49-F238E27FC236}">
              <a16:creationId xmlns:a16="http://schemas.microsoft.com/office/drawing/2014/main" id="{F35D11E3-73B0-4806-AF2E-E5DAAD7FBC7C}"/>
            </a:ext>
          </a:extLst>
        </xdr:cNvPr>
        <xdr:cNvSpPr/>
      </xdr:nvSpPr>
      <xdr:spPr>
        <a:xfrm>
          <a:off x="8699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160347</xdr:rowOff>
    </xdr:from>
    <xdr:to>
      <xdr:col>50</xdr:col>
      <xdr:colOff>114300</xdr:colOff>
      <xdr:row>39</xdr:row>
      <xdr:rowOff>169273</xdr:rowOff>
    </xdr:to>
    <xdr:cxnSp macro="">
      <xdr:nvCxnSpPr>
        <xdr:cNvPr id="136" name="直線コネクタ 135">
          <a:extLst>
            <a:ext uri="{FF2B5EF4-FFF2-40B4-BE49-F238E27FC236}">
              <a16:creationId xmlns:a16="http://schemas.microsoft.com/office/drawing/2014/main" id="{ED6E9208-5152-4719-AA87-6D3F99DF2944}"/>
            </a:ext>
          </a:extLst>
        </xdr:cNvPr>
        <xdr:cNvCxnSpPr/>
      </xdr:nvCxnSpPr>
      <xdr:spPr>
        <a:xfrm flipV="1">
          <a:off x="8750300" y="6846897"/>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122936</xdr:rowOff>
    </xdr:from>
    <xdr:to>
      <xdr:col>41</xdr:col>
      <xdr:colOff>101600</xdr:colOff>
      <xdr:row>40</xdr:row>
      <xdr:rowOff>53086</xdr:rowOff>
    </xdr:to>
    <xdr:sp macro="" textlink="">
      <xdr:nvSpPr>
        <xdr:cNvPr id="137" name="楕円 136">
          <a:extLst>
            <a:ext uri="{FF2B5EF4-FFF2-40B4-BE49-F238E27FC236}">
              <a16:creationId xmlns:a16="http://schemas.microsoft.com/office/drawing/2014/main" id="{2E47104F-EEC9-409C-BAD1-E583A7E5F539}"/>
            </a:ext>
          </a:extLst>
        </xdr:cNvPr>
        <xdr:cNvSpPr/>
      </xdr:nvSpPr>
      <xdr:spPr>
        <a:xfrm>
          <a:off x="7810500" y="68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169273</xdr:rowOff>
    </xdr:from>
    <xdr:to>
      <xdr:col>45</xdr:col>
      <xdr:colOff>177800</xdr:colOff>
      <xdr:row>40</xdr:row>
      <xdr:rowOff>2286</xdr:rowOff>
    </xdr:to>
    <xdr:cxnSp macro="">
      <xdr:nvCxnSpPr>
        <xdr:cNvPr id="138" name="直線コネクタ 137">
          <a:extLst>
            <a:ext uri="{FF2B5EF4-FFF2-40B4-BE49-F238E27FC236}">
              <a16:creationId xmlns:a16="http://schemas.microsoft.com/office/drawing/2014/main" id="{E08D2F42-F958-419E-9786-2B20893C5F0E}"/>
            </a:ext>
          </a:extLst>
        </xdr:cNvPr>
        <xdr:cNvCxnSpPr/>
      </xdr:nvCxnSpPr>
      <xdr:spPr>
        <a:xfrm flipV="1">
          <a:off x="7861300" y="6855823"/>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126855</xdr:rowOff>
    </xdr:from>
    <xdr:to>
      <xdr:col>36</xdr:col>
      <xdr:colOff>165100</xdr:colOff>
      <xdr:row>40</xdr:row>
      <xdr:rowOff>57005</xdr:rowOff>
    </xdr:to>
    <xdr:sp macro="" textlink="">
      <xdr:nvSpPr>
        <xdr:cNvPr id="139" name="楕円 138">
          <a:extLst>
            <a:ext uri="{FF2B5EF4-FFF2-40B4-BE49-F238E27FC236}">
              <a16:creationId xmlns:a16="http://schemas.microsoft.com/office/drawing/2014/main" id="{969E9263-61F8-499A-862E-19CC98536B53}"/>
            </a:ext>
          </a:extLst>
        </xdr:cNvPr>
        <xdr:cNvSpPr/>
      </xdr:nvSpPr>
      <xdr:spPr>
        <a:xfrm>
          <a:off x="6921500" y="681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2286</xdr:rowOff>
    </xdr:from>
    <xdr:to>
      <xdr:col>41</xdr:col>
      <xdr:colOff>50800</xdr:colOff>
      <xdr:row>40</xdr:row>
      <xdr:rowOff>6205</xdr:rowOff>
    </xdr:to>
    <xdr:cxnSp macro="">
      <xdr:nvCxnSpPr>
        <xdr:cNvPr id="140" name="直線コネクタ 139">
          <a:extLst>
            <a:ext uri="{FF2B5EF4-FFF2-40B4-BE49-F238E27FC236}">
              <a16:creationId xmlns:a16="http://schemas.microsoft.com/office/drawing/2014/main" id="{AD7F112C-ED53-4EC6-8C10-519726E1C105}"/>
            </a:ext>
          </a:extLst>
        </xdr:cNvPr>
        <xdr:cNvCxnSpPr/>
      </xdr:nvCxnSpPr>
      <xdr:spPr>
        <a:xfrm flipV="1">
          <a:off x="6972300" y="686028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96936</xdr:rowOff>
    </xdr:from>
    <xdr:ext cx="469744" cy="259045"/>
    <xdr:sp macro="" textlink="">
      <xdr:nvSpPr>
        <xdr:cNvPr id="141" name="n_1aveValue【道路】&#10;一人当たり延長">
          <a:extLst>
            <a:ext uri="{FF2B5EF4-FFF2-40B4-BE49-F238E27FC236}">
              <a16:creationId xmlns:a16="http://schemas.microsoft.com/office/drawing/2014/main" id="{34B6A835-7680-490E-9C1A-A77961EB76EC}"/>
            </a:ext>
          </a:extLst>
        </xdr:cNvPr>
        <xdr:cNvSpPr txBox="1"/>
      </xdr:nvSpPr>
      <xdr:spPr>
        <a:xfrm>
          <a:off x="9391727" y="62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30316</xdr:rowOff>
    </xdr:from>
    <xdr:ext cx="469744" cy="259045"/>
    <xdr:sp macro="" textlink="">
      <xdr:nvSpPr>
        <xdr:cNvPr id="142" name="n_2aveValue【道路】&#10;一人当たり延長">
          <a:extLst>
            <a:ext uri="{FF2B5EF4-FFF2-40B4-BE49-F238E27FC236}">
              <a16:creationId xmlns:a16="http://schemas.microsoft.com/office/drawing/2014/main" id="{A2DBD37E-D05D-4617-BFFC-067F39F2DFC1}"/>
            </a:ext>
          </a:extLst>
        </xdr:cNvPr>
        <xdr:cNvSpPr txBox="1"/>
      </xdr:nvSpPr>
      <xdr:spPr>
        <a:xfrm>
          <a:off x="851542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30533</xdr:rowOff>
    </xdr:from>
    <xdr:ext cx="469744" cy="259045"/>
    <xdr:sp macro="" textlink="">
      <xdr:nvSpPr>
        <xdr:cNvPr id="143" name="n_3aveValue【道路】&#10;一人当たり延長">
          <a:extLst>
            <a:ext uri="{FF2B5EF4-FFF2-40B4-BE49-F238E27FC236}">
              <a16:creationId xmlns:a16="http://schemas.microsoft.com/office/drawing/2014/main" id="{DC50C0B7-1293-4F39-A0DC-F604D11C973F}"/>
            </a:ext>
          </a:extLst>
        </xdr:cNvPr>
        <xdr:cNvSpPr txBox="1"/>
      </xdr:nvSpPr>
      <xdr:spPr>
        <a:xfrm>
          <a:off x="7626427" y="63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28465</xdr:rowOff>
    </xdr:from>
    <xdr:ext cx="469744" cy="259045"/>
    <xdr:sp macro="" textlink="">
      <xdr:nvSpPr>
        <xdr:cNvPr id="144" name="n_4aveValue【道路】&#10;一人当たり延長">
          <a:extLst>
            <a:ext uri="{FF2B5EF4-FFF2-40B4-BE49-F238E27FC236}">
              <a16:creationId xmlns:a16="http://schemas.microsoft.com/office/drawing/2014/main" id="{4BC8400D-9D58-4A7B-9F56-E97F77897554}"/>
            </a:ext>
          </a:extLst>
        </xdr:cNvPr>
        <xdr:cNvSpPr txBox="1"/>
      </xdr:nvSpPr>
      <xdr:spPr>
        <a:xfrm>
          <a:off x="6737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30824</xdr:rowOff>
    </xdr:from>
    <xdr:ext cx="469744" cy="259045"/>
    <xdr:sp macro="" textlink="">
      <xdr:nvSpPr>
        <xdr:cNvPr id="145" name="n_1mainValue【道路】&#10;一人当たり延長">
          <a:extLst>
            <a:ext uri="{FF2B5EF4-FFF2-40B4-BE49-F238E27FC236}">
              <a16:creationId xmlns:a16="http://schemas.microsoft.com/office/drawing/2014/main" id="{48E10767-01B9-4446-BBDE-DBCD0F36F18F}"/>
            </a:ext>
          </a:extLst>
        </xdr:cNvPr>
        <xdr:cNvSpPr txBox="1"/>
      </xdr:nvSpPr>
      <xdr:spPr>
        <a:xfrm>
          <a:off x="9391727" y="688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39750</xdr:rowOff>
    </xdr:from>
    <xdr:ext cx="469744" cy="259045"/>
    <xdr:sp macro="" textlink="">
      <xdr:nvSpPr>
        <xdr:cNvPr id="146" name="n_2mainValue【道路】&#10;一人当たり延長">
          <a:extLst>
            <a:ext uri="{FF2B5EF4-FFF2-40B4-BE49-F238E27FC236}">
              <a16:creationId xmlns:a16="http://schemas.microsoft.com/office/drawing/2014/main" id="{5997224B-020F-435D-9FBE-FAF1AD318EA2}"/>
            </a:ext>
          </a:extLst>
        </xdr:cNvPr>
        <xdr:cNvSpPr txBox="1"/>
      </xdr:nvSpPr>
      <xdr:spPr>
        <a:xfrm>
          <a:off x="8515427" y="689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44213</xdr:rowOff>
    </xdr:from>
    <xdr:ext cx="469744" cy="259045"/>
    <xdr:sp macro="" textlink="">
      <xdr:nvSpPr>
        <xdr:cNvPr id="147" name="n_3mainValue【道路】&#10;一人当たり延長">
          <a:extLst>
            <a:ext uri="{FF2B5EF4-FFF2-40B4-BE49-F238E27FC236}">
              <a16:creationId xmlns:a16="http://schemas.microsoft.com/office/drawing/2014/main" id="{953C8B2E-4D98-43B5-B478-81D336303D93}"/>
            </a:ext>
          </a:extLst>
        </xdr:cNvPr>
        <xdr:cNvSpPr txBox="1"/>
      </xdr:nvSpPr>
      <xdr:spPr>
        <a:xfrm>
          <a:off x="762642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48132</xdr:rowOff>
    </xdr:from>
    <xdr:ext cx="469744" cy="259045"/>
    <xdr:sp macro="" textlink="">
      <xdr:nvSpPr>
        <xdr:cNvPr id="148" name="n_4mainValue【道路】&#10;一人当たり延長">
          <a:extLst>
            <a:ext uri="{FF2B5EF4-FFF2-40B4-BE49-F238E27FC236}">
              <a16:creationId xmlns:a16="http://schemas.microsoft.com/office/drawing/2014/main" id="{B447FDFD-4949-41A6-9C1B-42411A563C9A}"/>
            </a:ext>
          </a:extLst>
        </xdr:cNvPr>
        <xdr:cNvSpPr txBox="1"/>
      </xdr:nvSpPr>
      <xdr:spPr>
        <a:xfrm>
          <a:off x="6737427" y="69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7E2AFE6-77A1-4726-BD27-03C36ADC3C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255286D-C95D-4D9F-9F14-6ABC829DE66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EB41DDB-6758-46A4-BED9-DCE15EACE58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2B98453-E985-4D8F-B03D-F67262256E5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F98B282-88CF-4992-B27D-5CCD98B400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E4CDFA2-6F62-4EFE-8BA3-84FAECEF115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B3693A6-3ABF-4F05-BF24-3CE7353B44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E487E82-484A-497B-9A51-F97717CB112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35F0920-6D84-43DF-8A0C-E1D4550E4A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209C91A-29E1-48BC-B4A1-BEB1DFAF46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D1A71B14-B0FC-4041-A488-848BC9ADDFE2}"/>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E2E947DF-B62C-45A5-AB1F-3363B944D25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1C808C21-8BDE-4CB9-A5B8-3992362CB7E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C90F47C2-5EE3-4A87-B360-64C299CA896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99744625-F020-433B-AC99-AA8B54B8424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22A3EA52-EE56-4F76-A231-6127AC36855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8D7D508-8295-4D9F-948A-4D44E3B5531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40F3D6D-148C-4A8A-9F2F-630B7DA53B9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7F978C3C-9946-459B-859D-860AC9FAF0D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70980B1-BD08-4C37-A1BA-E7E445D8C29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8FA92654-409A-4816-A500-AD25AA1F253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2C93339-3859-4234-899F-448069CBBD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10C439AA-659B-408E-86EC-FE9707EA1ABF}"/>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9282600-6180-4147-A6F1-47E49A8762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EFE83355-F216-4ED6-B3B8-7AFF7BB9F4CB}"/>
            </a:ext>
          </a:extLst>
        </xdr:cNvPr>
        <xdr:cNvCxnSpPr/>
      </xdr:nvCxnSpPr>
      <xdr:spPr>
        <a:xfrm flipV="1">
          <a:off x="4634865" y="97612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924CE38-F25A-4051-AA19-8BD8025E9CDB}"/>
            </a:ext>
          </a:extLst>
        </xdr:cNvPr>
        <xdr:cNvSpPr txBox="1"/>
      </xdr:nvSpPr>
      <xdr:spPr>
        <a:xfrm>
          <a:off x="4673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EB2FB7D0-7946-4D4F-9BBC-08688963D59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B8D06D4A-D394-4ABD-8F40-8A44414D40DF}"/>
            </a:ext>
          </a:extLst>
        </xdr:cNvPr>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a:extLst>
            <a:ext uri="{FF2B5EF4-FFF2-40B4-BE49-F238E27FC236}">
              <a16:creationId xmlns:a16="http://schemas.microsoft.com/office/drawing/2014/main" id="{AEF5B340-D363-4A1D-83BA-39CE0469D4C6}"/>
            </a:ext>
          </a:extLst>
        </xdr:cNvPr>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148A67B-1429-45C2-9843-5BC8CBD2B8CD}"/>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6EA94724-1A4A-4EE8-8FE8-F169B8F207E6}"/>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a:extLst>
            <a:ext uri="{FF2B5EF4-FFF2-40B4-BE49-F238E27FC236}">
              <a16:creationId xmlns:a16="http://schemas.microsoft.com/office/drawing/2014/main" id="{AF19611C-028A-47A0-A05F-D70355AED5E5}"/>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a:extLst>
            <a:ext uri="{FF2B5EF4-FFF2-40B4-BE49-F238E27FC236}">
              <a16:creationId xmlns:a16="http://schemas.microsoft.com/office/drawing/2014/main" id="{38C91A67-E614-4B53-A04E-60797D05AFC1}"/>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a:extLst>
            <a:ext uri="{FF2B5EF4-FFF2-40B4-BE49-F238E27FC236}">
              <a16:creationId xmlns:a16="http://schemas.microsoft.com/office/drawing/2014/main" id="{A89B16C0-5A8F-431A-AEA8-51C73F5F7000}"/>
            </a:ext>
          </a:extLst>
        </xdr:cNvPr>
        <xdr:cNvSpPr/>
      </xdr:nvSpPr>
      <xdr:spPr>
        <a:xfrm>
          <a:off x="1968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a:extLst>
            <a:ext uri="{FF2B5EF4-FFF2-40B4-BE49-F238E27FC236}">
              <a16:creationId xmlns:a16="http://schemas.microsoft.com/office/drawing/2014/main" id="{F45CA0B0-0B9F-4117-A857-F257DDCA0265}"/>
            </a:ext>
          </a:extLst>
        </xdr:cNvPr>
        <xdr:cNvSpPr/>
      </xdr:nvSpPr>
      <xdr:spPr>
        <a:xfrm>
          <a:off x="1079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8E6B07F-1098-4C62-A450-B359CBDFF5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56643AA-36B4-405F-9ED8-1C27480E2E9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0858182-557F-46AB-945F-5599DAE41B6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6B92832-F576-45E7-B29C-92F1BCC885F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4B17342-E93C-4A4D-A620-249A801044C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89" name="楕円 188">
          <a:extLst>
            <a:ext uri="{FF2B5EF4-FFF2-40B4-BE49-F238E27FC236}">
              <a16:creationId xmlns:a16="http://schemas.microsoft.com/office/drawing/2014/main" id="{BB2DE13B-E99C-4B84-BA2D-159D1A7EF4F7}"/>
            </a:ext>
          </a:extLst>
        </xdr:cNvPr>
        <xdr:cNvSpPr/>
      </xdr:nvSpPr>
      <xdr:spPr>
        <a:xfrm>
          <a:off x="4584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124477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36497B6-59F2-40CE-A46E-D1A88D390CE4}"/>
            </a:ext>
          </a:extLst>
        </xdr:cNvPr>
        <xdr:cNvSpPr txBox="1"/>
      </xdr:nvSpPr>
      <xdr:spPr>
        <a:xfrm>
          <a:off x="4673600"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91" name="楕円 190">
          <a:extLst>
            <a:ext uri="{FF2B5EF4-FFF2-40B4-BE49-F238E27FC236}">
              <a16:creationId xmlns:a16="http://schemas.microsoft.com/office/drawing/2014/main" id="{3B378743-4CCD-473D-B9B6-2E7996399330}"/>
            </a:ext>
          </a:extLst>
        </xdr:cNvPr>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95250</xdr:rowOff>
    </xdr:from>
    <xdr:to>
      <xdr:col>24</xdr:col>
      <xdr:colOff>63500</xdr:colOff>
      <xdr:row>59</xdr:row>
      <xdr:rowOff>152400</xdr:rowOff>
    </xdr:to>
    <xdr:cxnSp macro="">
      <xdr:nvCxnSpPr>
        <xdr:cNvPr id="192" name="直線コネクタ 191">
          <a:extLst>
            <a:ext uri="{FF2B5EF4-FFF2-40B4-BE49-F238E27FC236}">
              <a16:creationId xmlns:a16="http://schemas.microsoft.com/office/drawing/2014/main" id="{DE77EE5F-0AAA-4998-9312-2C5CDA123455}"/>
            </a:ext>
          </a:extLst>
        </xdr:cNvPr>
        <xdr:cNvCxnSpPr/>
      </xdr:nvCxnSpPr>
      <xdr:spPr>
        <a:xfrm>
          <a:off x="3797300" y="10210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158750</xdr:rowOff>
    </xdr:from>
    <xdr:to>
      <xdr:col>15</xdr:col>
      <xdr:colOff>101600</xdr:colOff>
      <xdr:row>59</xdr:row>
      <xdr:rowOff>88900</xdr:rowOff>
    </xdr:to>
    <xdr:sp macro="" textlink="">
      <xdr:nvSpPr>
        <xdr:cNvPr id="193" name="楕円 192">
          <a:extLst>
            <a:ext uri="{FF2B5EF4-FFF2-40B4-BE49-F238E27FC236}">
              <a16:creationId xmlns:a16="http://schemas.microsoft.com/office/drawing/2014/main" id="{C0593438-ECC9-4C69-8C7A-C5852C97C0A3}"/>
            </a:ext>
          </a:extLst>
        </xdr:cNvPr>
        <xdr:cNvSpPr/>
      </xdr:nvSpPr>
      <xdr:spPr>
        <a:xfrm>
          <a:off x="2857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59</xdr:row>
      <xdr:rowOff>95250</xdr:rowOff>
    </xdr:to>
    <xdr:cxnSp macro="">
      <xdr:nvCxnSpPr>
        <xdr:cNvPr id="194" name="直線コネクタ 193">
          <a:extLst>
            <a:ext uri="{FF2B5EF4-FFF2-40B4-BE49-F238E27FC236}">
              <a16:creationId xmlns:a16="http://schemas.microsoft.com/office/drawing/2014/main" id="{CEEC43F9-4C8F-4BB6-834E-3EB27B5D16C9}"/>
            </a:ext>
          </a:extLst>
        </xdr:cNvPr>
        <xdr:cNvCxnSpPr/>
      </xdr:nvCxnSpPr>
      <xdr:spPr>
        <a:xfrm>
          <a:off x="2908300" y="10153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97790</xdr:rowOff>
    </xdr:from>
    <xdr:to>
      <xdr:col>10</xdr:col>
      <xdr:colOff>165100</xdr:colOff>
      <xdr:row>59</xdr:row>
      <xdr:rowOff>27940</xdr:rowOff>
    </xdr:to>
    <xdr:sp macro="" textlink="">
      <xdr:nvSpPr>
        <xdr:cNvPr id="195" name="楕円 194">
          <a:extLst>
            <a:ext uri="{FF2B5EF4-FFF2-40B4-BE49-F238E27FC236}">
              <a16:creationId xmlns:a16="http://schemas.microsoft.com/office/drawing/2014/main" id="{FBCC7C21-A834-4F1D-89EB-B279283447E3}"/>
            </a:ext>
          </a:extLst>
        </xdr:cNvPr>
        <xdr:cNvSpPr/>
      </xdr:nvSpPr>
      <xdr:spPr>
        <a:xfrm>
          <a:off x="1968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148590</xdr:rowOff>
    </xdr:from>
    <xdr:to>
      <xdr:col>15</xdr:col>
      <xdr:colOff>50800</xdr:colOff>
      <xdr:row>59</xdr:row>
      <xdr:rowOff>38100</xdr:rowOff>
    </xdr:to>
    <xdr:cxnSp macro="">
      <xdr:nvCxnSpPr>
        <xdr:cNvPr id="196" name="直線コネクタ 195">
          <a:extLst>
            <a:ext uri="{FF2B5EF4-FFF2-40B4-BE49-F238E27FC236}">
              <a16:creationId xmlns:a16="http://schemas.microsoft.com/office/drawing/2014/main" id="{6AFF2F92-D9AC-4404-B49A-78B19C148AF9}"/>
            </a:ext>
          </a:extLst>
        </xdr:cNvPr>
        <xdr:cNvCxnSpPr/>
      </xdr:nvCxnSpPr>
      <xdr:spPr>
        <a:xfrm>
          <a:off x="2019300" y="100926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36830</xdr:rowOff>
    </xdr:from>
    <xdr:to>
      <xdr:col>6</xdr:col>
      <xdr:colOff>38100</xdr:colOff>
      <xdr:row>58</xdr:row>
      <xdr:rowOff>138430</xdr:rowOff>
    </xdr:to>
    <xdr:sp macro="" textlink="">
      <xdr:nvSpPr>
        <xdr:cNvPr id="197" name="楕円 196">
          <a:extLst>
            <a:ext uri="{FF2B5EF4-FFF2-40B4-BE49-F238E27FC236}">
              <a16:creationId xmlns:a16="http://schemas.microsoft.com/office/drawing/2014/main" id="{AC6BA308-FEB5-43CF-AD5B-29241AFF239F}"/>
            </a:ext>
          </a:extLst>
        </xdr:cNvPr>
        <xdr:cNvSpPr/>
      </xdr:nvSpPr>
      <xdr:spPr>
        <a:xfrm>
          <a:off x="1079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87630</xdr:rowOff>
    </xdr:from>
    <xdr:to>
      <xdr:col>10</xdr:col>
      <xdr:colOff>114300</xdr:colOff>
      <xdr:row>58</xdr:row>
      <xdr:rowOff>148590</xdr:rowOff>
    </xdr:to>
    <xdr:cxnSp macro="">
      <xdr:nvCxnSpPr>
        <xdr:cNvPr id="198" name="直線コネクタ 197">
          <a:extLst>
            <a:ext uri="{FF2B5EF4-FFF2-40B4-BE49-F238E27FC236}">
              <a16:creationId xmlns:a16="http://schemas.microsoft.com/office/drawing/2014/main" id="{76115A59-310C-4FD7-BB12-D1ABBF300BAB}"/>
            </a:ext>
          </a:extLst>
        </xdr:cNvPr>
        <xdr:cNvCxnSpPr/>
      </xdr:nvCxnSpPr>
      <xdr:spPr>
        <a:xfrm>
          <a:off x="1130300" y="100317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2783F7D-686B-4BE0-B468-817CFDF7DBD2}"/>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2ADA215-956D-4F61-AC75-444FF5F2C300}"/>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AE3D619-6A78-4A48-97F2-E0F940455A5E}"/>
            </a:ext>
          </a:extLst>
        </xdr:cNvPr>
        <xdr:cNvSpPr txBox="1"/>
      </xdr:nvSpPr>
      <xdr:spPr>
        <a:xfrm>
          <a:off x="1816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30497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4FF38D8-228E-47BB-81D2-31F1F86B85A4}"/>
            </a:ext>
          </a:extLst>
        </xdr:cNvPr>
        <xdr:cNvSpPr txBox="1"/>
      </xdr:nvSpPr>
      <xdr:spPr>
        <a:xfrm>
          <a:off x="927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162577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5C5DB8C-4566-40DD-8EA0-9883BF1B5CA5}"/>
            </a:ext>
          </a:extLst>
        </xdr:cNvPr>
        <xdr:cNvSpPr txBox="1"/>
      </xdr:nvSpPr>
      <xdr:spPr>
        <a:xfrm>
          <a:off x="3582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105427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8951150-C49E-40D6-8720-6BC59920AE68}"/>
            </a:ext>
          </a:extLst>
        </xdr:cNvPr>
        <xdr:cNvSpPr txBox="1"/>
      </xdr:nvSpPr>
      <xdr:spPr>
        <a:xfrm>
          <a:off x="2705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44467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4DB9502-100C-45B5-B7DF-4ACAD73660C7}"/>
            </a:ext>
          </a:extLst>
        </xdr:cNvPr>
        <xdr:cNvSpPr txBox="1"/>
      </xdr:nvSpPr>
      <xdr:spPr>
        <a:xfrm>
          <a:off x="1816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154957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E284CA0-ABC0-4280-86E0-526DAFADC79C}"/>
            </a:ext>
          </a:extLst>
        </xdr:cNvPr>
        <xdr:cNvSpPr txBox="1"/>
      </xdr:nvSpPr>
      <xdr:spPr>
        <a:xfrm>
          <a:off x="927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ADB58E4-D81C-4B58-81F4-76DC092101E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A891738-1EA2-44AB-8A3E-8433CDBD0D9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D3339F9-64E3-4E45-8A0B-4D2EF09B049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78494AF-0D99-4680-AF5A-AD9D9046201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6F66F7E-A546-49B6-89B3-10185797BBB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8075F37-7BAE-4A21-9C3B-4E759F39638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CE9C956-4488-4801-A1C5-95BBA34483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9749ED4-29D8-45DE-AD03-7A416BFCA1C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CABA56A-430D-403B-A931-E78E8200FC2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E783F7E-1D40-4730-A5FB-54AFE381698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E0CD66AA-C292-4F64-9CB1-2D032808295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B64BAF5A-C1F4-414A-A6AB-93D28782CE2B}"/>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7066191D-4C97-4F24-BB61-46DF8C7FE09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1ADFE11D-9E70-45A5-BE15-A7E54873A6CD}"/>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C157DCAC-9CFF-4A77-A807-ECF643852C2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36F905E3-48EC-4A8B-95B0-E956873D8CD4}"/>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EBF40D5A-91C2-4355-A43F-984DD52D820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608F1C8B-DB1E-4D9B-8C09-19662DFA125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752B4576-FA81-48AE-8D9A-B70AEFD4D4D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AB7A1B56-4DE1-4D95-9938-07A072C5642E}"/>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18A32F8D-A040-4D90-BFAE-97D8D642915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B49B6B9E-A2D7-4F1E-BC9D-D2525EE1AE23}"/>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CD140E9-3A63-47F7-A4C7-692BCBE15B5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1D065F64-8615-4D3E-997D-101101FE0D4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1EF8CD6B-BA70-4239-8AB8-28EA2196DEC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a:extLst>
            <a:ext uri="{FF2B5EF4-FFF2-40B4-BE49-F238E27FC236}">
              <a16:creationId xmlns:a16="http://schemas.microsoft.com/office/drawing/2014/main" id="{FDE7364E-C0EC-43AB-92B5-7DCCA68447F9}"/>
            </a:ext>
          </a:extLst>
        </xdr:cNvPr>
        <xdr:cNvCxnSpPr/>
      </xdr:nvCxnSpPr>
      <xdr:spPr>
        <a:xfrm flipV="1">
          <a:off x="10476865" y="9510237"/>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7FEB1D95-F184-49E2-B2D3-ACCDE6B813B3}"/>
            </a:ext>
          </a:extLst>
        </xdr:cNvPr>
        <xdr:cNvSpPr txBox="1"/>
      </xdr:nvSpPr>
      <xdr:spPr>
        <a:xfrm>
          <a:off x="10515600" y="11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a:extLst>
            <a:ext uri="{FF2B5EF4-FFF2-40B4-BE49-F238E27FC236}">
              <a16:creationId xmlns:a16="http://schemas.microsoft.com/office/drawing/2014/main" id="{73BE30E4-94FF-4483-B433-0337D0F693E0}"/>
            </a:ext>
          </a:extLst>
        </xdr:cNvPr>
        <xdr:cNvCxnSpPr/>
      </xdr:nvCxnSpPr>
      <xdr:spPr>
        <a:xfrm>
          <a:off x="10388600" y="11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FA44FCCB-02E7-4DFC-8462-353DA40DF6D8}"/>
            </a:ext>
          </a:extLst>
        </xdr:cNvPr>
        <xdr:cNvSpPr txBox="1"/>
      </xdr:nvSpPr>
      <xdr:spPr>
        <a:xfrm>
          <a:off x="10515600" y="92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a:extLst>
            <a:ext uri="{FF2B5EF4-FFF2-40B4-BE49-F238E27FC236}">
              <a16:creationId xmlns:a16="http://schemas.microsoft.com/office/drawing/2014/main" id="{EE5A9D65-CB21-42A1-825E-D685F3B661C5}"/>
            </a:ext>
          </a:extLst>
        </xdr:cNvPr>
        <xdr:cNvCxnSpPr/>
      </xdr:nvCxnSpPr>
      <xdr:spPr>
        <a:xfrm>
          <a:off x="10388600" y="951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91494</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850EBF58-C363-48A0-BC36-EABD7362C852}"/>
            </a:ext>
          </a:extLst>
        </xdr:cNvPr>
        <xdr:cNvSpPr txBox="1"/>
      </xdr:nvSpPr>
      <xdr:spPr>
        <a:xfrm>
          <a:off x="10515600" y="10549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a:extLst>
            <a:ext uri="{FF2B5EF4-FFF2-40B4-BE49-F238E27FC236}">
              <a16:creationId xmlns:a16="http://schemas.microsoft.com/office/drawing/2014/main" id="{8D3A831E-5A54-4B25-AD27-533C507A6E9C}"/>
            </a:ext>
          </a:extLst>
        </xdr:cNvPr>
        <xdr:cNvSpPr/>
      </xdr:nvSpPr>
      <xdr:spPr>
        <a:xfrm>
          <a:off x="104267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a:extLst>
            <a:ext uri="{FF2B5EF4-FFF2-40B4-BE49-F238E27FC236}">
              <a16:creationId xmlns:a16="http://schemas.microsoft.com/office/drawing/2014/main" id="{EE4C7D2E-7F6C-44F8-867B-DC9178DF68A9}"/>
            </a:ext>
          </a:extLst>
        </xdr:cNvPr>
        <xdr:cNvSpPr/>
      </xdr:nvSpPr>
      <xdr:spPr>
        <a:xfrm>
          <a:off x="9588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a:extLst>
            <a:ext uri="{FF2B5EF4-FFF2-40B4-BE49-F238E27FC236}">
              <a16:creationId xmlns:a16="http://schemas.microsoft.com/office/drawing/2014/main" id="{FDE905C3-947D-4C2E-90F6-FF1C6C1AB8F1}"/>
            </a:ext>
          </a:extLst>
        </xdr:cNvPr>
        <xdr:cNvSpPr/>
      </xdr:nvSpPr>
      <xdr:spPr>
        <a:xfrm>
          <a:off x="8699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a:extLst>
            <a:ext uri="{FF2B5EF4-FFF2-40B4-BE49-F238E27FC236}">
              <a16:creationId xmlns:a16="http://schemas.microsoft.com/office/drawing/2014/main" id="{CC84DF07-7351-4551-A879-9B5B9EA41D83}"/>
            </a:ext>
          </a:extLst>
        </xdr:cNvPr>
        <xdr:cNvSpPr/>
      </xdr:nvSpPr>
      <xdr:spPr>
        <a:xfrm>
          <a:off x="7810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a:extLst>
            <a:ext uri="{FF2B5EF4-FFF2-40B4-BE49-F238E27FC236}">
              <a16:creationId xmlns:a16="http://schemas.microsoft.com/office/drawing/2014/main" id="{29F1DFB0-84D5-4647-9E2A-9CF01ABF20FE}"/>
            </a:ext>
          </a:extLst>
        </xdr:cNvPr>
        <xdr:cNvSpPr/>
      </xdr:nvSpPr>
      <xdr:spPr>
        <a:xfrm>
          <a:off x="6921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A2D198A-C31F-4C33-A9BD-D2AA882C2DF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A3E9232-DDD2-4E75-95DC-0FBE1ED576F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C96D8E3-8A5B-4B85-B3B3-3E45D29E18B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31CE021-9F26-41D6-8353-C10B136BA18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EE20193-6128-4B86-9176-D077C3D45F6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51613</xdr:rowOff>
    </xdr:from>
    <xdr:to>
      <xdr:col>55</xdr:col>
      <xdr:colOff>50800</xdr:colOff>
      <xdr:row>61</xdr:row>
      <xdr:rowOff>153213</xdr:rowOff>
    </xdr:to>
    <xdr:sp macro="" textlink="">
      <xdr:nvSpPr>
        <xdr:cNvPr id="248" name="楕円 247">
          <a:extLst>
            <a:ext uri="{FF2B5EF4-FFF2-40B4-BE49-F238E27FC236}">
              <a16:creationId xmlns:a16="http://schemas.microsoft.com/office/drawing/2014/main" id="{43EEE922-4E07-483F-AAF9-39579CFF3752}"/>
            </a:ext>
          </a:extLst>
        </xdr:cNvPr>
        <xdr:cNvSpPr/>
      </xdr:nvSpPr>
      <xdr:spPr>
        <a:xfrm>
          <a:off x="10426700" y="105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74490</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F2FB2B97-1E76-499D-83E3-53079626BD37}"/>
            </a:ext>
          </a:extLst>
        </xdr:cNvPr>
        <xdr:cNvSpPr txBox="1"/>
      </xdr:nvSpPr>
      <xdr:spPr>
        <a:xfrm>
          <a:off x="10515600" y="1036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54026</xdr:rowOff>
    </xdr:from>
    <xdr:to>
      <xdr:col>50</xdr:col>
      <xdr:colOff>165100</xdr:colOff>
      <xdr:row>61</xdr:row>
      <xdr:rowOff>155626</xdr:rowOff>
    </xdr:to>
    <xdr:sp macro="" textlink="">
      <xdr:nvSpPr>
        <xdr:cNvPr id="250" name="楕円 249">
          <a:extLst>
            <a:ext uri="{FF2B5EF4-FFF2-40B4-BE49-F238E27FC236}">
              <a16:creationId xmlns:a16="http://schemas.microsoft.com/office/drawing/2014/main" id="{AC4FF02E-6190-4A1D-A053-CACDD2D6040E}"/>
            </a:ext>
          </a:extLst>
        </xdr:cNvPr>
        <xdr:cNvSpPr/>
      </xdr:nvSpPr>
      <xdr:spPr>
        <a:xfrm>
          <a:off x="9588500" y="105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102413</xdr:rowOff>
    </xdr:from>
    <xdr:to>
      <xdr:col>55</xdr:col>
      <xdr:colOff>0</xdr:colOff>
      <xdr:row>61</xdr:row>
      <xdr:rowOff>104826</xdr:rowOff>
    </xdr:to>
    <xdr:cxnSp macro="">
      <xdr:nvCxnSpPr>
        <xdr:cNvPr id="251" name="直線コネクタ 250">
          <a:extLst>
            <a:ext uri="{FF2B5EF4-FFF2-40B4-BE49-F238E27FC236}">
              <a16:creationId xmlns:a16="http://schemas.microsoft.com/office/drawing/2014/main" id="{1DFA84D8-ED31-495E-A066-1CD6A7C0AB54}"/>
            </a:ext>
          </a:extLst>
        </xdr:cNvPr>
        <xdr:cNvCxnSpPr/>
      </xdr:nvCxnSpPr>
      <xdr:spPr>
        <a:xfrm flipV="1">
          <a:off x="9639300" y="1056086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59702</xdr:rowOff>
    </xdr:from>
    <xdr:to>
      <xdr:col>46</xdr:col>
      <xdr:colOff>38100</xdr:colOff>
      <xdr:row>61</xdr:row>
      <xdr:rowOff>161302</xdr:rowOff>
    </xdr:to>
    <xdr:sp macro="" textlink="">
      <xdr:nvSpPr>
        <xdr:cNvPr id="252" name="楕円 251">
          <a:extLst>
            <a:ext uri="{FF2B5EF4-FFF2-40B4-BE49-F238E27FC236}">
              <a16:creationId xmlns:a16="http://schemas.microsoft.com/office/drawing/2014/main" id="{1EA7BE8D-B85B-4306-8B32-06AD6AA95E10}"/>
            </a:ext>
          </a:extLst>
        </xdr:cNvPr>
        <xdr:cNvSpPr/>
      </xdr:nvSpPr>
      <xdr:spPr>
        <a:xfrm>
          <a:off x="8699500" y="1051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104826</xdr:rowOff>
    </xdr:from>
    <xdr:to>
      <xdr:col>50</xdr:col>
      <xdr:colOff>114300</xdr:colOff>
      <xdr:row>61</xdr:row>
      <xdr:rowOff>110502</xdr:rowOff>
    </xdr:to>
    <xdr:cxnSp macro="">
      <xdr:nvCxnSpPr>
        <xdr:cNvPr id="253" name="直線コネクタ 252">
          <a:extLst>
            <a:ext uri="{FF2B5EF4-FFF2-40B4-BE49-F238E27FC236}">
              <a16:creationId xmlns:a16="http://schemas.microsoft.com/office/drawing/2014/main" id="{646A362D-44D9-4F2F-A3F2-580E564EFA6A}"/>
            </a:ext>
          </a:extLst>
        </xdr:cNvPr>
        <xdr:cNvCxnSpPr/>
      </xdr:nvCxnSpPr>
      <xdr:spPr>
        <a:xfrm flipV="1">
          <a:off x="8750300" y="10563276"/>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62478</xdr:rowOff>
    </xdr:from>
    <xdr:to>
      <xdr:col>41</xdr:col>
      <xdr:colOff>101600</xdr:colOff>
      <xdr:row>61</xdr:row>
      <xdr:rowOff>164078</xdr:rowOff>
    </xdr:to>
    <xdr:sp macro="" textlink="">
      <xdr:nvSpPr>
        <xdr:cNvPr id="254" name="楕円 253">
          <a:extLst>
            <a:ext uri="{FF2B5EF4-FFF2-40B4-BE49-F238E27FC236}">
              <a16:creationId xmlns:a16="http://schemas.microsoft.com/office/drawing/2014/main" id="{1A35AF84-93F6-49E7-9638-21243E363849}"/>
            </a:ext>
          </a:extLst>
        </xdr:cNvPr>
        <xdr:cNvSpPr/>
      </xdr:nvSpPr>
      <xdr:spPr>
        <a:xfrm>
          <a:off x="7810500" y="105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110502</xdr:rowOff>
    </xdr:from>
    <xdr:to>
      <xdr:col>45</xdr:col>
      <xdr:colOff>177800</xdr:colOff>
      <xdr:row>61</xdr:row>
      <xdr:rowOff>113278</xdr:rowOff>
    </xdr:to>
    <xdr:cxnSp macro="">
      <xdr:nvCxnSpPr>
        <xdr:cNvPr id="255" name="直線コネクタ 254">
          <a:extLst>
            <a:ext uri="{FF2B5EF4-FFF2-40B4-BE49-F238E27FC236}">
              <a16:creationId xmlns:a16="http://schemas.microsoft.com/office/drawing/2014/main" id="{77826366-3111-4F8A-8D23-FA83D7BE21B4}"/>
            </a:ext>
          </a:extLst>
        </xdr:cNvPr>
        <xdr:cNvCxnSpPr/>
      </xdr:nvCxnSpPr>
      <xdr:spPr>
        <a:xfrm flipV="1">
          <a:off x="7861300" y="10568952"/>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64460</xdr:rowOff>
    </xdr:from>
    <xdr:to>
      <xdr:col>36</xdr:col>
      <xdr:colOff>165100</xdr:colOff>
      <xdr:row>61</xdr:row>
      <xdr:rowOff>166060</xdr:rowOff>
    </xdr:to>
    <xdr:sp macro="" textlink="">
      <xdr:nvSpPr>
        <xdr:cNvPr id="256" name="楕円 255">
          <a:extLst>
            <a:ext uri="{FF2B5EF4-FFF2-40B4-BE49-F238E27FC236}">
              <a16:creationId xmlns:a16="http://schemas.microsoft.com/office/drawing/2014/main" id="{5DF1ACF9-D7FC-4E97-8D24-759C75001507}"/>
            </a:ext>
          </a:extLst>
        </xdr:cNvPr>
        <xdr:cNvSpPr/>
      </xdr:nvSpPr>
      <xdr:spPr>
        <a:xfrm>
          <a:off x="6921500" y="105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113278</xdr:rowOff>
    </xdr:from>
    <xdr:to>
      <xdr:col>41</xdr:col>
      <xdr:colOff>50800</xdr:colOff>
      <xdr:row>61</xdr:row>
      <xdr:rowOff>115260</xdr:rowOff>
    </xdr:to>
    <xdr:cxnSp macro="">
      <xdr:nvCxnSpPr>
        <xdr:cNvPr id="257" name="直線コネクタ 256">
          <a:extLst>
            <a:ext uri="{FF2B5EF4-FFF2-40B4-BE49-F238E27FC236}">
              <a16:creationId xmlns:a16="http://schemas.microsoft.com/office/drawing/2014/main" id="{D97DB8D8-CB8A-46B2-BC73-51078CD012C7}"/>
            </a:ext>
          </a:extLst>
        </xdr:cNvPr>
        <xdr:cNvCxnSpPr/>
      </xdr:nvCxnSpPr>
      <xdr:spPr>
        <a:xfrm flipV="1">
          <a:off x="6972300" y="10571728"/>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40170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2E9DBEEC-58F0-42EC-8F30-424CD3D35C63}"/>
            </a:ext>
          </a:extLst>
        </xdr:cNvPr>
        <xdr:cNvSpPr txBox="1"/>
      </xdr:nvSpPr>
      <xdr:spPr>
        <a:xfrm>
          <a:off x="9327095" y="106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70574</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4954DEB8-B796-47F2-8F17-E10A39362E2C}"/>
            </a:ext>
          </a:extLst>
        </xdr:cNvPr>
        <xdr:cNvSpPr txBox="1"/>
      </xdr:nvSpPr>
      <xdr:spPr>
        <a:xfrm>
          <a:off x="8450795" y="1070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63376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72551A10-A48A-44EE-B9EA-2CEAEC392F2F}"/>
            </a:ext>
          </a:extLst>
        </xdr:cNvPr>
        <xdr:cNvSpPr txBox="1"/>
      </xdr:nvSpPr>
      <xdr:spPr>
        <a:xfrm>
          <a:off x="75617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56113</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ADCF6A41-3A97-42EC-8F41-BFE3C72C1AD4}"/>
            </a:ext>
          </a:extLst>
        </xdr:cNvPr>
        <xdr:cNvSpPr txBox="1"/>
      </xdr:nvSpPr>
      <xdr:spPr>
        <a:xfrm>
          <a:off x="6672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703</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7EE15AB5-0C48-41E7-A7C6-673B41A6ABC7}"/>
            </a:ext>
          </a:extLst>
        </xdr:cNvPr>
        <xdr:cNvSpPr txBox="1"/>
      </xdr:nvSpPr>
      <xdr:spPr>
        <a:xfrm>
          <a:off x="9327095" y="1028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6379</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C2872007-A052-4109-990B-B4EB92F0243A}"/>
            </a:ext>
          </a:extLst>
        </xdr:cNvPr>
        <xdr:cNvSpPr txBox="1"/>
      </xdr:nvSpPr>
      <xdr:spPr>
        <a:xfrm>
          <a:off x="8450795" y="1029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9155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2BDD2C6A-DD50-47D1-987E-87AF882FAF5A}"/>
            </a:ext>
          </a:extLst>
        </xdr:cNvPr>
        <xdr:cNvSpPr txBox="1"/>
      </xdr:nvSpPr>
      <xdr:spPr>
        <a:xfrm>
          <a:off x="7561795" y="1029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11137</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2DC3DDC7-D06D-4DD4-B5F0-F08B4EA104E9}"/>
            </a:ext>
          </a:extLst>
        </xdr:cNvPr>
        <xdr:cNvSpPr txBox="1"/>
      </xdr:nvSpPr>
      <xdr:spPr>
        <a:xfrm>
          <a:off x="6672795" y="1029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C4D73D96-1A12-4811-9602-8A1B98E745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DC32A953-31B5-446F-B007-279D7B940AE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F6A869FD-F5E8-4630-8DBA-5A9B529228C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40EA80F-84F5-48BA-8302-8C13337122E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9FC9774F-3C41-445D-8EC5-D21497C6F4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9AD0259-8712-4B4B-A8BC-82F6D42D7EF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5C6FC7D2-3673-4DF6-8064-52154E2D125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2CEE86B-1BB5-4D11-A1A9-451AB9F20EF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8D42BAC-F64E-41A7-A4C6-9FDAE9AA3B2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859A4C5-57E4-42AF-9397-2CAD61BF5EA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EBEE1860-1FB6-4940-9199-C44BD1F77B9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144A3E44-23BB-4AB4-AF3F-14CD80393C5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49E50079-7FBB-41E7-BBAA-65D94798586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8A424276-6C3C-47D8-88F3-39A5249CCAE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6EA6BA04-76F2-4CD7-AF84-BEE7ACF74B4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18E136D5-9B65-4043-80F6-29A4628E211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C323C2E9-93CD-4407-8C61-75132B410B1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72E8FB5C-E26D-483B-88F4-5CA28AFDC64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FEE6CAE5-0E34-4CBA-BD0E-8D9A402A651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F7D59D2A-0644-4367-87EB-456CC100CA1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B8F3335F-6629-4852-83D4-11D502C7323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41F761E3-7746-4238-9F26-FA8AAAB880C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1CA5D968-9283-417F-8E56-F729F6897FB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3BFA6FFB-4F5D-4E2C-A4E1-0BC16CBC4F3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a:extLst>
            <a:ext uri="{FF2B5EF4-FFF2-40B4-BE49-F238E27FC236}">
              <a16:creationId xmlns:a16="http://schemas.microsoft.com/office/drawing/2014/main" id="{3705A5CC-E643-430C-BABC-D2D03E6DF17C}"/>
            </a:ext>
          </a:extLst>
        </xdr:cNvPr>
        <xdr:cNvCxnSpPr/>
      </xdr:nvCxnSpPr>
      <xdr:spPr>
        <a:xfrm flipV="1">
          <a:off x="4634865" y="1346073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DDCFFC28-B3A1-41C9-BB3A-5931C6891D1D}"/>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a:extLst>
            <a:ext uri="{FF2B5EF4-FFF2-40B4-BE49-F238E27FC236}">
              <a16:creationId xmlns:a16="http://schemas.microsoft.com/office/drawing/2014/main" id="{85C8C894-11D0-4AF5-A692-551B8FBC80B8}"/>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CDEE9CAE-13D9-471D-87E8-7440C8B96140}"/>
            </a:ext>
          </a:extLst>
        </xdr:cNvPr>
        <xdr:cNvSpPr txBox="1"/>
      </xdr:nvSpPr>
      <xdr:spPr>
        <a:xfrm>
          <a:off x="4673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a:extLst>
            <a:ext uri="{FF2B5EF4-FFF2-40B4-BE49-F238E27FC236}">
              <a16:creationId xmlns:a16="http://schemas.microsoft.com/office/drawing/2014/main" id="{6B8A0E9E-6656-47E1-826B-7D1B8489298E}"/>
            </a:ext>
          </a:extLst>
        </xdr:cNvPr>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8CC5975F-E87B-488E-94E6-DD7F2C9E4000}"/>
            </a:ext>
          </a:extLst>
        </xdr:cNvPr>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a:extLst>
            <a:ext uri="{FF2B5EF4-FFF2-40B4-BE49-F238E27FC236}">
              <a16:creationId xmlns:a16="http://schemas.microsoft.com/office/drawing/2014/main" id="{0E4D2152-6AD8-4E9D-824F-A0A83111E805}"/>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a:extLst>
            <a:ext uri="{FF2B5EF4-FFF2-40B4-BE49-F238E27FC236}">
              <a16:creationId xmlns:a16="http://schemas.microsoft.com/office/drawing/2014/main" id="{4FBC3537-3814-449F-8576-2667396FB745}"/>
            </a:ext>
          </a:extLst>
        </xdr:cNvPr>
        <xdr:cNvSpPr/>
      </xdr:nvSpPr>
      <xdr:spPr>
        <a:xfrm>
          <a:off x="3746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a:extLst>
            <a:ext uri="{FF2B5EF4-FFF2-40B4-BE49-F238E27FC236}">
              <a16:creationId xmlns:a16="http://schemas.microsoft.com/office/drawing/2014/main" id="{591D1FD4-95AD-4A5D-A2A2-CCC99A3B9591}"/>
            </a:ext>
          </a:extLst>
        </xdr:cNvPr>
        <xdr:cNvSpPr/>
      </xdr:nvSpPr>
      <xdr:spPr>
        <a:xfrm>
          <a:off x="2857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a:extLst>
            <a:ext uri="{FF2B5EF4-FFF2-40B4-BE49-F238E27FC236}">
              <a16:creationId xmlns:a16="http://schemas.microsoft.com/office/drawing/2014/main" id="{59B02C46-8216-442A-AFEC-B18187C7C185}"/>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a:extLst>
            <a:ext uri="{FF2B5EF4-FFF2-40B4-BE49-F238E27FC236}">
              <a16:creationId xmlns:a16="http://schemas.microsoft.com/office/drawing/2014/main" id="{0DA84677-2261-4095-88C3-947154BA543D}"/>
            </a:ext>
          </a:extLst>
        </xdr:cNvPr>
        <xdr:cNvSpPr/>
      </xdr:nvSpPr>
      <xdr:spPr>
        <a:xfrm>
          <a:off x="107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1F989F0-DA9D-4890-9EC5-225137B323F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9913380-A2DF-4DF2-97CF-53AB286E3EB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A45610E-B05D-44D3-9FDB-9F5D357351F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6B1CB68-27BB-4CA1-A213-F46581BB738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6CEDF3F-0055-412B-AD75-BB4BAAEF674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306" name="楕円 305">
          <a:extLst>
            <a:ext uri="{FF2B5EF4-FFF2-40B4-BE49-F238E27FC236}">
              <a16:creationId xmlns:a16="http://schemas.microsoft.com/office/drawing/2014/main" id="{6506584E-C83A-4F41-A556-59E95E3D9B77}"/>
            </a:ext>
          </a:extLst>
        </xdr:cNvPr>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124477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453C825D-CDEE-46FA-948F-67C8D2FCFB3F}"/>
            </a:ext>
          </a:extLst>
        </xdr:cNvPr>
        <xdr:cNvSpPr txBox="1"/>
      </xdr:nvSpPr>
      <xdr:spPr>
        <a:xfrm>
          <a:off x="4673600"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308" name="楕円 307">
          <a:extLst>
            <a:ext uri="{FF2B5EF4-FFF2-40B4-BE49-F238E27FC236}">
              <a16:creationId xmlns:a16="http://schemas.microsoft.com/office/drawing/2014/main" id="{4837C708-55D0-43D9-A267-DE9987DE0A14}"/>
            </a:ext>
          </a:extLst>
        </xdr:cNvPr>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152400</xdr:rowOff>
    </xdr:to>
    <xdr:cxnSp macro="">
      <xdr:nvCxnSpPr>
        <xdr:cNvPr id="309" name="直線コネクタ 308">
          <a:extLst>
            <a:ext uri="{FF2B5EF4-FFF2-40B4-BE49-F238E27FC236}">
              <a16:creationId xmlns:a16="http://schemas.microsoft.com/office/drawing/2014/main" id="{71D67C1C-D420-463B-BAB8-AB869A7CCB79}"/>
            </a:ext>
          </a:extLst>
        </xdr:cNvPr>
        <xdr:cNvCxnSpPr/>
      </xdr:nvCxnSpPr>
      <xdr:spPr>
        <a:xfrm>
          <a:off x="3797300" y="14180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36830</xdr:rowOff>
    </xdr:from>
    <xdr:to>
      <xdr:col>15</xdr:col>
      <xdr:colOff>101600</xdr:colOff>
      <xdr:row>82</xdr:row>
      <xdr:rowOff>138430</xdr:rowOff>
    </xdr:to>
    <xdr:sp macro="" textlink="">
      <xdr:nvSpPr>
        <xdr:cNvPr id="310" name="楕円 309">
          <a:extLst>
            <a:ext uri="{FF2B5EF4-FFF2-40B4-BE49-F238E27FC236}">
              <a16:creationId xmlns:a16="http://schemas.microsoft.com/office/drawing/2014/main" id="{555A57A1-227A-408B-A338-5BC306B6D139}"/>
            </a:ext>
          </a:extLst>
        </xdr:cNvPr>
        <xdr:cNvSpPr/>
      </xdr:nvSpPr>
      <xdr:spPr>
        <a:xfrm>
          <a:off x="2857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87630</xdr:rowOff>
    </xdr:from>
    <xdr:to>
      <xdr:col>19</xdr:col>
      <xdr:colOff>177800</xdr:colOff>
      <xdr:row>82</xdr:row>
      <xdr:rowOff>121920</xdr:rowOff>
    </xdr:to>
    <xdr:cxnSp macro="">
      <xdr:nvCxnSpPr>
        <xdr:cNvPr id="311" name="直線コネクタ 310">
          <a:extLst>
            <a:ext uri="{FF2B5EF4-FFF2-40B4-BE49-F238E27FC236}">
              <a16:creationId xmlns:a16="http://schemas.microsoft.com/office/drawing/2014/main" id="{25A3C7B9-4CC9-468D-8B8E-8222F5891CB0}"/>
            </a:ext>
          </a:extLst>
        </xdr:cNvPr>
        <xdr:cNvCxnSpPr/>
      </xdr:nvCxnSpPr>
      <xdr:spPr>
        <a:xfrm>
          <a:off x="2908300" y="14146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xdr:rowOff>
    </xdr:from>
    <xdr:to>
      <xdr:col>10</xdr:col>
      <xdr:colOff>165100</xdr:colOff>
      <xdr:row>82</xdr:row>
      <xdr:rowOff>109855</xdr:rowOff>
    </xdr:to>
    <xdr:sp macro="" textlink="">
      <xdr:nvSpPr>
        <xdr:cNvPr id="312" name="楕円 311">
          <a:extLst>
            <a:ext uri="{FF2B5EF4-FFF2-40B4-BE49-F238E27FC236}">
              <a16:creationId xmlns:a16="http://schemas.microsoft.com/office/drawing/2014/main" id="{5FFCF21D-CB60-494F-811E-B7CDEB3A0318}"/>
            </a:ext>
          </a:extLst>
        </xdr:cNvPr>
        <xdr:cNvSpPr/>
      </xdr:nvSpPr>
      <xdr:spPr>
        <a:xfrm>
          <a:off x="1968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59055</xdr:rowOff>
    </xdr:from>
    <xdr:to>
      <xdr:col>15</xdr:col>
      <xdr:colOff>50800</xdr:colOff>
      <xdr:row>82</xdr:row>
      <xdr:rowOff>87630</xdr:rowOff>
    </xdr:to>
    <xdr:cxnSp macro="">
      <xdr:nvCxnSpPr>
        <xdr:cNvPr id="313" name="直線コネクタ 312">
          <a:extLst>
            <a:ext uri="{FF2B5EF4-FFF2-40B4-BE49-F238E27FC236}">
              <a16:creationId xmlns:a16="http://schemas.microsoft.com/office/drawing/2014/main" id="{19B8CF49-2255-4A5B-AA01-43BAB21C9EDB}"/>
            </a:ext>
          </a:extLst>
        </xdr:cNvPr>
        <xdr:cNvCxnSpPr/>
      </xdr:nvCxnSpPr>
      <xdr:spPr>
        <a:xfrm>
          <a:off x="2019300" y="141179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143511</xdr:rowOff>
    </xdr:from>
    <xdr:to>
      <xdr:col>6</xdr:col>
      <xdr:colOff>38100</xdr:colOff>
      <xdr:row>82</xdr:row>
      <xdr:rowOff>73661</xdr:rowOff>
    </xdr:to>
    <xdr:sp macro="" textlink="">
      <xdr:nvSpPr>
        <xdr:cNvPr id="314" name="楕円 313">
          <a:extLst>
            <a:ext uri="{FF2B5EF4-FFF2-40B4-BE49-F238E27FC236}">
              <a16:creationId xmlns:a16="http://schemas.microsoft.com/office/drawing/2014/main" id="{C46D3D98-299C-42F4-B525-78517131EAD6}"/>
            </a:ext>
          </a:extLst>
        </xdr:cNvPr>
        <xdr:cNvSpPr/>
      </xdr:nvSpPr>
      <xdr:spPr>
        <a:xfrm>
          <a:off x="1079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22861</xdr:rowOff>
    </xdr:from>
    <xdr:to>
      <xdr:col>10</xdr:col>
      <xdr:colOff>114300</xdr:colOff>
      <xdr:row>82</xdr:row>
      <xdr:rowOff>59055</xdr:rowOff>
    </xdr:to>
    <xdr:cxnSp macro="">
      <xdr:nvCxnSpPr>
        <xdr:cNvPr id="315" name="直線コネクタ 314">
          <a:extLst>
            <a:ext uri="{FF2B5EF4-FFF2-40B4-BE49-F238E27FC236}">
              <a16:creationId xmlns:a16="http://schemas.microsoft.com/office/drawing/2014/main" id="{F92F2864-C978-4F05-B8B9-18F758993105}"/>
            </a:ext>
          </a:extLst>
        </xdr:cNvPr>
        <xdr:cNvCxnSpPr/>
      </xdr:nvCxnSpPr>
      <xdr:spPr>
        <a:xfrm>
          <a:off x="1130300" y="140817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169563</xdr:rowOff>
    </xdr:from>
    <xdr:ext cx="405111" cy="259045"/>
    <xdr:sp macro="" textlink="">
      <xdr:nvSpPr>
        <xdr:cNvPr id="316" name="n_1aveValue【公営住宅】&#10;有形固定資産減価償却率">
          <a:extLst>
            <a:ext uri="{FF2B5EF4-FFF2-40B4-BE49-F238E27FC236}">
              <a16:creationId xmlns:a16="http://schemas.microsoft.com/office/drawing/2014/main" id="{100FF844-AC8D-461C-9536-ED11AB5C80A8}"/>
            </a:ext>
          </a:extLst>
        </xdr:cNvPr>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17" name="n_2aveValue【公営住宅】&#10;有形固定資産減価償却率">
          <a:extLst>
            <a:ext uri="{FF2B5EF4-FFF2-40B4-BE49-F238E27FC236}">
              <a16:creationId xmlns:a16="http://schemas.microsoft.com/office/drawing/2014/main" id="{7F67A391-A6D0-405F-8B76-D30DA75BFD2E}"/>
            </a:ext>
          </a:extLst>
        </xdr:cNvPr>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18" name="n_3aveValue【公営住宅】&#10;有形固定資産減価償却率">
          <a:extLst>
            <a:ext uri="{FF2B5EF4-FFF2-40B4-BE49-F238E27FC236}">
              <a16:creationId xmlns:a16="http://schemas.microsoft.com/office/drawing/2014/main" id="{CEC21B2C-0664-47B0-9521-933223338A37}"/>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19" name="n_4aveValue【公営住宅】&#10;有形固定資産減価償却率">
          <a:extLst>
            <a:ext uri="{FF2B5EF4-FFF2-40B4-BE49-F238E27FC236}">
              <a16:creationId xmlns:a16="http://schemas.microsoft.com/office/drawing/2014/main" id="{8DB1D51F-81C7-44DC-9C5F-8F640E72FB04}"/>
            </a:ext>
          </a:extLst>
        </xdr:cNvPr>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17797</xdr:rowOff>
    </xdr:from>
    <xdr:ext cx="405111" cy="259045"/>
    <xdr:sp macro="" textlink="">
      <xdr:nvSpPr>
        <xdr:cNvPr id="320" name="n_1mainValue【公営住宅】&#10;有形固定資産減価償却率">
          <a:extLst>
            <a:ext uri="{FF2B5EF4-FFF2-40B4-BE49-F238E27FC236}">
              <a16:creationId xmlns:a16="http://schemas.microsoft.com/office/drawing/2014/main" id="{7D01E231-1F24-41C1-BD4A-520CCB46BAE8}"/>
            </a:ext>
          </a:extLst>
        </xdr:cNvPr>
        <xdr:cNvSpPr txBox="1"/>
      </xdr:nvSpPr>
      <xdr:spPr>
        <a:xfrm>
          <a:off x="35820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21" name="n_2mainValue【公営住宅】&#10;有形固定資産減価償却率">
          <a:extLst>
            <a:ext uri="{FF2B5EF4-FFF2-40B4-BE49-F238E27FC236}">
              <a16:creationId xmlns:a16="http://schemas.microsoft.com/office/drawing/2014/main" id="{79F9CDA2-7330-4A7C-9455-9CAE301BA3EB}"/>
            </a:ext>
          </a:extLst>
        </xdr:cNvPr>
        <xdr:cNvSpPr txBox="1"/>
      </xdr:nvSpPr>
      <xdr:spPr>
        <a:xfrm>
          <a:off x="2705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22" name="n_3mainValue【公営住宅】&#10;有形固定資産減価償却率">
          <a:extLst>
            <a:ext uri="{FF2B5EF4-FFF2-40B4-BE49-F238E27FC236}">
              <a16:creationId xmlns:a16="http://schemas.microsoft.com/office/drawing/2014/main" id="{EA0787A3-4A65-4A03-B92F-DDC889B8695E}"/>
            </a:ext>
          </a:extLst>
        </xdr:cNvPr>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90188</xdr:rowOff>
    </xdr:from>
    <xdr:ext cx="405111" cy="259045"/>
    <xdr:sp macro="" textlink="">
      <xdr:nvSpPr>
        <xdr:cNvPr id="323" name="n_4mainValue【公営住宅】&#10;有形固定資産減価償却率">
          <a:extLst>
            <a:ext uri="{FF2B5EF4-FFF2-40B4-BE49-F238E27FC236}">
              <a16:creationId xmlns:a16="http://schemas.microsoft.com/office/drawing/2014/main" id="{C2F9C1F4-4DDA-4633-9048-437F506229E5}"/>
            </a:ext>
          </a:extLst>
        </xdr:cNvPr>
        <xdr:cNvSpPr txBox="1"/>
      </xdr:nvSpPr>
      <xdr:spPr>
        <a:xfrm>
          <a:off x="927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DE614E2-3342-4FB6-B99A-81DAEC44787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2F176D56-D487-40C5-94A4-5544DD3B4CB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626DAD6-E414-4CC1-BAE1-E0153E08550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C01164D-E10A-4F5A-94E9-2B2885D0A99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D4CE3245-88FA-4D20-B191-6E1338309B9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34CB3EE-C106-43E3-A93D-95A9041B34A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5EFEC54-DC3E-4674-B5EE-D7F58DBCDCF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7C9425F-3250-4AE6-8B75-483A89F0856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C34B63B-1C43-40D6-8FA3-7C7B97D09CD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18AF0DBC-BD19-4AD3-ABA2-F37A241B6D4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2FE3B086-10A6-423E-A3F2-A9C9C654FD1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CC3C888B-A5AB-4B84-BD1C-050E6F23986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7E7FE79F-F23A-4019-A998-B1BAB99D8EA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FCB13A17-A532-4F68-9639-57328BCB5CF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9A5E17D2-0E58-4B93-9704-53306BBD010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D11C0DA2-A6FF-40FB-813A-480F767F717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73B6832C-8AF5-450F-9599-3CD7B284D2E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558DE98C-3ACC-45DF-8DA7-C5DCE2931F4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B69A6C4-1EBE-41F3-9AFC-D6CFAF68FD5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FDA9F726-C2A0-47A7-AC53-AED0D9F68B0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7DAD184E-929C-46AE-B7FD-8E32A7DCEB2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79B377B7-49AB-4D27-B14B-4CF4C254DCD2}"/>
            </a:ext>
          </a:extLst>
        </xdr:cNvPr>
        <xdr:cNvCxnSpPr/>
      </xdr:nvCxnSpPr>
      <xdr:spPr>
        <a:xfrm flipV="1">
          <a:off x="10476865" y="1357807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a:extLst>
            <a:ext uri="{FF2B5EF4-FFF2-40B4-BE49-F238E27FC236}">
              <a16:creationId xmlns:a16="http://schemas.microsoft.com/office/drawing/2014/main" id="{A0762414-EE99-45DB-A418-7C2EDE4E5C41}"/>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8A326785-2030-438D-8A7C-0DB6500EB9FB}"/>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a:extLst>
            <a:ext uri="{FF2B5EF4-FFF2-40B4-BE49-F238E27FC236}">
              <a16:creationId xmlns:a16="http://schemas.microsoft.com/office/drawing/2014/main" id="{D824DA8D-D586-4203-9525-29C131DA87C7}"/>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a:extLst>
            <a:ext uri="{FF2B5EF4-FFF2-40B4-BE49-F238E27FC236}">
              <a16:creationId xmlns:a16="http://schemas.microsoft.com/office/drawing/2014/main" id="{4E612094-74B2-4E1A-93F8-F22DFDE9795C}"/>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99331</xdr:rowOff>
    </xdr:from>
    <xdr:ext cx="469744" cy="259045"/>
    <xdr:sp macro="" textlink="">
      <xdr:nvSpPr>
        <xdr:cNvPr id="350" name="【公営住宅】&#10;一人当たり面積平均値テキスト">
          <a:extLst>
            <a:ext uri="{FF2B5EF4-FFF2-40B4-BE49-F238E27FC236}">
              <a16:creationId xmlns:a16="http://schemas.microsoft.com/office/drawing/2014/main" id="{CF0401AF-2397-4AED-B683-67932D04FACA}"/>
            </a:ext>
          </a:extLst>
        </xdr:cNvPr>
        <xdr:cNvSpPr txBox="1"/>
      </xdr:nvSpPr>
      <xdr:spPr>
        <a:xfrm>
          <a:off x="10515600" y="1432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a:extLst>
            <a:ext uri="{FF2B5EF4-FFF2-40B4-BE49-F238E27FC236}">
              <a16:creationId xmlns:a16="http://schemas.microsoft.com/office/drawing/2014/main" id="{F6D1DA65-5FAB-40F3-A4E8-AA0F6966FD89}"/>
            </a:ext>
          </a:extLst>
        </xdr:cNvPr>
        <xdr:cNvSpPr/>
      </xdr:nvSpPr>
      <xdr:spPr>
        <a:xfrm>
          <a:off x="10426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a:extLst>
            <a:ext uri="{FF2B5EF4-FFF2-40B4-BE49-F238E27FC236}">
              <a16:creationId xmlns:a16="http://schemas.microsoft.com/office/drawing/2014/main" id="{BFBB080D-5674-4B3D-9065-486A94DA1723}"/>
            </a:ext>
          </a:extLst>
        </xdr:cNvPr>
        <xdr:cNvSpPr/>
      </xdr:nvSpPr>
      <xdr:spPr>
        <a:xfrm>
          <a:off x="9588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a:extLst>
            <a:ext uri="{FF2B5EF4-FFF2-40B4-BE49-F238E27FC236}">
              <a16:creationId xmlns:a16="http://schemas.microsoft.com/office/drawing/2014/main" id="{752EAC06-9993-4076-961F-767287F6E991}"/>
            </a:ext>
          </a:extLst>
        </xdr:cNvPr>
        <xdr:cNvSpPr/>
      </xdr:nvSpPr>
      <xdr:spPr>
        <a:xfrm>
          <a:off x="8699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a:extLst>
            <a:ext uri="{FF2B5EF4-FFF2-40B4-BE49-F238E27FC236}">
              <a16:creationId xmlns:a16="http://schemas.microsoft.com/office/drawing/2014/main" id="{64ED8FF2-5989-420D-90EF-642C828EF184}"/>
            </a:ext>
          </a:extLst>
        </xdr:cNvPr>
        <xdr:cNvSpPr/>
      </xdr:nvSpPr>
      <xdr:spPr>
        <a:xfrm>
          <a:off x="7810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a:extLst>
            <a:ext uri="{FF2B5EF4-FFF2-40B4-BE49-F238E27FC236}">
              <a16:creationId xmlns:a16="http://schemas.microsoft.com/office/drawing/2014/main" id="{4A2D78D7-79E1-4939-A478-637255BCB8A2}"/>
            </a:ext>
          </a:extLst>
        </xdr:cNvPr>
        <xdr:cNvSpPr/>
      </xdr:nvSpPr>
      <xdr:spPr>
        <a:xfrm>
          <a:off x="6921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83C791B-87D2-4527-971D-9C0D0A61AFD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07E55C8-9ACC-45D7-A81A-EE7A781A2BA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B09101F-0234-4DCD-82DE-91DA95D9A51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FC96E77-3F5A-43DC-9753-ABD123AB093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BCE8E5A-2AD6-4579-BD1F-F1BE90233D9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69138</xdr:rowOff>
    </xdr:from>
    <xdr:to>
      <xdr:col>55</xdr:col>
      <xdr:colOff>50800</xdr:colOff>
      <xdr:row>85</xdr:row>
      <xdr:rowOff>170738</xdr:rowOff>
    </xdr:to>
    <xdr:sp macro="" textlink="">
      <xdr:nvSpPr>
        <xdr:cNvPr id="361" name="楕円 360">
          <a:extLst>
            <a:ext uri="{FF2B5EF4-FFF2-40B4-BE49-F238E27FC236}">
              <a16:creationId xmlns:a16="http://schemas.microsoft.com/office/drawing/2014/main" id="{58A7E65A-0239-41BE-A1CA-D71590575F61}"/>
            </a:ext>
          </a:extLst>
        </xdr:cNvPr>
        <xdr:cNvSpPr/>
      </xdr:nvSpPr>
      <xdr:spPr>
        <a:xfrm>
          <a:off x="104267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155515</xdr:rowOff>
    </xdr:from>
    <xdr:ext cx="469744" cy="259045"/>
    <xdr:sp macro="" textlink="">
      <xdr:nvSpPr>
        <xdr:cNvPr id="362" name="【公営住宅】&#10;一人当たり面積該当値テキスト">
          <a:extLst>
            <a:ext uri="{FF2B5EF4-FFF2-40B4-BE49-F238E27FC236}">
              <a16:creationId xmlns:a16="http://schemas.microsoft.com/office/drawing/2014/main" id="{F37274CE-0EF6-4E0B-8C69-3BC36F4A6578}"/>
            </a:ext>
          </a:extLst>
        </xdr:cNvPr>
        <xdr:cNvSpPr txBox="1"/>
      </xdr:nvSpPr>
      <xdr:spPr>
        <a:xfrm>
          <a:off x="10515600" y="1455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69138</xdr:rowOff>
    </xdr:from>
    <xdr:to>
      <xdr:col>50</xdr:col>
      <xdr:colOff>165100</xdr:colOff>
      <xdr:row>85</xdr:row>
      <xdr:rowOff>170738</xdr:rowOff>
    </xdr:to>
    <xdr:sp macro="" textlink="">
      <xdr:nvSpPr>
        <xdr:cNvPr id="363" name="楕円 362">
          <a:extLst>
            <a:ext uri="{FF2B5EF4-FFF2-40B4-BE49-F238E27FC236}">
              <a16:creationId xmlns:a16="http://schemas.microsoft.com/office/drawing/2014/main" id="{0157A657-0CB1-4799-A85B-66079124B3F0}"/>
            </a:ext>
          </a:extLst>
        </xdr:cNvPr>
        <xdr:cNvSpPr/>
      </xdr:nvSpPr>
      <xdr:spPr>
        <a:xfrm>
          <a:off x="95885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119938</xdr:rowOff>
    </xdr:from>
    <xdr:to>
      <xdr:col>55</xdr:col>
      <xdr:colOff>0</xdr:colOff>
      <xdr:row>85</xdr:row>
      <xdr:rowOff>119938</xdr:rowOff>
    </xdr:to>
    <xdr:cxnSp macro="">
      <xdr:nvCxnSpPr>
        <xdr:cNvPr id="364" name="直線コネクタ 363">
          <a:extLst>
            <a:ext uri="{FF2B5EF4-FFF2-40B4-BE49-F238E27FC236}">
              <a16:creationId xmlns:a16="http://schemas.microsoft.com/office/drawing/2014/main" id="{82DF38B5-8405-43F7-B5A1-423FE054BCFC}"/>
            </a:ext>
          </a:extLst>
        </xdr:cNvPr>
        <xdr:cNvCxnSpPr/>
      </xdr:nvCxnSpPr>
      <xdr:spPr>
        <a:xfrm>
          <a:off x="9639300" y="14693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70053</xdr:rowOff>
    </xdr:from>
    <xdr:to>
      <xdr:col>46</xdr:col>
      <xdr:colOff>38100</xdr:colOff>
      <xdr:row>86</xdr:row>
      <xdr:rowOff>203</xdr:rowOff>
    </xdr:to>
    <xdr:sp macro="" textlink="">
      <xdr:nvSpPr>
        <xdr:cNvPr id="365" name="楕円 364">
          <a:extLst>
            <a:ext uri="{FF2B5EF4-FFF2-40B4-BE49-F238E27FC236}">
              <a16:creationId xmlns:a16="http://schemas.microsoft.com/office/drawing/2014/main" id="{AFB4E74D-566D-4E71-9AE8-AD03BA116020}"/>
            </a:ext>
          </a:extLst>
        </xdr:cNvPr>
        <xdr:cNvSpPr/>
      </xdr:nvSpPr>
      <xdr:spPr>
        <a:xfrm>
          <a:off x="869950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119938</xdr:rowOff>
    </xdr:from>
    <xdr:to>
      <xdr:col>50</xdr:col>
      <xdr:colOff>114300</xdr:colOff>
      <xdr:row>85</xdr:row>
      <xdr:rowOff>120853</xdr:rowOff>
    </xdr:to>
    <xdr:cxnSp macro="">
      <xdr:nvCxnSpPr>
        <xdr:cNvPr id="366" name="直線コネクタ 365">
          <a:extLst>
            <a:ext uri="{FF2B5EF4-FFF2-40B4-BE49-F238E27FC236}">
              <a16:creationId xmlns:a16="http://schemas.microsoft.com/office/drawing/2014/main" id="{5A90694D-D798-42D8-8E04-A1327BAD0365}"/>
            </a:ext>
          </a:extLst>
        </xdr:cNvPr>
        <xdr:cNvCxnSpPr/>
      </xdr:nvCxnSpPr>
      <xdr:spPr>
        <a:xfrm flipV="1">
          <a:off x="8750300" y="1469318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70510</xdr:rowOff>
    </xdr:from>
    <xdr:to>
      <xdr:col>41</xdr:col>
      <xdr:colOff>101600</xdr:colOff>
      <xdr:row>86</xdr:row>
      <xdr:rowOff>660</xdr:rowOff>
    </xdr:to>
    <xdr:sp macro="" textlink="">
      <xdr:nvSpPr>
        <xdr:cNvPr id="367" name="楕円 366">
          <a:extLst>
            <a:ext uri="{FF2B5EF4-FFF2-40B4-BE49-F238E27FC236}">
              <a16:creationId xmlns:a16="http://schemas.microsoft.com/office/drawing/2014/main" id="{3C631228-D16E-4AEC-99B3-65CA7F8445B3}"/>
            </a:ext>
          </a:extLst>
        </xdr:cNvPr>
        <xdr:cNvSpPr/>
      </xdr:nvSpPr>
      <xdr:spPr>
        <a:xfrm>
          <a:off x="7810500" y="146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120853</xdr:rowOff>
    </xdr:from>
    <xdr:to>
      <xdr:col>45</xdr:col>
      <xdr:colOff>177800</xdr:colOff>
      <xdr:row>85</xdr:row>
      <xdr:rowOff>121310</xdr:rowOff>
    </xdr:to>
    <xdr:cxnSp macro="">
      <xdr:nvCxnSpPr>
        <xdr:cNvPr id="368" name="直線コネクタ 367">
          <a:extLst>
            <a:ext uri="{FF2B5EF4-FFF2-40B4-BE49-F238E27FC236}">
              <a16:creationId xmlns:a16="http://schemas.microsoft.com/office/drawing/2014/main" id="{416C84C1-671E-45B9-A96E-02A78AD0A3E8}"/>
            </a:ext>
          </a:extLst>
        </xdr:cNvPr>
        <xdr:cNvCxnSpPr/>
      </xdr:nvCxnSpPr>
      <xdr:spPr>
        <a:xfrm flipV="1">
          <a:off x="7861300" y="1469410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70510</xdr:rowOff>
    </xdr:from>
    <xdr:to>
      <xdr:col>36</xdr:col>
      <xdr:colOff>165100</xdr:colOff>
      <xdr:row>86</xdr:row>
      <xdr:rowOff>660</xdr:rowOff>
    </xdr:to>
    <xdr:sp macro="" textlink="">
      <xdr:nvSpPr>
        <xdr:cNvPr id="369" name="楕円 368">
          <a:extLst>
            <a:ext uri="{FF2B5EF4-FFF2-40B4-BE49-F238E27FC236}">
              <a16:creationId xmlns:a16="http://schemas.microsoft.com/office/drawing/2014/main" id="{A4AE8E8E-982C-406D-9CCD-8632C8DEB952}"/>
            </a:ext>
          </a:extLst>
        </xdr:cNvPr>
        <xdr:cNvSpPr/>
      </xdr:nvSpPr>
      <xdr:spPr>
        <a:xfrm>
          <a:off x="6921500" y="146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121310</xdr:rowOff>
    </xdr:from>
    <xdr:to>
      <xdr:col>41</xdr:col>
      <xdr:colOff>50800</xdr:colOff>
      <xdr:row>85</xdr:row>
      <xdr:rowOff>121310</xdr:rowOff>
    </xdr:to>
    <xdr:cxnSp macro="">
      <xdr:nvCxnSpPr>
        <xdr:cNvPr id="370" name="直線コネクタ 369">
          <a:extLst>
            <a:ext uri="{FF2B5EF4-FFF2-40B4-BE49-F238E27FC236}">
              <a16:creationId xmlns:a16="http://schemas.microsoft.com/office/drawing/2014/main" id="{FAB794AE-4CEA-4F78-B468-274A2EB44DCE}"/>
            </a:ext>
          </a:extLst>
        </xdr:cNvPr>
        <xdr:cNvCxnSpPr/>
      </xdr:nvCxnSpPr>
      <xdr:spPr>
        <a:xfrm>
          <a:off x="6972300" y="1469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26788</xdr:rowOff>
    </xdr:from>
    <xdr:ext cx="469744" cy="259045"/>
    <xdr:sp macro="" textlink="">
      <xdr:nvSpPr>
        <xdr:cNvPr id="371" name="n_1aveValue【公営住宅】&#10;一人当たり面積">
          <a:extLst>
            <a:ext uri="{FF2B5EF4-FFF2-40B4-BE49-F238E27FC236}">
              <a16:creationId xmlns:a16="http://schemas.microsoft.com/office/drawing/2014/main" id="{C259F733-6589-460A-ADDE-20890DB2EE40}"/>
            </a:ext>
          </a:extLst>
        </xdr:cNvPr>
        <xdr:cNvSpPr txBox="1"/>
      </xdr:nvSpPr>
      <xdr:spPr>
        <a:xfrm>
          <a:off x="9391727" y="142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46905</xdr:rowOff>
    </xdr:from>
    <xdr:ext cx="469744" cy="259045"/>
    <xdr:sp macro="" textlink="">
      <xdr:nvSpPr>
        <xdr:cNvPr id="372" name="n_2aveValue【公営住宅】&#10;一人当たり面積">
          <a:extLst>
            <a:ext uri="{FF2B5EF4-FFF2-40B4-BE49-F238E27FC236}">
              <a16:creationId xmlns:a16="http://schemas.microsoft.com/office/drawing/2014/main" id="{9C8D407F-CAD9-49E0-A88F-BBA94DDCD5D8}"/>
            </a:ext>
          </a:extLst>
        </xdr:cNvPr>
        <xdr:cNvSpPr txBox="1"/>
      </xdr:nvSpPr>
      <xdr:spPr>
        <a:xfrm>
          <a:off x="8515427" y="142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30903</xdr:rowOff>
    </xdr:from>
    <xdr:ext cx="469744" cy="259045"/>
    <xdr:sp macro="" textlink="">
      <xdr:nvSpPr>
        <xdr:cNvPr id="373" name="n_3aveValue【公営住宅】&#10;一人当たり面積">
          <a:extLst>
            <a:ext uri="{FF2B5EF4-FFF2-40B4-BE49-F238E27FC236}">
              <a16:creationId xmlns:a16="http://schemas.microsoft.com/office/drawing/2014/main" id="{C0958979-6B31-40E4-93F6-6E09E62F332C}"/>
            </a:ext>
          </a:extLst>
        </xdr:cNvPr>
        <xdr:cNvSpPr txBox="1"/>
      </xdr:nvSpPr>
      <xdr:spPr>
        <a:xfrm>
          <a:off x="7626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70680</xdr:rowOff>
    </xdr:from>
    <xdr:ext cx="469744" cy="259045"/>
    <xdr:sp macro="" textlink="">
      <xdr:nvSpPr>
        <xdr:cNvPr id="374" name="n_4aveValue【公営住宅】&#10;一人当たり面積">
          <a:extLst>
            <a:ext uri="{FF2B5EF4-FFF2-40B4-BE49-F238E27FC236}">
              <a16:creationId xmlns:a16="http://schemas.microsoft.com/office/drawing/2014/main" id="{F6D295B1-2DE4-40D2-A1DB-7069DBADA29A}"/>
            </a:ext>
          </a:extLst>
        </xdr:cNvPr>
        <xdr:cNvSpPr txBox="1"/>
      </xdr:nvSpPr>
      <xdr:spPr>
        <a:xfrm>
          <a:off x="6737427" y="143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161865</xdr:rowOff>
    </xdr:from>
    <xdr:ext cx="469744" cy="259045"/>
    <xdr:sp macro="" textlink="">
      <xdr:nvSpPr>
        <xdr:cNvPr id="375" name="n_1mainValue【公営住宅】&#10;一人当たり面積">
          <a:extLst>
            <a:ext uri="{FF2B5EF4-FFF2-40B4-BE49-F238E27FC236}">
              <a16:creationId xmlns:a16="http://schemas.microsoft.com/office/drawing/2014/main" id="{61F8CF85-67A2-410D-B449-56FB601FA628}"/>
            </a:ext>
          </a:extLst>
        </xdr:cNvPr>
        <xdr:cNvSpPr txBox="1"/>
      </xdr:nvSpPr>
      <xdr:spPr>
        <a:xfrm>
          <a:off x="9391727" y="1473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162780</xdr:rowOff>
    </xdr:from>
    <xdr:ext cx="469744" cy="259045"/>
    <xdr:sp macro="" textlink="">
      <xdr:nvSpPr>
        <xdr:cNvPr id="376" name="n_2mainValue【公営住宅】&#10;一人当たり面積">
          <a:extLst>
            <a:ext uri="{FF2B5EF4-FFF2-40B4-BE49-F238E27FC236}">
              <a16:creationId xmlns:a16="http://schemas.microsoft.com/office/drawing/2014/main" id="{C5DF3B67-741F-4D9F-89A6-9F3ADEDAA5D5}"/>
            </a:ext>
          </a:extLst>
        </xdr:cNvPr>
        <xdr:cNvSpPr txBox="1"/>
      </xdr:nvSpPr>
      <xdr:spPr>
        <a:xfrm>
          <a:off x="8515427" y="147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163237</xdr:rowOff>
    </xdr:from>
    <xdr:ext cx="469744" cy="259045"/>
    <xdr:sp macro="" textlink="">
      <xdr:nvSpPr>
        <xdr:cNvPr id="377" name="n_3mainValue【公営住宅】&#10;一人当たり面積">
          <a:extLst>
            <a:ext uri="{FF2B5EF4-FFF2-40B4-BE49-F238E27FC236}">
              <a16:creationId xmlns:a16="http://schemas.microsoft.com/office/drawing/2014/main" id="{7A6AC638-6949-4FE1-BA1A-225205BE211D}"/>
            </a:ext>
          </a:extLst>
        </xdr:cNvPr>
        <xdr:cNvSpPr txBox="1"/>
      </xdr:nvSpPr>
      <xdr:spPr>
        <a:xfrm>
          <a:off x="7626427" y="1473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163237</xdr:rowOff>
    </xdr:from>
    <xdr:ext cx="469744" cy="259045"/>
    <xdr:sp macro="" textlink="">
      <xdr:nvSpPr>
        <xdr:cNvPr id="378" name="n_4mainValue【公営住宅】&#10;一人当たり面積">
          <a:extLst>
            <a:ext uri="{FF2B5EF4-FFF2-40B4-BE49-F238E27FC236}">
              <a16:creationId xmlns:a16="http://schemas.microsoft.com/office/drawing/2014/main" id="{864FE799-485F-4A0A-A13B-B93352092639}"/>
            </a:ext>
          </a:extLst>
        </xdr:cNvPr>
        <xdr:cNvSpPr txBox="1"/>
      </xdr:nvSpPr>
      <xdr:spPr>
        <a:xfrm>
          <a:off x="6737427" y="1473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38E6970-264C-4D82-A992-36BCB2B690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D771704-25EA-4F3F-842C-07CC46CD85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7AA284E-B2E2-4D36-84F8-B15B55ACAFB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639E7C6-3623-4325-B033-FE1E39C77E0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F287CF2-2276-4CF4-B73E-42CA356925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7237103-F765-48B5-B148-6A119A3E5D4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9AD9719-7C7E-4BEB-BE4E-467EE9B3AF8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B1574F4-16AB-4847-A165-89A368CE775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C2D7E7E4-1B4C-49A7-A133-87865D5FF67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FD4E5943-3884-4452-841D-9A653865CD3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D4504A7A-DA3B-4445-8F3C-CC2A113ABB0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433A312-B3BD-4091-9AC4-1D7B36BCB79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B298197A-9631-464D-902F-83B3DF1E800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B60D190-E239-4ED0-BDE4-92B03A78FE2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875350D4-9A83-4328-9495-E32E3623CDB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83B63F2E-37A0-4BD2-9204-73ACF25BBBB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EECBAF79-8E30-4C74-9A17-75559EC7E60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A9E771DC-FF47-4B06-9262-7A5DD8B5CAB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69B80E53-5564-4E82-9177-F9ADA40E8E1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6773C346-2F6D-4B66-8000-36962E625C8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E0B40233-79A3-4050-A2DB-5413F2D3665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77015743-6E65-4578-91E7-FD9C287B058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7555EB21-684C-4009-8A03-FBDA717FF46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85F9A1FD-00A0-4431-90CC-54D201944C2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108</xdr:row>
      <xdr:rowOff>148589</xdr:rowOff>
    </xdr:to>
    <xdr:cxnSp macro="">
      <xdr:nvCxnSpPr>
        <xdr:cNvPr id="403" name="直線コネクタ 402">
          <a:extLst>
            <a:ext uri="{FF2B5EF4-FFF2-40B4-BE49-F238E27FC236}">
              <a16:creationId xmlns:a16="http://schemas.microsoft.com/office/drawing/2014/main" id="{26A269AC-F920-4762-912E-87C17B645F98}"/>
            </a:ext>
          </a:extLst>
        </xdr:cNvPr>
        <xdr:cNvCxnSpPr/>
      </xdr:nvCxnSpPr>
      <xdr:spPr>
        <a:xfrm flipV="1">
          <a:off x="4634865" y="1728025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D90FF1DC-7BB5-4A95-BF44-E86EE46D5AB0}"/>
            </a:ext>
          </a:extLst>
        </xdr:cNvPr>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05" name="直線コネクタ 404">
          <a:extLst>
            <a:ext uri="{FF2B5EF4-FFF2-40B4-BE49-F238E27FC236}">
              <a16:creationId xmlns:a16="http://schemas.microsoft.com/office/drawing/2014/main" id="{ED7CE511-B948-4121-BA64-91945F942887}"/>
            </a:ext>
          </a:extLst>
        </xdr:cNvPr>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BAE151F2-0370-45C6-AD4A-1DDB372EDEA6}"/>
            </a:ext>
          </a:extLst>
        </xdr:cNvPr>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407" name="直線コネクタ 406">
          <a:extLst>
            <a:ext uri="{FF2B5EF4-FFF2-40B4-BE49-F238E27FC236}">
              <a16:creationId xmlns:a16="http://schemas.microsoft.com/office/drawing/2014/main" id="{E9911353-7C29-4397-8A2E-B4884D57D372}"/>
            </a:ext>
          </a:extLst>
        </xdr:cNvPr>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53991</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CBE8CEA0-A596-4DAA-A0A0-563A364C1798}"/>
            </a:ext>
          </a:extLst>
        </xdr:cNvPr>
        <xdr:cNvSpPr txBox="1"/>
      </xdr:nvSpPr>
      <xdr:spPr>
        <a:xfrm>
          <a:off x="4673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31114</xdr:rowOff>
    </xdr:from>
    <xdr:to>
      <xdr:col>24</xdr:col>
      <xdr:colOff>114300</xdr:colOff>
      <xdr:row>104</xdr:row>
      <xdr:rowOff>132714</xdr:rowOff>
    </xdr:to>
    <xdr:sp macro="" textlink="">
      <xdr:nvSpPr>
        <xdr:cNvPr id="409" name="フローチャート: 判断 408">
          <a:extLst>
            <a:ext uri="{FF2B5EF4-FFF2-40B4-BE49-F238E27FC236}">
              <a16:creationId xmlns:a16="http://schemas.microsoft.com/office/drawing/2014/main" id="{3C4F45DB-D6D8-4DD1-A9E0-D141AD718DDA}"/>
            </a:ext>
          </a:extLst>
        </xdr:cNvPr>
        <xdr:cNvSpPr/>
      </xdr:nvSpPr>
      <xdr:spPr>
        <a:xfrm>
          <a:off x="4584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10" name="フローチャート: 判断 409">
          <a:extLst>
            <a:ext uri="{FF2B5EF4-FFF2-40B4-BE49-F238E27FC236}">
              <a16:creationId xmlns:a16="http://schemas.microsoft.com/office/drawing/2014/main" id="{E1FA3544-7C59-49CA-999B-BCDED82B5149}"/>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153036</xdr:rowOff>
    </xdr:from>
    <xdr:to>
      <xdr:col>15</xdr:col>
      <xdr:colOff>101600</xdr:colOff>
      <xdr:row>104</xdr:row>
      <xdr:rowOff>83186</xdr:rowOff>
    </xdr:to>
    <xdr:sp macro="" textlink="">
      <xdr:nvSpPr>
        <xdr:cNvPr id="411" name="フローチャート: 判断 410">
          <a:extLst>
            <a:ext uri="{FF2B5EF4-FFF2-40B4-BE49-F238E27FC236}">
              <a16:creationId xmlns:a16="http://schemas.microsoft.com/office/drawing/2014/main" id="{1B6AD52D-47D7-480A-9AF1-5266482A8210}"/>
            </a:ext>
          </a:extLst>
        </xdr:cNvPr>
        <xdr:cNvSpPr/>
      </xdr:nvSpPr>
      <xdr:spPr>
        <a:xfrm>
          <a:off x="2857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130175</xdr:rowOff>
    </xdr:from>
    <xdr:to>
      <xdr:col>10</xdr:col>
      <xdr:colOff>165100</xdr:colOff>
      <xdr:row>106</xdr:row>
      <xdr:rowOff>60325</xdr:rowOff>
    </xdr:to>
    <xdr:sp macro="" textlink="">
      <xdr:nvSpPr>
        <xdr:cNvPr id="412" name="フローチャート: 判断 411">
          <a:extLst>
            <a:ext uri="{FF2B5EF4-FFF2-40B4-BE49-F238E27FC236}">
              <a16:creationId xmlns:a16="http://schemas.microsoft.com/office/drawing/2014/main" id="{90BD07CD-379D-4D43-8974-35C34D831D7F}"/>
            </a:ext>
          </a:extLst>
        </xdr:cNvPr>
        <xdr:cNvSpPr/>
      </xdr:nvSpPr>
      <xdr:spPr>
        <a:xfrm>
          <a:off x="1968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120650</xdr:rowOff>
    </xdr:from>
    <xdr:to>
      <xdr:col>6</xdr:col>
      <xdr:colOff>38100</xdr:colOff>
      <xdr:row>104</xdr:row>
      <xdr:rowOff>50800</xdr:rowOff>
    </xdr:to>
    <xdr:sp macro="" textlink="">
      <xdr:nvSpPr>
        <xdr:cNvPr id="413" name="フローチャート: 判断 412">
          <a:extLst>
            <a:ext uri="{FF2B5EF4-FFF2-40B4-BE49-F238E27FC236}">
              <a16:creationId xmlns:a16="http://schemas.microsoft.com/office/drawing/2014/main" id="{D21ED8A1-65DC-496C-BF45-F6B6C957317E}"/>
            </a:ext>
          </a:extLst>
        </xdr:cNvPr>
        <xdr:cNvSpPr/>
      </xdr:nvSpPr>
      <xdr:spPr>
        <a:xfrm>
          <a:off x="1079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4F0F5A0-5396-4F2F-873D-995AED44620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9E5D40A-04F6-4482-A2CE-FE6504A4E2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1A6985B-1AA3-420F-AEE4-B6FAEBDEF6B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B908825-311B-40EB-9BDD-5817EAA5F4F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972EC7F-0DCF-43BD-A300-AE30BFFAC35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19" name="楕円 418">
          <a:extLst>
            <a:ext uri="{FF2B5EF4-FFF2-40B4-BE49-F238E27FC236}">
              <a16:creationId xmlns:a16="http://schemas.microsoft.com/office/drawing/2014/main" id="{ED6B7D93-B920-4B57-B5E6-A6E97938692C}"/>
            </a:ext>
          </a:extLst>
        </xdr:cNvPr>
        <xdr:cNvSpPr/>
      </xdr:nvSpPr>
      <xdr:spPr>
        <a:xfrm>
          <a:off x="45847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36213</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21DFC3A4-47D2-4F8B-97BE-D6FFA9F126A1}"/>
            </a:ext>
          </a:extLst>
        </xdr:cNvPr>
        <xdr:cNvSpPr txBox="1"/>
      </xdr:nvSpPr>
      <xdr:spPr>
        <a:xfrm>
          <a:off x="46736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55880</xdr:rowOff>
    </xdr:from>
    <xdr:to>
      <xdr:col>20</xdr:col>
      <xdr:colOff>38100</xdr:colOff>
      <xdr:row>104</xdr:row>
      <xdr:rowOff>157480</xdr:rowOff>
    </xdr:to>
    <xdr:sp macro="" textlink="">
      <xdr:nvSpPr>
        <xdr:cNvPr id="421" name="楕円 420">
          <a:extLst>
            <a:ext uri="{FF2B5EF4-FFF2-40B4-BE49-F238E27FC236}">
              <a16:creationId xmlns:a16="http://schemas.microsoft.com/office/drawing/2014/main" id="{2E08E575-4F1C-4D09-B578-28E207767D20}"/>
            </a:ext>
          </a:extLst>
        </xdr:cNvPr>
        <xdr:cNvSpPr/>
      </xdr:nvSpPr>
      <xdr:spPr>
        <a:xfrm>
          <a:off x="3746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106680</xdr:rowOff>
    </xdr:from>
    <xdr:to>
      <xdr:col>24</xdr:col>
      <xdr:colOff>63500</xdr:colOff>
      <xdr:row>104</xdr:row>
      <xdr:rowOff>108586</xdr:rowOff>
    </xdr:to>
    <xdr:cxnSp macro="">
      <xdr:nvCxnSpPr>
        <xdr:cNvPr id="422" name="直線コネクタ 421">
          <a:extLst>
            <a:ext uri="{FF2B5EF4-FFF2-40B4-BE49-F238E27FC236}">
              <a16:creationId xmlns:a16="http://schemas.microsoft.com/office/drawing/2014/main" id="{0E98911D-6058-44F3-88B9-1AA12FF51B73}"/>
            </a:ext>
          </a:extLst>
        </xdr:cNvPr>
        <xdr:cNvCxnSpPr/>
      </xdr:nvCxnSpPr>
      <xdr:spPr>
        <a:xfrm>
          <a:off x="3797300" y="179374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42545</xdr:rowOff>
    </xdr:from>
    <xdr:to>
      <xdr:col>15</xdr:col>
      <xdr:colOff>101600</xdr:colOff>
      <xdr:row>104</xdr:row>
      <xdr:rowOff>144145</xdr:rowOff>
    </xdr:to>
    <xdr:sp macro="" textlink="">
      <xdr:nvSpPr>
        <xdr:cNvPr id="423" name="楕円 422">
          <a:extLst>
            <a:ext uri="{FF2B5EF4-FFF2-40B4-BE49-F238E27FC236}">
              <a16:creationId xmlns:a16="http://schemas.microsoft.com/office/drawing/2014/main" id="{00D95E3A-49E9-4D02-B198-052F2B77D7D7}"/>
            </a:ext>
          </a:extLst>
        </xdr:cNvPr>
        <xdr:cNvSpPr/>
      </xdr:nvSpPr>
      <xdr:spPr>
        <a:xfrm>
          <a:off x="2857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93345</xdr:rowOff>
    </xdr:from>
    <xdr:to>
      <xdr:col>19</xdr:col>
      <xdr:colOff>177800</xdr:colOff>
      <xdr:row>104</xdr:row>
      <xdr:rowOff>106680</xdr:rowOff>
    </xdr:to>
    <xdr:cxnSp macro="">
      <xdr:nvCxnSpPr>
        <xdr:cNvPr id="424" name="直線コネクタ 423">
          <a:extLst>
            <a:ext uri="{FF2B5EF4-FFF2-40B4-BE49-F238E27FC236}">
              <a16:creationId xmlns:a16="http://schemas.microsoft.com/office/drawing/2014/main" id="{4EAA699A-41EA-431B-AAF0-3D1B3B3D6D8E}"/>
            </a:ext>
          </a:extLst>
        </xdr:cNvPr>
        <xdr:cNvCxnSpPr/>
      </xdr:nvCxnSpPr>
      <xdr:spPr>
        <a:xfrm>
          <a:off x="2908300" y="179241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27305</xdr:rowOff>
    </xdr:from>
    <xdr:to>
      <xdr:col>10</xdr:col>
      <xdr:colOff>165100</xdr:colOff>
      <xdr:row>104</xdr:row>
      <xdr:rowOff>128905</xdr:rowOff>
    </xdr:to>
    <xdr:sp macro="" textlink="">
      <xdr:nvSpPr>
        <xdr:cNvPr id="425" name="楕円 424">
          <a:extLst>
            <a:ext uri="{FF2B5EF4-FFF2-40B4-BE49-F238E27FC236}">
              <a16:creationId xmlns:a16="http://schemas.microsoft.com/office/drawing/2014/main" id="{C7DA3C87-FAB1-4D40-82FF-E78ACAB50EE8}"/>
            </a:ext>
          </a:extLst>
        </xdr:cNvPr>
        <xdr:cNvSpPr/>
      </xdr:nvSpPr>
      <xdr:spPr>
        <a:xfrm>
          <a:off x="1968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78105</xdr:rowOff>
    </xdr:from>
    <xdr:to>
      <xdr:col>15</xdr:col>
      <xdr:colOff>50800</xdr:colOff>
      <xdr:row>104</xdr:row>
      <xdr:rowOff>93345</xdr:rowOff>
    </xdr:to>
    <xdr:cxnSp macro="">
      <xdr:nvCxnSpPr>
        <xdr:cNvPr id="426" name="直線コネクタ 425">
          <a:extLst>
            <a:ext uri="{FF2B5EF4-FFF2-40B4-BE49-F238E27FC236}">
              <a16:creationId xmlns:a16="http://schemas.microsoft.com/office/drawing/2014/main" id="{5F3E13DA-D595-44B6-B344-EF40006BD92F}"/>
            </a:ext>
          </a:extLst>
        </xdr:cNvPr>
        <xdr:cNvCxnSpPr/>
      </xdr:nvCxnSpPr>
      <xdr:spPr>
        <a:xfrm>
          <a:off x="2019300" y="179089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86361</xdr:rowOff>
    </xdr:from>
    <xdr:to>
      <xdr:col>6</xdr:col>
      <xdr:colOff>38100</xdr:colOff>
      <xdr:row>105</xdr:row>
      <xdr:rowOff>16511</xdr:rowOff>
    </xdr:to>
    <xdr:sp macro="" textlink="">
      <xdr:nvSpPr>
        <xdr:cNvPr id="427" name="楕円 426">
          <a:extLst>
            <a:ext uri="{FF2B5EF4-FFF2-40B4-BE49-F238E27FC236}">
              <a16:creationId xmlns:a16="http://schemas.microsoft.com/office/drawing/2014/main" id="{DF2E91CF-EA6A-44D1-AD73-7579BC08C62A}"/>
            </a:ext>
          </a:extLst>
        </xdr:cNvPr>
        <xdr:cNvSpPr/>
      </xdr:nvSpPr>
      <xdr:spPr>
        <a:xfrm>
          <a:off x="1079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78105</xdr:rowOff>
    </xdr:from>
    <xdr:to>
      <xdr:col>10</xdr:col>
      <xdr:colOff>114300</xdr:colOff>
      <xdr:row>104</xdr:row>
      <xdr:rowOff>137161</xdr:rowOff>
    </xdr:to>
    <xdr:cxnSp macro="">
      <xdr:nvCxnSpPr>
        <xdr:cNvPr id="428" name="直線コネクタ 427">
          <a:extLst>
            <a:ext uri="{FF2B5EF4-FFF2-40B4-BE49-F238E27FC236}">
              <a16:creationId xmlns:a16="http://schemas.microsoft.com/office/drawing/2014/main" id="{9F726A7B-1C29-4A8A-9702-E2A0752AA9D7}"/>
            </a:ext>
          </a:extLst>
        </xdr:cNvPr>
        <xdr:cNvCxnSpPr/>
      </xdr:nvCxnSpPr>
      <xdr:spPr>
        <a:xfrm flipV="1">
          <a:off x="1130300" y="1790890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9" name="n_1aveValue【港湾・漁港】&#10;有形固定資産減価償却率">
          <a:extLst>
            <a:ext uri="{FF2B5EF4-FFF2-40B4-BE49-F238E27FC236}">
              <a16:creationId xmlns:a16="http://schemas.microsoft.com/office/drawing/2014/main" id="{A790500E-02EE-4A1F-8CE8-68B4358E1CBC}"/>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99713</xdr:rowOff>
    </xdr:from>
    <xdr:ext cx="405111" cy="259045"/>
    <xdr:sp macro="" textlink="">
      <xdr:nvSpPr>
        <xdr:cNvPr id="430" name="n_2aveValue【港湾・漁港】&#10;有形固定資産減価償却率">
          <a:extLst>
            <a:ext uri="{FF2B5EF4-FFF2-40B4-BE49-F238E27FC236}">
              <a16:creationId xmlns:a16="http://schemas.microsoft.com/office/drawing/2014/main" id="{524E4F9E-F724-428D-B63B-D15EAD8976A9}"/>
            </a:ext>
          </a:extLst>
        </xdr:cNvPr>
        <xdr:cNvSpPr txBox="1"/>
      </xdr:nvSpPr>
      <xdr:spPr>
        <a:xfrm>
          <a:off x="2705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51452</xdr:rowOff>
    </xdr:from>
    <xdr:ext cx="405111" cy="259045"/>
    <xdr:sp macro="" textlink="">
      <xdr:nvSpPr>
        <xdr:cNvPr id="431" name="n_3aveValue【港湾・漁港】&#10;有形固定資産減価償却率">
          <a:extLst>
            <a:ext uri="{FF2B5EF4-FFF2-40B4-BE49-F238E27FC236}">
              <a16:creationId xmlns:a16="http://schemas.microsoft.com/office/drawing/2014/main" id="{DC9591C8-DFD1-4C2F-B159-0507798B75BA}"/>
            </a:ext>
          </a:extLst>
        </xdr:cNvPr>
        <xdr:cNvSpPr txBox="1"/>
      </xdr:nvSpPr>
      <xdr:spPr>
        <a:xfrm>
          <a:off x="1816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67327</xdr:rowOff>
    </xdr:from>
    <xdr:ext cx="405111" cy="259045"/>
    <xdr:sp macro="" textlink="">
      <xdr:nvSpPr>
        <xdr:cNvPr id="432" name="n_4aveValue【港湾・漁港】&#10;有形固定資産減価償却率">
          <a:extLst>
            <a:ext uri="{FF2B5EF4-FFF2-40B4-BE49-F238E27FC236}">
              <a16:creationId xmlns:a16="http://schemas.microsoft.com/office/drawing/2014/main" id="{5982AAB4-228C-472D-A08F-AFAC0ECA2065}"/>
            </a:ext>
          </a:extLst>
        </xdr:cNvPr>
        <xdr:cNvSpPr txBox="1"/>
      </xdr:nvSpPr>
      <xdr:spPr>
        <a:xfrm>
          <a:off x="927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148607</xdr:rowOff>
    </xdr:from>
    <xdr:ext cx="405111" cy="259045"/>
    <xdr:sp macro="" textlink="">
      <xdr:nvSpPr>
        <xdr:cNvPr id="433" name="n_1mainValue【港湾・漁港】&#10;有形固定資産減価償却率">
          <a:extLst>
            <a:ext uri="{FF2B5EF4-FFF2-40B4-BE49-F238E27FC236}">
              <a16:creationId xmlns:a16="http://schemas.microsoft.com/office/drawing/2014/main" id="{E3C907A9-A5A7-4967-A9F3-831F6E6F24EB}"/>
            </a:ext>
          </a:extLst>
        </xdr:cNvPr>
        <xdr:cNvSpPr txBox="1"/>
      </xdr:nvSpPr>
      <xdr:spPr>
        <a:xfrm>
          <a:off x="35820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135272</xdr:rowOff>
    </xdr:from>
    <xdr:ext cx="405111" cy="259045"/>
    <xdr:sp macro="" textlink="">
      <xdr:nvSpPr>
        <xdr:cNvPr id="434" name="n_2mainValue【港湾・漁港】&#10;有形固定資産減価償却率">
          <a:extLst>
            <a:ext uri="{FF2B5EF4-FFF2-40B4-BE49-F238E27FC236}">
              <a16:creationId xmlns:a16="http://schemas.microsoft.com/office/drawing/2014/main" id="{908E509E-C109-438D-908F-7AF53D8E5EA5}"/>
            </a:ext>
          </a:extLst>
        </xdr:cNvPr>
        <xdr:cNvSpPr txBox="1"/>
      </xdr:nvSpPr>
      <xdr:spPr>
        <a:xfrm>
          <a:off x="2705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145432</xdr:rowOff>
    </xdr:from>
    <xdr:ext cx="405111" cy="259045"/>
    <xdr:sp macro="" textlink="">
      <xdr:nvSpPr>
        <xdr:cNvPr id="435" name="n_3mainValue【港湾・漁港】&#10;有形固定資産減価償却率">
          <a:extLst>
            <a:ext uri="{FF2B5EF4-FFF2-40B4-BE49-F238E27FC236}">
              <a16:creationId xmlns:a16="http://schemas.microsoft.com/office/drawing/2014/main" id="{00262DDA-E570-4E1C-BC33-D258583643CE}"/>
            </a:ext>
          </a:extLst>
        </xdr:cNvPr>
        <xdr:cNvSpPr txBox="1"/>
      </xdr:nvSpPr>
      <xdr:spPr>
        <a:xfrm>
          <a:off x="18167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7638</xdr:rowOff>
    </xdr:from>
    <xdr:ext cx="405111" cy="259045"/>
    <xdr:sp macro="" textlink="">
      <xdr:nvSpPr>
        <xdr:cNvPr id="436" name="n_4mainValue【港湾・漁港】&#10;有形固定資産減価償却率">
          <a:extLst>
            <a:ext uri="{FF2B5EF4-FFF2-40B4-BE49-F238E27FC236}">
              <a16:creationId xmlns:a16="http://schemas.microsoft.com/office/drawing/2014/main" id="{AB903CE7-F6B3-4EA2-BC96-E3CA1080EF74}"/>
            </a:ext>
          </a:extLst>
        </xdr:cNvPr>
        <xdr:cNvSpPr txBox="1"/>
      </xdr:nvSpPr>
      <xdr:spPr>
        <a:xfrm>
          <a:off x="927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3655EB77-118E-48FA-A7C3-13507E7D19F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C4381ADA-7B55-4FFF-BF34-EA8430B4AE2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AD46A022-7327-48AF-B9F5-3A376DF6A0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53C4A613-1850-4753-A97F-5403311E526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934E1805-D7C4-4E88-BD52-903307C1EAA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91C783F4-A08A-41FF-B7FA-592FE4EE677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6A9C1B42-55C2-4CA1-B460-317E4D72814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2BB3CA5C-D739-411D-A3F5-88B52B2A36C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3CEB914-A631-497E-8802-6DD3A637E9B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F624DE3F-6CD5-45D4-92A6-E9A597FFCA7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009D6EDB-47D9-4439-A141-3A8574365CE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2308B361-8127-4501-BD15-EE5374B1FF3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C7A22EB8-6CBB-4EEC-A530-A125295BB8E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0" name="テキスト ボックス 449">
          <a:extLst>
            <a:ext uri="{FF2B5EF4-FFF2-40B4-BE49-F238E27FC236}">
              <a16:creationId xmlns:a16="http://schemas.microsoft.com/office/drawing/2014/main" id="{E08BB28A-16AA-4D32-9D3D-EA2CE2A18AEE}"/>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8A338F7A-5AAD-470A-B333-06205FAFEE2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2" name="テキスト ボックス 451">
          <a:extLst>
            <a:ext uri="{FF2B5EF4-FFF2-40B4-BE49-F238E27FC236}">
              <a16:creationId xmlns:a16="http://schemas.microsoft.com/office/drawing/2014/main" id="{0A62F6B9-0E9A-4AEF-A740-F72EC8267BE8}"/>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8C11FBE9-ABF2-4403-B609-7268D16A2CD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4" name="テキスト ボックス 453">
          <a:extLst>
            <a:ext uri="{FF2B5EF4-FFF2-40B4-BE49-F238E27FC236}">
              <a16:creationId xmlns:a16="http://schemas.microsoft.com/office/drawing/2014/main" id="{399D2954-B5AA-4F42-B1B6-43F7EBC95A29}"/>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A70290C5-837E-465B-8FD4-D832F991C60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a:extLst>
            <a:ext uri="{FF2B5EF4-FFF2-40B4-BE49-F238E27FC236}">
              <a16:creationId xmlns:a16="http://schemas.microsoft.com/office/drawing/2014/main" id="{65DC2A70-8C45-455B-91D1-3D34BD0C1628}"/>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B55E9112-3E0C-48FC-9019-618038BC006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104547</xdr:rowOff>
    </xdr:from>
    <xdr:to>
      <xdr:col>54</xdr:col>
      <xdr:colOff>189865</xdr:colOff>
      <xdr:row>108</xdr:row>
      <xdr:rowOff>76028</xdr:rowOff>
    </xdr:to>
    <xdr:cxnSp macro="">
      <xdr:nvCxnSpPr>
        <xdr:cNvPr id="458" name="直線コネクタ 457">
          <a:extLst>
            <a:ext uri="{FF2B5EF4-FFF2-40B4-BE49-F238E27FC236}">
              <a16:creationId xmlns:a16="http://schemas.microsoft.com/office/drawing/2014/main" id="{4EEDA0B9-84D9-4FFE-A7A1-0B2ECC408E4D}"/>
            </a:ext>
          </a:extLst>
        </xdr:cNvPr>
        <xdr:cNvCxnSpPr/>
      </xdr:nvCxnSpPr>
      <xdr:spPr>
        <a:xfrm flipV="1">
          <a:off x="10476865" y="17249547"/>
          <a:ext cx="0" cy="134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79855</xdr:rowOff>
    </xdr:from>
    <xdr:ext cx="313932" cy="259045"/>
    <xdr:sp macro="" textlink="">
      <xdr:nvSpPr>
        <xdr:cNvPr id="459" name="【港湾・漁港】&#10;一人当たり有形固定資産（償却資産）額最小値テキスト">
          <a:extLst>
            <a:ext uri="{FF2B5EF4-FFF2-40B4-BE49-F238E27FC236}">
              <a16:creationId xmlns:a16="http://schemas.microsoft.com/office/drawing/2014/main" id="{11EAF516-284C-4C17-A539-11A92AA96747}"/>
            </a:ext>
          </a:extLst>
        </xdr:cNvPr>
        <xdr:cNvSpPr txBox="1"/>
      </xdr:nvSpPr>
      <xdr:spPr>
        <a:xfrm>
          <a:off x="10515600" y="1859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76028</xdr:rowOff>
    </xdr:from>
    <xdr:to>
      <xdr:col>55</xdr:col>
      <xdr:colOff>88900</xdr:colOff>
      <xdr:row>108</xdr:row>
      <xdr:rowOff>76028</xdr:rowOff>
    </xdr:to>
    <xdr:cxnSp macro="">
      <xdr:nvCxnSpPr>
        <xdr:cNvPr id="460" name="直線コネクタ 459">
          <a:extLst>
            <a:ext uri="{FF2B5EF4-FFF2-40B4-BE49-F238E27FC236}">
              <a16:creationId xmlns:a16="http://schemas.microsoft.com/office/drawing/2014/main" id="{8F6BE1FD-25CA-4E07-9A4E-160AE08A0A18}"/>
            </a:ext>
          </a:extLst>
        </xdr:cNvPr>
        <xdr:cNvCxnSpPr/>
      </xdr:nvCxnSpPr>
      <xdr:spPr>
        <a:xfrm>
          <a:off x="10388600" y="1859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51224</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E2C3C855-0E0B-4D63-A170-F92D4AC6A23D}"/>
            </a:ext>
          </a:extLst>
        </xdr:cNvPr>
        <xdr:cNvSpPr txBox="1"/>
      </xdr:nvSpPr>
      <xdr:spPr>
        <a:xfrm>
          <a:off x="10515600" y="1702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104547</xdr:rowOff>
    </xdr:from>
    <xdr:to>
      <xdr:col>55</xdr:col>
      <xdr:colOff>88900</xdr:colOff>
      <xdr:row>100</xdr:row>
      <xdr:rowOff>104547</xdr:rowOff>
    </xdr:to>
    <xdr:cxnSp macro="">
      <xdr:nvCxnSpPr>
        <xdr:cNvPr id="462" name="直線コネクタ 461">
          <a:extLst>
            <a:ext uri="{FF2B5EF4-FFF2-40B4-BE49-F238E27FC236}">
              <a16:creationId xmlns:a16="http://schemas.microsoft.com/office/drawing/2014/main" id="{23F37914-0DAE-4655-84E7-C5DF0D308D66}"/>
            </a:ext>
          </a:extLst>
        </xdr:cNvPr>
        <xdr:cNvCxnSpPr/>
      </xdr:nvCxnSpPr>
      <xdr:spPr>
        <a:xfrm>
          <a:off x="10388600" y="17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70249</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B0B9688F-9E30-4823-B33E-C51B70917019}"/>
            </a:ext>
          </a:extLst>
        </xdr:cNvPr>
        <xdr:cNvSpPr txBox="1"/>
      </xdr:nvSpPr>
      <xdr:spPr>
        <a:xfrm>
          <a:off x="10515600" y="1841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91822</xdr:rowOff>
    </xdr:from>
    <xdr:to>
      <xdr:col>55</xdr:col>
      <xdr:colOff>50800</xdr:colOff>
      <xdr:row>108</xdr:row>
      <xdr:rowOff>21972</xdr:rowOff>
    </xdr:to>
    <xdr:sp macro="" textlink="">
      <xdr:nvSpPr>
        <xdr:cNvPr id="464" name="フローチャート: 判断 463">
          <a:extLst>
            <a:ext uri="{FF2B5EF4-FFF2-40B4-BE49-F238E27FC236}">
              <a16:creationId xmlns:a16="http://schemas.microsoft.com/office/drawing/2014/main" id="{98B314B0-CDA9-484F-949E-8B14E013CB05}"/>
            </a:ext>
          </a:extLst>
        </xdr:cNvPr>
        <xdr:cNvSpPr/>
      </xdr:nvSpPr>
      <xdr:spPr>
        <a:xfrm>
          <a:off x="10426700" y="1843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93831</xdr:rowOff>
    </xdr:from>
    <xdr:to>
      <xdr:col>50</xdr:col>
      <xdr:colOff>165100</xdr:colOff>
      <xdr:row>108</xdr:row>
      <xdr:rowOff>23981</xdr:rowOff>
    </xdr:to>
    <xdr:sp macro="" textlink="">
      <xdr:nvSpPr>
        <xdr:cNvPr id="465" name="フローチャート: 判断 464">
          <a:extLst>
            <a:ext uri="{FF2B5EF4-FFF2-40B4-BE49-F238E27FC236}">
              <a16:creationId xmlns:a16="http://schemas.microsoft.com/office/drawing/2014/main" id="{659A4D14-2DCC-4E70-9636-4796FFA01058}"/>
            </a:ext>
          </a:extLst>
        </xdr:cNvPr>
        <xdr:cNvSpPr/>
      </xdr:nvSpPr>
      <xdr:spPr>
        <a:xfrm>
          <a:off x="9588500" y="184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99279</xdr:rowOff>
    </xdr:from>
    <xdr:to>
      <xdr:col>46</xdr:col>
      <xdr:colOff>38100</xdr:colOff>
      <xdr:row>108</xdr:row>
      <xdr:rowOff>29429</xdr:rowOff>
    </xdr:to>
    <xdr:sp macro="" textlink="">
      <xdr:nvSpPr>
        <xdr:cNvPr id="466" name="フローチャート: 判断 465">
          <a:extLst>
            <a:ext uri="{FF2B5EF4-FFF2-40B4-BE49-F238E27FC236}">
              <a16:creationId xmlns:a16="http://schemas.microsoft.com/office/drawing/2014/main" id="{DB409E27-D26B-49C9-BE72-35CC04EEE686}"/>
            </a:ext>
          </a:extLst>
        </xdr:cNvPr>
        <xdr:cNvSpPr/>
      </xdr:nvSpPr>
      <xdr:spPr>
        <a:xfrm>
          <a:off x="8699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163644</xdr:rowOff>
    </xdr:from>
    <xdr:to>
      <xdr:col>41</xdr:col>
      <xdr:colOff>101600</xdr:colOff>
      <xdr:row>107</xdr:row>
      <xdr:rowOff>93794</xdr:rowOff>
    </xdr:to>
    <xdr:sp macro="" textlink="">
      <xdr:nvSpPr>
        <xdr:cNvPr id="467" name="フローチャート: 判断 466">
          <a:extLst>
            <a:ext uri="{FF2B5EF4-FFF2-40B4-BE49-F238E27FC236}">
              <a16:creationId xmlns:a16="http://schemas.microsoft.com/office/drawing/2014/main" id="{0AB1F198-A3EF-4D82-9F12-2CE0E13BD860}"/>
            </a:ext>
          </a:extLst>
        </xdr:cNvPr>
        <xdr:cNvSpPr/>
      </xdr:nvSpPr>
      <xdr:spPr>
        <a:xfrm>
          <a:off x="7810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100474</xdr:rowOff>
    </xdr:from>
    <xdr:to>
      <xdr:col>36</xdr:col>
      <xdr:colOff>165100</xdr:colOff>
      <xdr:row>108</xdr:row>
      <xdr:rowOff>30624</xdr:rowOff>
    </xdr:to>
    <xdr:sp macro="" textlink="">
      <xdr:nvSpPr>
        <xdr:cNvPr id="468" name="フローチャート: 判断 467">
          <a:extLst>
            <a:ext uri="{FF2B5EF4-FFF2-40B4-BE49-F238E27FC236}">
              <a16:creationId xmlns:a16="http://schemas.microsoft.com/office/drawing/2014/main" id="{922FA535-23F8-4A98-9E9A-AA48572832A2}"/>
            </a:ext>
          </a:extLst>
        </xdr:cNvPr>
        <xdr:cNvSpPr/>
      </xdr:nvSpPr>
      <xdr:spPr>
        <a:xfrm>
          <a:off x="6921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AF4621F-D842-44FA-B50F-CADE6B89C10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0417B2A-B1B3-4779-B3CD-6DE8E22F187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5200D49-063C-41AD-95CE-A18368DB0AD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14329E0-60A2-4978-9308-E1575DC6E22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F559E15-A5B3-4BDD-AA82-3831A3A7602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21748</xdr:rowOff>
    </xdr:from>
    <xdr:to>
      <xdr:col>55</xdr:col>
      <xdr:colOff>50800</xdr:colOff>
      <xdr:row>107</xdr:row>
      <xdr:rowOff>123348</xdr:rowOff>
    </xdr:to>
    <xdr:sp macro="" textlink="">
      <xdr:nvSpPr>
        <xdr:cNvPr id="474" name="楕円 473">
          <a:extLst>
            <a:ext uri="{FF2B5EF4-FFF2-40B4-BE49-F238E27FC236}">
              <a16:creationId xmlns:a16="http://schemas.microsoft.com/office/drawing/2014/main" id="{2661C383-7241-4787-87A8-A64599EC622B}"/>
            </a:ext>
          </a:extLst>
        </xdr:cNvPr>
        <xdr:cNvSpPr/>
      </xdr:nvSpPr>
      <xdr:spPr>
        <a:xfrm>
          <a:off x="10426700" y="183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44625</xdr:rowOff>
    </xdr:from>
    <xdr:ext cx="534377" cy="259045"/>
    <xdr:sp macro="" textlink="">
      <xdr:nvSpPr>
        <xdr:cNvPr id="475" name="【港湾・漁港】&#10;一人当たり有形固定資産（償却資産）額該当値テキスト">
          <a:extLst>
            <a:ext uri="{FF2B5EF4-FFF2-40B4-BE49-F238E27FC236}">
              <a16:creationId xmlns:a16="http://schemas.microsoft.com/office/drawing/2014/main" id="{0C785033-AFEA-45E5-832C-C37AFF571F80}"/>
            </a:ext>
          </a:extLst>
        </xdr:cNvPr>
        <xdr:cNvSpPr txBox="1"/>
      </xdr:nvSpPr>
      <xdr:spPr>
        <a:xfrm>
          <a:off x="10515600" y="182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26662</xdr:rowOff>
    </xdr:from>
    <xdr:to>
      <xdr:col>50</xdr:col>
      <xdr:colOff>165100</xdr:colOff>
      <xdr:row>107</xdr:row>
      <xdr:rowOff>128262</xdr:rowOff>
    </xdr:to>
    <xdr:sp macro="" textlink="">
      <xdr:nvSpPr>
        <xdr:cNvPr id="476" name="楕円 475">
          <a:extLst>
            <a:ext uri="{FF2B5EF4-FFF2-40B4-BE49-F238E27FC236}">
              <a16:creationId xmlns:a16="http://schemas.microsoft.com/office/drawing/2014/main" id="{857D0138-8343-4662-B8D7-2F8260CA7621}"/>
            </a:ext>
          </a:extLst>
        </xdr:cNvPr>
        <xdr:cNvSpPr/>
      </xdr:nvSpPr>
      <xdr:spPr>
        <a:xfrm>
          <a:off x="9588500" y="183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72548</xdr:rowOff>
    </xdr:from>
    <xdr:to>
      <xdr:col>55</xdr:col>
      <xdr:colOff>0</xdr:colOff>
      <xdr:row>107</xdr:row>
      <xdr:rowOff>77462</xdr:rowOff>
    </xdr:to>
    <xdr:cxnSp macro="">
      <xdr:nvCxnSpPr>
        <xdr:cNvPr id="477" name="直線コネクタ 476">
          <a:extLst>
            <a:ext uri="{FF2B5EF4-FFF2-40B4-BE49-F238E27FC236}">
              <a16:creationId xmlns:a16="http://schemas.microsoft.com/office/drawing/2014/main" id="{1BAFAA2C-9209-4B36-91AA-E740B34BC96F}"/>
            </a:ext>
          </a:extLst>
        </xdr:cNvPr>
        <xdr:cNvCxnSpPr/>
      </xdr:nvCxnSpPr>
      <xdr:spPr>
        <a:xfrm flipV="1">
          <a:off x="9639300" y="18417698"/>
          <a:ext cx="8382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31214</xdr:rowOff>
    </xdr:from>
    <xdr:to>
      <xdr:col>46</xdr:col>
      <xdr:colOff>38100</xdr:colOff>
      <xdr:row>107</xdr:row>
      <xdr:rowOff>132814</xdr:rowOff>
    </xdr:to>
    <xdr:sp macro="" textlink="">
      <xdr:nvSpPr>
        <xdr:cNvPr id="478" name="楕円 477">
          <a:extLst>
            <a:ext uri="{FF2B5EF4-FFF2-40B4-BE49-F238E27FC236}">
              <a16:creationId xmlns:a16="http://schemas.microsoft.com/office/drawing/2014/main" id="{C6510A2E-3917-4DBB-97E2-5796DD6A849E}"/>
            </a:ext>
          </a:extLst>
        </xdr:cNvPr>
        <xdr:cNvSpPr/>
      </xdr:nvSpPr>
      <xdr:spPr>
        <a:xfrm>
          <a:off x="8699500" y="1837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77462</xdr:rowOff>
    </xdr:from>
    <xdr:to>
      <xdr:col>50</xdr:col>
      <xdr:colOff>114300</xdr:colOff>
      <xdr:row>107</xdr:row>
      <xdr:rowOff>82014</xdr:rowOff>
    </xdr:to>
    <xdr:cxnSp macro="">
      <xdr:nvCxnSpPr>
        <xdr:cNvPr id="479" name="直線コネクタ 478">
          <a:extLst>
            <a:ext uri="{FF2B5EF4-FFF2-40B4-BE49-F238E27FC236}">
              <a16:creationId xmlns:a16="http://schemas.microsoft.com/office/drawing/2014/main" id="{3604376D-E148-47C9-B6AE-EE3CDA11E496}"/>
            </a:ext>
          </a:extLst>
        </xdr:cNvPr>
        <xdr:cNvCxnSpPr/>
      </xdr:nvCxnSpPr>
      <xdr:spPr>
        <a:xfrm flipV="1">
          <a:off x="8750300" y="18422612"/>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29124</xdr:rowOff>
    </xdr:from>
    <xdr:to>
      <xdr:col>41</xdr:col>
      <xdr:colOff>101600</xdr:colOff>
      <xdr:row>107</xdr:row>
      <xdr:rowOff>130724</xdr:rowOff>
    </xdr:to>
    <xdr:sp macro="" textlink="">
      <xdr:nvSpPr>
        <xdr:cNvPr id="480" name="楕円 479">
          <a:extLst>
            <a:ext uri="{FF2B5EF4-FFF2-40B4-BE49-F238E27FC236}">
              <a16:creationId xmlns:a16="http://schemas.microsoft.com/office/drawing/2014/main" id="{42F56802-0579-4D0B-AE0E-C3E460E36F46}"/>
            </a:ext>
          </a:extLst>
        </xdr:cNvPr>
        <xdr:cNvSpPr/>
      </xdr:nvSpPr>
      <xdr:spPr>
        <a:xfrm>
          <a:off x="7810500" y="1837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79924</xdr:rowOff>
    </xdr:from>
    <xdr:to>
      <xdr:col>45</xdr:col>
      <xdr:colOff>177800</xdr:colOff>
      <xdr:row>107</xdr:row>
      <xdr:rowOff>82014</xdr:rowOff>
    </xdr:to>
    <xdr:cxnSp macro="">
      <xdr:nvCxnSpPr>
        <xdr:cNvPr id="481" name="直線コネクタ 480">
          <a:extLst>
            <a:ext uri="{FF2B5EF4-FFF2-40B4-BE49-F238E27FC236}">
              <a16:creationId xmlns:a16="http://schemas.microsoft.com/office/drawing/2014/main" id="{4B0A8F8C-1566-4E51-86AD-6BF82E36B830}"/>
            </a:ext>
          </a:extLst>
        </xdr:cNvPr>
        <xdr:cNvCxnSpPr/>
      </xdr:nvCxnSpPr>
      <xdr:spPr>
        <a:xfrm>
          <a:off x="7861300" y="18425074"/>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42442</xdr:rowOff>
    </xdr:from>
    <xdr:to>
      <xdr:col>36</xdr:col>
      <xdr:colOff>165100</xdr:colOff>
      <xdr:row>107</xdr:row>
      <xdr:rowOff>144042</xdr:rowOff>
    </xdr:to>
    <xdr:sp macro="" textlink="">
      <xdr:nvSpPr>
        <xdr:cNvPr id="482" name="楕円 481">
          <a:extLst>
            <a:ext uri="{FF2B5EF4-FFF2-40B4-BE49-F238E27FC236}">
              <a16:creationId xmlns:a16="http://schemas.microsoft.com/office/drawing/2014/main" id="{601B18A2-80D7-41AC-9414-804EFBC2D8BF}"/>
            </a:ext>
          </a:extLst>
        </xdr:cNvPr>
        <xdr:cNvSpPr/>
      </xdr:nvSpPr>
      <xdr:spPr>
        <a:xfrm>
          <a:off x="6921500" y="18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79924</xdr:rowOff>
    </xdr:from>
    <xdr:to>
      <xdr:col>41</xdr:col>
      <xdr:colOff>50800</xdr:colOff>
      <xdr:row>107</xdr:row>
      <xdr:rowOff>93242</xdr:rowOff>
    </xdr:to>
    <xdr:cxnSp macro="">
      <xdr:nvCxnSpPr>
        <xdr:cNvPr id="483" name="直線コネクタ 482">
          <a:extLst>
            <a:ext uri="{FF2B5EF4-FFF2-40B4-BE49-F238E27FC236}">
              <a16:creationId xmlns:a16="http://schemas.microsoft.com/office/drawing/2014/main" id="{1C46E28F-2A5D-4EE5-AA91-BB407898AA39}"/>
            </a:ext>
          </a:extLst>
        </xdr:cNvPr>
        <xdr:cNvCxnSpPr/>
      </xdr:nvCxnSpPr>
      <xdr:spPr>
        <a:xfrm flipV="1">
          <a:off x="6972300" y="18425074"/>
          <a:ext cx="8890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15108</xdr:rowOff>
    </xdr:from>
    <xdr:ext cx="534377" cy="259045"/>
    <xdr:sp macro="" textlink="">
      <xdr:nvSpPr>
        <xdr:cNvPr id="484" name="n_1aveValue【港湾・漁港】&#10;一人当たり有形固定資産（償却資産）額">
          <a:extLst>
            <a:ext uri="{FF2B5EF4-FFF2-40B4-BE49-F238E27FC236}">
              <a16:creationId xmlns:a16="http://schemas.microsoft.com/office/drawing/2014/main" id="{642B1FB6-5A55-4274-8323-3BB53E1DC122}"/>
            </a:ext>
          </a:extLst>
        </xdr:cNvPr>
        <xdr:cNvSpPr txBox="1"/>
      </xdr:nvSpPr>
      <xdr:spPr>
        <a:xfrm>
          <a:off x="9359411" y="185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20556</xdr:rowOff>
    </xdr:from>
    <xdr:ext cx="534377" cy="259045"/>
    <xdr:sp macro="" textlink="">
      <xdr:nvSpPr>
        <xdr:cNvPr id="485" name="n_2aveValue【港湾・漁港】&#10;一人当たり有形固定資産（償却資産）額">
          <a:extLst>
            <a:ext uri="{FF2B5EF4-FFF2-40B4-BE49-F238E27FC236}">
              <a16:creationId xmlns:a16="http://schemas.microsoft.com/office/drawing/2014/main" id="{E704354E-4171-481C-995C-290B689AC25D}"/>
            </a:ext>
          </a:extLst>
        </xdr:cNvPr>
        <xdr:cNvSpPr txBox="1"/>
      </xdr:nvSpPr>
      <xdr:spPr>
        <a:xfrm>
          <a:off x="8483111" y="185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110321</xdr:rowOff>
    </xdr:from>
    <xdr:ext cx="534377" cy="259045"/>
    <xdr:sp macro="" textlink="">
      <xdr:nvSpPr>
        <xdr:cNvPr id="486" name="n_3aveValue【港湾・漁港】&#10;一人当たり有形固定資産（償却資産）額">
          <a:extLst>
            <a:ext uri="{FF2B5EF4-FFF2-40B4-BE49-F238E27FC236}">
              <a16:creationId xmlns:a16="http://schemas.microsoft.com/office/drawing/2014/main" id="{97140B4E-71D1-4AB6-8215-D856D083808C}"/>
            </a:ext>
          </a:extLst>
        </xdr:cNvPr>
        <xdr:cNvSpPr txBox="1"/>
      </xdr:nvSpPr>
      <xdr:spPr>
        <a:xfrm>
          <a:off x="75941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21751</xdr:rowOff>
    </xdr:from>
    <xdr:ext cx="534377" cy="259045"/>
    <xdr:sp macro="" textlink="">
      <xdr:nvSpPr>
        <xdr:cNvPr id="487" name="n_4aveValue【港湾・漁港】&#10;一人当たり有形固定資産（償却資産）額">
          <a:extLst>
            <a:ext uri="{FF2B5EF4-FFF2-40B4-BE49-F238E27FC236}">
              <a16:creationId xmlns:a16="http://schemas.microsoft.com/office/drawing/2014/main" id="{575DBAC7-40F4-494C-9AE0-87593CFCDE99}"/>
            </a:ext>
          </a:extLst>
        </xdr:cNvPr>
        <xdr:cNvSpPr txBox="1"/>
      </xdr:nvSpPr>
      <xdr:spPr>
        <a:xfrm>
          <a:off x="67051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144789</xdr:rowOff>
    </xdr:from>
    <xdr:ext cx="534377" cy="259045"/>
    <xdr:sp macro="" textlink="">
      <xdr:nvSpPr>
        <xdr:cNvPr id="488" name="n_1mainValue【港湾・漁港】&#10;一人当たり有形固定資産（償却資産）額">
          <a:extLst>
            <a:ext uri="{FF2B5EF4-FFF2-40B4-BE49-F238E27FC236}">
              <a16:creationId xmlns:a16="http://schemas.microsoft.com/office/drawing/2014/main" id="{602F63CA-8966-412E-BF82-4C7A7B0D131B}"/>
            </a:ext>
          </a:extLst>
        </xdr:cNvPr>
        <xdr:cNvSpPr txBox="1"/>
      </xdr:nvSpPr>
      <xdr:spPr>
        <a:xfrm>
          <a:off x="9359411" y="181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149341</xdr:rowOff>
    </xdr:from>
    <xdr:ext cx="534377" cy="259045"/>
    <xdr:sp macro="" textlink="">
      <xdr:nvSpPr>
        <xdr:cNvPr id="489" name="n_2mainValue【港湾・漁港】&#10;一人当たり有形固定資産（償却資産）額">
          <a:extLst>
            <a:ext uri="{FF2B5EF4-FFF2-40B4-BE49-F238E27FC236}">
              <a16:creationId xmlns:a16="http://schemas.microsoft.com/office/drawing/2014/main" id="{3788BE26-0315-4A0A-9202-2DE3DCAE1BB5}"/>
            </a:ext>
          </a:extLst>
        </xdr:cNvPr>
        <xdr:cNvSpPr txBox="1"/>
      </xdr:nvSpPr>
      <xdr:spPr>
        <a:xfrm>
          <a:off x="8483111" y="1815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121851</xdr:rowOff>
    </xdr:from>
    <xdr:ext cx="534377" cy="259045"/>
    <xdr:sp macro="" textlink="">
      <xdr:nvSpPr>
        <xdr:cNvPr id="490" name="n_3mainValue【港湾・漁港】&#10;一人当たり有形固定資産（償却資産）額">
          <a:extLst>
            <a:ext uri="{FF2B5EF4-FFF2-40B4-BE49-F238E27FC236}">
              <a16:creationId xmlns:a16="http://schemas.microsoft.com/office/drawing/2014/main" id="{2DAA925C-8937-4FDC-A2E3-C2DB4041816A}"/>
            </a:ext>
          </a:extLst>
        </xdr:cNvPr>
        <xdr:cNvSpPr txBox="1"/>
      </xdr:nvSpPr>
      <xdr:spPr>
        <a:xfrm>
          <a:off x="7594111" y="1846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160569</xdr:rowOff>
    </xdr:from>
    <xdr:ext cx="534377" cy="259045"/>
    <xdr:sp macro="" textlink="">
      <xdr:nvSpPr>
        <xdr:cNvPr id="491" name="n_4mainValue【港湾・漁港】&#10;一人当たり有形固定資産（償却資産）額">
          <a:extLst>
            <a:ext uri="{FF2B5EF4-FFF2-40B4-BE49-F238E27FC236}">
              <a16:creationId xmlns:a16="http://schemas.microsoft.com/office/drawing/2014/main" id="{11F83229-995C-4430-AE6B-9CAD95E1D35B}"/>
            </a:ext>
          </a:extLst>
        </xdr:cNvPr>
        <xdr:cNvSpPr txBox="1"/>
      </xdr:nvSpPr>
      <xdr:spPr>
        <a:xfrm>
          <a:off x="6705111" y="1816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F9B3177A-785F-447D-B3DB-2C35A18AAD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C7183C27-9F53-4EEC-B649-296FFBE1AC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6ABDCABE-A221-4F6E-8EB8-88CD581A628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4F53E00F-5818-4075-997E-ACEF3EF2F47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2FAF45D9-A336-44CF-8B92-DB80BB1D150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18EFFFF9-AF98-4358-ACCD-BDF6A45542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C251D9EF-75AE-408F-A6F8-2CFEEAE09A1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1E74F0AF-925E-4BCC-864A-8DA69AFB520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BD2D9801-995A-4B2D-87BD-F23295119A3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CA1FE180-DAFA-4089-A234-FE47CEA8F09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3ED3BCD9-F1F1-4532-9E80-9968B09CBBF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3" name="直線コネクタ 502">
          <a:extLst>
            <a:ext uri="{FF2B5EF4-FFF2-40B4-BE49-F238E27FC236}">
              <a16:creationId xmlns:a16="http://schemas.microsoft.com/office/drawing/2014/main" id="{5DE58B1D-B4F1-4CE9-905B-2BCDE0C43852}"/>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4" name="テキスト ボックス 503">
          <a:extLst>
            <a:ext uri="{FF2B5EF4-FFF2-40B4-BE49-F238E27FC236}">
              <a16:creationId xmlns:a16="http://schemas.microsoft.com/office/drawing/2014/main" id="{7D654C57-2BB0-4E2E-9F38-242036A1DF77}"/>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5" name="直線コネクタ 504">
          <a:extLst>
            <a:ext uri="{FF2B5EF4-FFF2-40B4-BE49-F238E27FC236}">
              <a16:creationId xmlns:a16="http://schemas.microsoft.com/office/drawing/2014/main" id="{D6C3BCCE-72DB-45AE-9324-44D65F7068D5}"/>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6" name="テキスト ボックス 505">
          <a:extLst>
            <a:ext uri="{FF2B5EF4-FFF2-40B4-BE49-F238E27FC236}">
              <a16:creationId xmlns:a16="http://schemas.microsoft.com/office/drawing/2014/main" id="{F0602C51-B6A4-4369-8AC6-DFD7C3C857B4}"/>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7" name="直線コネクタ 506">
          <a:extLst>
            <a:ext uri="{FF2B5EF4-FFF2-40B4-BE49-F238E27FC236}">
              <a16:creationId xmlns:a16="http://schemas.microsoft.com/office/drawing/2014/main" id="{453F5C90-D061-4A46-8EE0-B039E38F2A8A}"/>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8" name="テキスト ボックス 507">
          <a:extLst>
            <a:ext uri="{FF2B5EF4-FFF2-40B4-BE49-F238E27FC236}">
              <a16:creationId xmlns:a16="http://schemas.microsoft.com/office/drawing/2014/main" id="{7B9C07C8-1751-49B8-9C53-9BADEF6171A4}"/>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9" name="直線コネクタ 508">
          <a:extLst>
            <a:ext uri="{FF2B5EF4-FFF2-40B4-BE49-F238E27FC236}">
              <a16:creationId xmlns:a16="http://schemas.microsoft.com/office/drawing/2014/main" id="{C6F95430-9EB4-4ADF-88CD-2A868774A58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0" name="テキスト ボックス 509">
          <a:extLst>
            <a:ext uri="{FF2B5EF4-FFF2-40B4-BE49-F238E27FC236}">
              <a16:creationId xmlns:a16="http://schemas.microsoft.com/office/drawing/2014/main" id="{3B79458E-4E34-4676-BA1B-A8CE7092B5DD}"/>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7601164F-EAC2-4093-B5E8-1B3949612BC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2" name="テキスト ボックス 511">
          <a:extLst>
            <a:ext uri="{FF2B5EF4-FFF2-40B4-BE49-F238E27FC236}">
              <a16:creationId xmlns:a16="http://schemas.microsoft.com/office/drawing/2014/main" id="{8EEEADD7-4568-43B4-9610-6416C603292C}"/>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91E00466-FADE-4A44-88D6-8062D02398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514" name="直線コネクタ 513">
          <a:extLst>
            <a:ext uri="{FF2B5EF4-FFF2-40B4-BE49-F238E27FC236}">
              <a16:creationId xmlns:a16="http://schemas.microsoft.com/office/drawing/2014/main" id="{CC933114-F8C0-426A-B066-4BC769D383D8}"/>
            </a:ext>
          </a:extLst>
        </xdr:cNvPr>
        <xdr:cNvCxnSpPr/>
      </xdr:nvCxnSpPr>
      <xdr:spPr>
        <a:xfrm flipV="1">
          <a:off x="16318864" y="57203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87DF8349-F75E-4778-8169-A90CAA9BBA30}"/>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16" name="直線コネクタ 515">
          <a:extLst>
            <a:ext uri="{FF2B5EF4-FFF2-40B4-BE49-F238E27FC236}">
              <a16:creationId xmlns:a16="http://schemas.microsoft.com/office/drawing/2014/main" id="{B80ACDA4-7633-4A15-AF9E-4C30D24B0D22}"/>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96CA7D7E-D69B-47E1-95FB-02B6F1456ACB}"/>
            </a:ext>
          </a:extLst>
        </xdr:cNvPr>
        <xdr:cNvSpPr txBox="1"/>
      </xdr:nvSpPr>
      <xdr:spPr>
        <a:xfrm>
          <a:off x="163576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518" name="直線コネクタ 517">
          <a:extLst>
            <a:ext uri="{FF2B5EF4-FFF2-40B4-BE49-F238E27FC236}">
              <a16:creationId xmlns:a16="http://schemas.microsoft.com/office/drawing/2014/main" id="{680A8D65-9969-4828-8DC7-E3846A3910A5}"/>
            </a:ext>
          </a:extLst>
        </xdr:cNvPr>
        <xdr:cNvCxnSpPr/>
      </xdr:nvCxnSpPr>
      <xdr:spPr>
        <a:xfrm>
          <a:off x="16230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65549</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597D8C55-608F-4815-99D1-BD6C21569DD5}"/>
            </a:ext>
          </a:extLst>
        </xdr:cNvPr>
        <xdr:cNvSpPr txBox="1"/>
      </xdr:nvSpPr>
      <xdr:spPr>
        <a:xfrm>
          <a:off x="16357600" y="623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520" name="フローチャート: 判断 519">
          <a:extLst>
            <a:ext uri="{FF2B5EF4-FFF2-40B4-BE49-F238E27FC236}">
              <a16:creationId xmlns:a16="http://schemas.microsoft.com/office/drawing/2014/main" id="{A78C1F48-3030-4534-90EC-BFC33358A990}"/>
            </a:ext>
          </a:extLst>
        </xdr:cNvPr>
        <xdr:cNvSpPr/>
      </xdr:nvSpPr>
      <xdr:spPr>
        <a:xfrm>
          <a:off x="162687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521" name="フローチャート: 判断 520">
          <a:extLst>
            <a:ext uri="{FF2B5EF4-FFF2-40B4-BE49-F238E27FC236}">
              <a16:creationId xmlns:a16="http://schemas.microsoft.com/office/drawing/2014/main" id="{2F0F253E-CB6C-4069-B251-F8955FA2BB59}"/>
            </a:ext>
          </a:extLst>
        </xdr:cNvPr>
        <xdr:cNvSpPr/>
      </xdr:nvSpPr>
      <xdr:spPr>
        <a:xfrm>
          <a:off x="15430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22" name="フローチャート: 判断 521">
          <a:extLst>
            <a:ext uri="{FF2B5EF4-FFF2-40B4-BE49-F238E27FC236}">
              <a16:creationId xmlns:a16="http://schemas.microsoft.com/office/drawing/2014/main" id="{0D1D3A65-2D49-46DA-8022-1671D1EE1B42}"/>
            </a:ext>
          </a:extLst>
        </xdr:cNvPr>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523" name="フローチャート: 判断 522">
          <a:extLst>
            <a:ext uri="{FF2B5EF4-FFF2-40B4-BE49-F238E27FC236}">
              <a16:creationId xmlns:a16="http://schemas.microsoft.com/office/drawing/2014/main" id="{816A5681-0173-4C97-ACBE-E97D29E79D93}"/>
            </a:ext>
          </a:extLst>
        </xdr:cNvPr>
        <xdr:cNvSpPr/>
      </xdr:nvSpPr>
      <xdr:spPr>
        <a:xfrm>
          <a:off x="13652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524" name="フローチャート: 判断 523">
          <a:extLst>
            <a:ext uri="{FF2B5EF4-FFF2-40B4-BE49-F238E27FC236}">
              <a16:creationId xmlns:a16="http://schemas.microsoft.com/office/drawing/2014/main" id="{2152DB69-8A91-49CA-BA30-512BCD083061}"/>
            </a:ext>
          </a:extLst>
        </xdr:cNvPr>
        <xdr:cNvSpPr/>
      </xdr:nvSpPr>
      <xdr:spPr>
        <a:xfrm>
          <a:off x="12763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D697C4C8-0EF4-49F3-AF7A-6B06544AC3D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32AC93A-8D08-458E-A911-4644233EBD6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DC32022B-42F0-464A-BC5B-95F4520E067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06E07A8-84DB-4038-9901-99512D9498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6236414-5C5D-425C-9AF4-653C7FCDBEF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29972</xdr:rowOff>
    </xdr:from>
    <xdr:to>
      <xdr:col>85</xdr:col>
      <xdr:colOff>177800</xdr:colOff>
      <xdr:row>36</xdr:row>
      <xdr:rowOff>131572</xdr:rowOff>
    </xdr:to>
    <xdr:sp macro="" textlink="">
      <xdr:nvSpPr>
        <xdr:cNvPr id="530" name="楕円 529">
          <a:extLst>
            <a:ext uri="{FF2B5EF4-FFF2-40B4-BE49-F238E27FC236}">
              <a16:creationId xmlns:a16="http://schemas.microsoft.com/office/drawing/2014/main" id="{6B2950E5-F542-4C09-A544-EE875D99248E}"/>
            </a:ext>
          </a:extLst>
        </xdr:cNvPr>
        <xdr:cNvSpPr/>
      </xdr:nvSpPr>
      <xdr:spPr>
        <a:xfrm>
          <a:off x="162687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52849</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1172C3B5-4CA8-4B0D-9501-9956268203D3}"/>
            </a:ext>
          </a:extLst>
        </xdr:cNvPr>
        <xdr:cNvSpPr txBox="1"/>
      </xdr:nvSpPr>
      <xdr:spPr>
        <a:xfrm>
          <a:off x="16357600" y="605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130556</xdr:rowOff>
    </xdr:from>
    <xdr:to>
      <xdr:col>81</xdr:col>
      <xdr:colOff>101600</xdr:colOff>
      <xdr:row>36</xdr:row>
      <xdr:rowOff>60706</xdr:rowOff>
    </xdr:to>
    <xdr:sp macro="" textlink="">
      <xdr:nvSpPr>
        <xdr:cNvPr id="532" name="楕円 531">
          <a:extLst>
            <a:ext uri="{FF2B5EF4-FFF2-40B4-BE49-F238E27FC236}">
              <a16:creationId xmlns:a16="http://schemas.microsoft.com/office/drawing/2014/main" id="{26A2026F-AA6E-493B-9E5D-DF3799A083BE}"/>
            </a:ext>
          </a:extLst>
        </xdr:cNvPr>
        <xdr:cNvSpPr/>
      </xdr:nvSpPr>
      <xdr:spPr>
        <a:xfrm>
          <a:off x="15430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xdr:rowOff>
    </xdr:from>
    <xdr:to>
      <xdr:col>85</xdr:col>
      <xdr:colOff>127000</xdr:colOff>
      <xdr:row>36</xdr:row>
      <xdr:rowOff>80772</xdr:rowOff>
    </xdr:to>
    <xdr:cxnSp macro="">
      <xdr:nvCxnSpPr>
        <xdr:cNvPr id="533" name="直線コネクタ 532">
          <a:extLst>
            <a:ext uri="{FF2B5EF4-FFF2-40B4-BE49-F238E27FC236}">
              <a16:creationId xmlns:a16="http://schemas.microsoft.com/office/drawing/2014/main" id="{97ED25F5-FB11-4E49-A3BF-B4415AF6E80D}"/>
            </a:ext>
          </a:extLst>
        </xdr:cNvPr>
        <xdr:cNvCxnSpPr/>
      </xdr:nvCxnSpPr>
      <xdr:spPr>
        <a:xfrm>
          <a:off x="15481300" y="6182106"/>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61976</xdr:rowOff>
    </xdr:from>
    <xdr:to>
      <xdr:col>76</xdr:col>
      <xdr:colOff>165100</xdr:colOff>
      <xdr:row>35</xdr:row>
      <xdr:rowOff>163576</xdr:rowOff>
    </xdr:to>
    <xdr:sp macro="" textlink="">
      <xdr:nvSpPr>
        <xdr:cNvPr id="534" name="楕円 533">
          <a:extLst>
            <a:ext uri="{FF2B5EF4-FFF2-40B4-BE49-F238E27FC236}">
              <a16:creationId xmlns:a16="http://schemas.microsoft.com/office/drawing/2014/main" id="{B02E84F0-7272-4698-AB0D-9A71FC32E1FD}"/>
            </a:ext>
          </a:extLst>
        </xdr:cNvPr>
        <xdr:cNvSpPr/>
      </xdr:nvSpPr>
      <xdr:spPr>
        <a:xfrm>
          <a:off x="1454150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112776</xdr:rowOff>
    </xdr:from>
    <xdr:to>
      <xdr:col>81</xdr:col>
      <xdr:colOff>50800</xdr:colOff>
      <xdr:row>36</xdr:row>
      <xdr:rowOff>9906</xdr:rowOff>
    </xdr:to>
    <xdr:cxnSp macro="">
      <xdr:nvCxnSpPr>
        <xdr:cNvPr id="535" name="直線コネクタ 534">
          <a:extLst>
            <a:ext uri="{FF2B5EF4-FFF2-40B4-BE49-F238E27FC236}">
              <a16:creationId xmlns:a16="http://schemas.microsoft.com/office/drawing/2014/main" id="{4F2362ED-A279-41C8-A481-027A45DB486F}"/>
            </a:ext>
          </a:extLst>
        </xdr:cNvPr>
        <xdr:cNvCxnSpPr/>
      </xdr:nvCxnSpPr>
      <xdr:spPr>
        <a:xfrm>
          <a:off x="14592300" y="61135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536" name="楕円 535">
          <a:extLst>
            <a:ext uri="{FF2B5EF4-FFF2-40B4-BE49-F238E27FC236}">
              <a16:creationId xmlns:a16="http://schemas.microsoft.com/office/drawing/2014/main" id="{93A82FDA-1803-44FE-975D-333051FE1A9F}"/>
            </a:ext>
          </a:extLst>
        </xdr:cNvPr>
        <xdr:cNvSpPr/>
      </xdr:nvSpPr>
      <xdr:spPr>
        <a:xfrm>
          <a:off x="1365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35</xdr:row>
      <xdr:rowOff>112776</xdr:rowOff>
    </xdr:to>
    <xdr:cxnSp macro="">
      <xdr:nvCxnSpPr>
        <xdr:cNvPr id="537" name="直線コネクタ 536">
          <a:extLst>
            <a:ext uri="{FF2B5EF4-FFF2-40B4-BE49-F238E27FC236}">
              <a16:creationId xmlns:a16="http://schemas.microsoft.com/office/drawing/2014/main" id="{DD69517C-812D-4289-9709-D2FFF9D5405A}"/>
            </a:ext>
          </a:extLst>
        </xdr:cNvPr>
        <xdr:cNvCxnSpPr/>
      </xdr:nvCxnSpPr>
      <xdr:spPr>
        <a:xfrm>
          <a:off x="13703300" y="604266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98552</xdr:rowOff>
    </xdr:from>
    <xdr:to>
      <xdr:col>67</xdr:col>
      <xdr:colOff>101600</xdr:colOff>
      <xdr:row>35</xdr:row>
      <xdr:rowOff>28702</xdr:rowOff>
    </xdr:to>
    <xdr:sp macro="" textlink="">
      <xdr:nvSpPr>
        <xdr:cNvPr id="538" name="楕円 537">
          <a:extLst>
            <a:ext uri="{FF2B5EF4-FFF2-40B4-BE49-F238E27FC236}">
              <a16:creationId xmlns:a16="http://schemas.microsoft.com/office/drawing/2014/main" id="{C983AA0C-3B65-40F2-B2B4-7C18B1CD1768}"/>
            </a:ext>
          </a:extLst>
        </xdr:cNvPr>
        <xdr:cNvSpPr/>
      </xdr:nvSpPr>
      <xdr:spPr>
        <a:xfrm>
          <a:off x="12763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149352</xdr:rowOff>
    </xdr:from>
    <xdr:to>
      <xdr:col>71</xdr:col>
      <xdr:colOff>177800</xdr:colOff>
      <xdr:row>35</xdr:row>
      <xdr:rowOff>41910</xdr:rowOff>
    </xdr:to>
    <xdr:cxnSp macro="">
      <xdr:nvCxnSpPr>
        <xdr:cNvPr id="539" name="直線コネクタ 538">
          <a:extLst>
            <a:ext uri="{FF2B5EF4-FFF2-40B4-BE49-F238E27FC236}">
              <a16:creationId xmlns:a16="http://schemas.microsoft.com/office/drawing/2014/main" id="{40A2AD6F-AF5C-4982-8C7E-BDC52325FA61}"/>
            </a:ext>
          </a:extLst>
        </xdr:cNvPr>
        <xdr:cNvCxnSpPr/>
      </xdr:nvCxnSpPr>
      <xdr:spPr>
        <a:xfrm>
          <a:off x="12814300" y="59786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138701</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4B618696-DA72-4AA9-A071-003CB59E1F5B}"/>
            </a:ext>
          </a:extLst>
        </xdr:cNvPr>
        <xdr:cNvSpPr txBox="1"/>
      </xdr:nvSpPr>
      <xdr:spPr>
        <a:xfrm>
          <a:off x="15266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26687</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EC0B7726-E315-4BB7-9D99-3746E17DE40B}"/>
            </a:ext>
          </a:extLst>
        </xdr:cNvPr>
        <xdr:cNvSpPr txBox="1"/>
      </xdr:nvSpPr>
      <xdr:spPr>
        <a:xfrm>
          <a:off x="14389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108983</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7A58276-5314-439F-811D-282D18FD677A}"/>
            </a:ext>
          </a:extLst>
        </xdr:cNvPr>
        <xdr:cNvSpPr txBox="1"/>
      </xdr:nvSpPr>
      <xdr:spPr>
        <a:xfrm>
          <a:off x="135007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124985</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CC207DCC-049F-4F91-839B-33431F5C6F2E}"/>
            </a:ext>
          </a:extLst>
        </xdr:cNvPr>
        <xdr:cNvSpPr txBox="1"/>
      </xdr:nvSpPr>
      <xdr:spPr>
        <a:xfrm>
          <a:off x="126117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77233</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FF32F96B-F825-48D6-AF2E-F7B4CA3EA05F}"/>
            </a:ext>
          </a:extLst>
        </xdr:cNvPr>
        <xdr:cNvSpPr txBox="1"/>
      </xdr:nvSpPr>
      <xdr:spPr>
        <a:xfrm>
          <a:off x="15266044"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8653</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705C4314-EE3E-427B-871B-65AE5F3CDA74}"/>
            </a:ext>
          </a:extLst>
        </xdr:cNvPr>
        <xdr:cNvSpPr txBox="1"/>
      </xdr:nvSpPr>
      <xdr:spPr>
        <a:xfrm>
          <a:off x="14389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A08087A2-0883-4530-AE38-D2C1A18174E6}"/>
            </a:ext>
          </a:extLst>
        </xdr:cNvPr>
        <xdr:cNvSpPr txBox="1"/>
      </xdr:nvSpPr>
      <xdr:spPr>
        <a:xfrm>
          <a:off x="13500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45229</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C94C9E5-653B-4B10-924C-3A23D68E7CB8}"/>
            </a:ext>
          </a:extLst>
        </xdr:cNvPr>
        <xdr:cNvSpPr txBox="1"/>
      </xdr:nvSpPr>
      <xdr:spPr>
        <a:xfrm>
          <a:off x="126117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E2C8862A-FA07-42A2-96FE-C5F8130D5BF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D81CF94-CE1B-49C3-B2AF-CFB59582BCD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9FCA2178-2A86-4FB1-863B-AC3EF0491AD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32BFB84A-9D0B-4141-9057-D338CB74407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A727551F-1A48-4C79-B8C1-B8128C179C5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7A0ACCB7-6BF6-4D44-ACDB-4C55CCBCA4C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C4E341E5-3EC2-4FA9-BA7E-BAD09F4144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C012C0C3-FCEE-4B43-BE18-1A53E0C87D2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BAEF6AFD-808C-40AB-A92D-D1119EB78B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ABEC4A4D-FDB1-46E3-85E1-0936E6EF2F0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15D6366B-2357-4D67-B1CE-A282A0E9DA8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a:extLst>
            <a:ext uri="{FF2B5EF4-FFF2-40B4-BE49-F238E27FC236}">
              <a16:creationId xmlns:a16="http://schemas.microsoft.com/office/drawing/2014/main" id="{5D969CD2-EF12-4317-9D9A-741B2B93794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15B9080-46B2-4C12-B424-74226C9808D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a:extLst>
            <a:ext uri="{FF2B5EF4-FFF2-40B4-BE49-F238E27FC236}">
              <a16:creationId xmlns:a16="http://schemas.microsoft.com/office/drawing/2014/main" id="{5C190028-A00E-4C3F-B6DD-926548D4586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619D9213-CD66-4E31-9D88-F8C66A6FE78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a:extLst>
            <a:ext uri="{FF2B5EF4-FFF2-40B4-BE49-F238E27FC236}">
              <a16:creationId xmlns:a16="http://schemas.microsoft.com/office/drawing/2014/main" id="{6B11D0D5-5040-41AA-99FC-3E1C365AC41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A01E35A9-181B-433C-89A0-BE0594017FD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a:extLst>
            <a:ext uri="{FF2B5EF4-FFF2-40B4-BE49-F238E27FC236}">
              <a16:creationId xmlns:a16="http://schemas.microsoft.com/office/drawing/2014/main" id="{8CC663AA-5187-44C3-8704-CE7E252E700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AAD2273B-CDC5-4DD3-95CB-88F7C1EE068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a:extLst>
            <a:ext uri="{FF2B5EF4-FFF2-40B4-BE49-F238E27FC236}">
              <a16:creationId xmlns:a16="http://schemas.microsoft.com/office/drawing/2014/main" id="{28C934FC-73CB-48D3-9EF8-A3F62B51D9B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22D5A303-2BDF-4E4E-BAFE-EFEE13E9F5F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752C7156-DC9F-4D28-8B82-9505A43B1C7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BBDB356C-4826-4625-A630-04E86B269F3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571" name="直線コネクタ 570">
          <a:extLst>
            <a:ext uri="{FF2B5EF4-FFF2-40B4-BE49-F238E27FC236}">
              <a16:creationId xmlns:a16="http://schemas.microsoft.com/office/drawing/2014/main" id="{B739C218-456D-4440-96DE-F3198A139DFD}"/>
            </a:ext>
          </a:extLst>
        </xdr:cNvPr>
        <xdr:cNvCxnSpPr/>
      </xdr:nvCxnSpPr>
      <xdr:spPr>
        <a:xfrm flipV="1">
          <a:off x="22160864" y="590931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EBAB59B0-1D40-4338-A75D-5172041B3B0B}"/>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3" name="直線コネクタ 572">
          <a:extLst>
            <a:ext uri="{FF2B5EF4-FFF2-40B4-BE49-F238E27FC236}">
              <a16:creationId xmlns:a16="http://schemas.microsoft.com/office/drawing/2014/main" id="{6D7BC402-B03D-47DB-B0C8-6EFB3E7234EF}"/>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5EDB778F-D7D6-44A0-AF4E-D80F5255952A}"/>
            </a:ext>
          </a:extLst>
        </xdr:cNvPr>
        <xdr:cNvSpPr txBox="1"/>
      </xdr:nvSpPr>
      <xdr:spPr>
        <a:xfrm>
          <a:off x="221996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575" name="直線コネクタ 574">
          <a:extLst>
            <a:ext uri="{FF2B5EF4-FFF2-40B4-BE49-F238E27FC236}">
              <a16:creationId xmlns:a16="http://schemas.microsoft.com/office/drawing/2014/main" id="{B2CDD4BD-452C-4A01-B5B3-A087CC5FFF78}"/>
            </a:ext>
          </a:extLst>
        </xdr:cNvPr>
        <xdr:cNvCxnSpPr/>
      </xdr:nvCxnSpPr>
      <xdr:spPr>
        <a:xfrm>
          <a:off x="22072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E05655E3-26F8-4FEB-A46C-FEBCD547A001}"/>
            </a:ext>
          </a:extLst>
        </xdr:cNvPr>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577" name="フローチャート: 判断 576">
          <a:extLst>
            <a:ext uri="{FF2B5EF4-FFF2-40B4-BE49-F238E27FC236}">
              <a16:creationId xmlns:a16="http://schemas.microsoft.com/office/drawing/2014/main" id="{3364162E-1337-4FF9-82F5-DE5636AD61EA}"/>
            </a:ext>
          </a:extLst>
        </xdr:cNvPr>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578" name="フローチャート: 判断 577">
          <a:extLst>
            <a:ext uri="{FF2B5EF4-FFF2-40B4-BE49-F238E27FC236}">
              <a16:creationId xmlns:a16="http://schemas.microsoft.com/office/drawing/2014/main" id="{5C6E3545-1E27-402B-BD0C-277DD04204A7}"/>
            </a:ext>
          </a:extLst>
        </xdr:cNvPr>
        <xdr:cNvSpPr/>
      </xdr:nvSpPr>
      <xdr:spPr>
        <a:xfrm>
          <a:off x="2127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579" name="フローチャート: 判断 578">
          <a:extLst>
            <a:ext uri="{FF2B5EF4-FFF2-40B4-BE49-F238E27FC236}">
              <a16:creationId xmlns:a16="http://schemas.microsoft.com/office/drawing/2014/main" id="{44D3727B-A9D1-4062-8161-11259B6B8E4F}"/>
            </a:ext>
          </a:extLst>
        </xdr:cNvPr>
        <xdr:cNvSpPr/>
      </xdr:nvSpPr>
      <xdr:spPr>
        <a:xfrm>
          <a:off x="20383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80" name="フローチャート: 判断 579">
          <a:extLst>
            <a:ext uri="{FF2B5EF4-FFF2-40B4-BE49-F238E27FC236}">
              <a16:creationId xmlns:a16="http://schemas.microsoft.com/office/drawing/2014/main" id="{097D559C-C64E-4188-9614-03823F040246}"/>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81" name="フローチャート: 判断 580">
          <a:extLst>
            <a:ext uri="{FF2B5EF4-FFF2-40B4-BE49-F238E27FC236}">
              <a16:creationId xmlns:a16="http://schemas.microsoft.com/office/drawing/2014/main" id="{9CB30B3F-0EF2-4E22-84EF-2D3C5AD0E463}"/>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6096B10-599A-43B3-AB68-8B2F0FE2AAC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6AF3E9E-AB9B-42B4-A168-5FB301F817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DB435E0-AAA5-45D6-983A-AF14FB044E8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4468047-C061-4705-9F8D-0A02697E361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CBDA200-3943-4863-A473-5F583230C38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29210</xdr:rowOff>
    </xdr:from>
    <xdr:to>
      <xdr:col>116</xdr:col>
      <xdr:colOff>114300</xdr:colOff>
      <xdr:row>40</xdr:row>
      <xdr:rowOff>130810</xdr:rowOff>
    </xdr:to>
    <xdr:sp macro="" textlink="">
      <xdr:nvSpPr>
        <xdr:cNvPr id="587" name="楕円 586">
          <a:extLst>
            <a:ext uri="{FF2B5EF4-FFF2-40B4-BE49-F238E27FC236}">
              <a16:creationId xmlns:a16="http://schemas.microsoft.com/office/drawing/2014/main" id="{C0B571B9-690A-467E-8E72-FC3F23F82683}"/>
            </a:ext>
          </a:extLst>
        </xdr:cNvPr>
        <xdr:cNvSpPr/>
      </xdr:nvSpPr>
      <xdr:spPr>
        <a:xfrm>
          <a:off x="22110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7637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2DA044D4-405D-4460-ACFF-BA40E9BEC1DE}"/>
            </a:ext>
          </a:extLst>
        </xdr:cNvPr>
        <xdr:cNvSpPr txBox="1"/>
      </xdr:nvSpPr>
      <xdr:spPr>
        <a:xfrm>
          <a:off x="22199600"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29210</xdr:rowOff>
    </xdr:from>
    <xdr:to>
      <xdr:col>112</xdr:col>
      <xdr:colOff>38100</xdr:colOff>
      <xdr:row>40</xdr:row>
      <xdr:rowOff>130810</xdr:rowOff>
    </xdr:to>
    <xdr:sp macro="" textlink="">
      <xdr:nvSpPr>
        <xdr:cNvPr id="589" name="楕円 588">
          <a:extLst>
            <a:ext uri="{FF2B5EF4-FFF2-40B4-BE49-F238E27FC236}">
              <a16:creationId xmlns:a16="http://schemas.microsoft.com/office/drawing/2014/main" id="{7E901103-0275-462F-9D2C-2A40FB9F2AC1}"/>
            </a:ext>
          </a:extLst>
        </xdr:cNvPr>
        <xdr:cNvSpPr/>
      </xdr:nvSpPr>
      <xdr:spPr>
        <a:xfrm>
          <a:off x="21272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80010</xdr:rowOff>
    </xdr:from>
    <xdr:to>
      <xdr:col>116</xdr:col>
      <xdr:colOff>63500</xdr:colOff>
      <xdr:row>40</xdr:row>
      <xdr:rowOff>80010</xdr:rowOff>
    </xdr:to>
    <xdr:cxnSp macro="">
      <xdr:nvCxnSpPr>
        <xdr:cNvPr id="590" name="直線コネクタ 589">
          <a:extLst>
            <a:ext uri="{FF2B5EF4-FFF2-40B4-BE49-F238E27FC236}">
              <a16:creationId xmlns:a16="http://schemas.microsoft.com/office/drawing/2014/main" id="{1B5FE231-8D47-4A8D-B37C-3B5670C1D44D}"/>
            </a:ext>
          </a:extLst>
        </xdr:cNvPr>
        <xdr:cNvCxnSpPr/>
      </xdr:nvCxnSpPr>
      <xdr:spPr>
        <a:xfrm>
          <a:off x="21323300" y="6938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33020</xdr:rowOff>
    </xdr:from>
    <xdr:to>
      <xdr:col>107</xdr:col>
      <xdr:colOff>101600</xdr:colOff>
      <xdr:row>40</xdr:row>
      <xdr:rowOff>134620</xdr:rowOff>
    </xdr:to>
    <xdr:sp macro="" textlink="">
      <xdr:nvSpPr>
        <xdr:cNvPr id="591" name="楕円 590">
          <a:extLst>
            <a:ext uri="{FF2B5EF4-FFF2-40B4-BE49-F238E27FC236}">
              <a16:creationId xmlns:a16="http://schemas.microsoft.com/office/drawing/2014/main" id="{1E611B5C-32A6-4E40-B4F1-67D0572F3219}"/>
            </a:ext>
          </a:extLst>
        </xdr:cNvPr>
        <xdr:cNvSpPr/>
      </xdr:nvSpPr>
      <xdr:spPr>
        <a:xfrm>
          <a:off x="2038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80010</xdr:rowOff>
    </xdr:from>
    <xdr:to>
      <xdr:col>111</xdr:col>
      <xdr:colOff>177800</xdr:colOff>
      <xdr:row>40</xdr:row>
      <xdr:rowOff>83820</xdr:rowOff>
    </xdr:to>
    <xdr:cxnSp macro="">
      <xdr:nvCxnSpPr>
        <xdr:cNvPr id="592" name="直線コネクタ 591">
          <a:extLst>
            <a:ext uri="{FF2B5EF4-FFF2-40B4-BE49-F238E27FC236}">
              <a16:creationId xmlns:a16="http://schemas.microsoft.com/office/drawing/2014/main" id="{59A74FF4-B3F8-4E12-9B4C-4E3375C69390}"/>
            </a:ext>
          </a:extLst>
        </xdr:cNvPr>
        <xdr:cNvCxnSpPr/>
      </xdr:nvCxnSpPr>
      <xdr:spPr>
        <a:xfrm flipV="1">
          <a:off x="20434300" y="693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33020</xdr:rowOff>
    </xdr:from>
    <xdr:to>
      <xdr:col>102</xdr:col>
      <xdr:colOff>165100</xdr:colOff>
      <xdr:row>40</xdr:row>
      <xdr:rowOff>134620</xdr:rowOff>
    </xdr:to>
    <xdr:sp macro="" textlink="">
      <xdr:nvSpPr>
        <xdr:cNvPr id="593" name="楕円 592">
          <a:extLst>
            <a:ext uri="{FF2B5EF4-FFF2-40B4-BE49-F238E27FC236}">
              <a16:creationId xmlns:a16="http://schemas.microsoft.com/office/drawing/2014/main" id="{6DF30C89-E01B-4335-AA7E-E71A1CAC8B8A}"/>
            </a:ext>
          </a:extLst>
        </xdr:cNvPr>
        <xdr:cNvSpPr/>
      </xdr:nvSpPr>
      <xdr:spPr>
        <a:xfrm>
          <a:off x="19494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83820</xdr:rowOff>
    </xdr:from>
    <xdr:to>
      <xdr:col>107</xdr:col>
      <xdr:colOff>50800</xdr:colOff>
      <xdr:row>40</xdr:row>
      <xdr:rowOff>83820</xdr:rowOff>
    </xdr:to>
    <xdr:cxnSp macro="">
      <xdr:nvCxnSpPr>
        <xdr:cNvPr id="594" name="直線コネクタ 593">
          <a:extLst>
            <a:ext uri="{FF2B5EF4-FFF2-40B4-BE49-F238E27FC236}">
              <a16:creationId xmlns:a16="http://schemas.microsoft.com/office/drawing/2014/main" id="{6BF0B859-33EC-4E31-A007-D4415BA578D6}"/>
            </a:ext>
          </a:extLst>
        </xdr:cNvPr>
        <xdr:cNvCxnSpPr/>
      </xdr:nvCxnSpPr>
      <xdr:spPr>
        <a:xfrm>
          <a:off x="19545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33020</xdr:rowOff>
    </xdr:from>
    <xdr:to>
      <xdr:col>98</xdr:col>
      <xdr:colOff>38100</xdr:colOff>
      <xdr:row>40</xdr:row>
      <xdr:rowOff>134620</xdr:rowOff>
    </xdr:to>
    <xdr:sp macro="" textlink="">
      <xdr:nvSpPr>
        <xdr:cNvPr id="595" name="楕円 594">
          <a:extLst>
            <a:ext uri="{FF2B5EF4-FFF2-40B4-BE49-F238E27FC236}">
              <a16:creationId xmlns:a16="http://schemas.microsoft.com/office/drawing/2014/main" id="{86C0C844-1587-42C8-8587-38CE16CFE5E3}"/>
            </a:ext>
          </a:extLst>
        </xdr:cNvPr>
        <xdr:cNvSpPr/>
      </xdr:nvSpPr>
      <xdr:spPr>
        <a:xfrm>
          <a:off x="18605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83820</xdr:rowOff>
    </xdr:from>
    <xdr:to>
      <xdr:col>102</xdr:col>
      <xdr:colOff>114300</xdr:colOff>
      <xdr:row>40</xdr:row>
      <xdr:rowOff>83820</xdr:rowOff>
    </xdr:to>
    <xdr:cxnSp macro="">
      <xdr:nvCxnSpPr>
        <xdr:cNvPr id="596" name="直線コネクタ 595">
          <a:extLst>
            <a:ext uri="{FF2B5EF4-FFF2-40B4-BE49-F238E27FC236}">
              <a16:creationId xmlns:a16="http://schemas.microsoft.com/office/drawing/2014/main" id="{9B7D9318-BDC4-49C7-9FE3-7890CCEE216C}"/>
            </a:ext>
          </a:extLst>
        </xdr:cNvPr>
        <xdr:cNvCxnSpPr/>
      </xdr:nvCxnSpPr>
      <xdr:spPr>
        <a:xfrm>
          <a:off x="18656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166387</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83C5A579-4860-429D-9F6B-0BA721FEEB92}"/>
            </a:ext>
          </a:extLst>
        </xdr:cNvPr>
        <xdr:cNvSpPr txBox="1"/>
      </xdr:nvSpPr>
      <xdr:spPr>
        <a:xfrm>
          <a:off x="210757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21607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5D91878E-95F8-4397-8731-ABC25B4B9AC5}"/>
            </a:ext>
          </a:extLst>
        </xdr:cNvPr>
        <xdr:cNvSpPr txBox="1"/>
      </xdr:nvSpPr>
      <xdr:spPr>
        <a:xfrm>
          <a:off x="20199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F90564-CC17-4845-B65A-4A33248C8002}"/>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D39D22CD-C915-4255-B64B-164029C36BA9}"/>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121937</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22FFE298-A8F9-4E19-94C4-FB207C0FCFDB}"/>
            </a:ext>
          </a:extLst>
        </xdr:cNvPr>
        <xdr:cNvSpPr txBox="1"/>
      </xdr:nvSpPr>
      <xdr:spPr>
        <a:xfrm>
          <a:off x="210757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125747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EC8B8D57-76B7-4851-9075-91A04598CCC5}"/>
            </a:ext>
          </a:extLst>
        </xdr:cNvPr>
        <xdr:cNvSpPr txBox="1"/>
      </xdr:nvSpPr>
      <xdr:spPr>
        <a:xfrm>
          <a:off x="20199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125747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6BB3110F-2F76-4680-B939-8207F8BD2667}"/>
            </a:ext>
          </a:extLst>
        </xdr:cNvPr>
        <xdr:cNvSpPr txBox="1"/>
      </xdr:nvSpPr>
      <xdr:spPr>
        <a:xfrm>
          <a:off x="19310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125747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DDA01B74-B8DD-4B9B-A213-519947FC5BB0}"/>
            </a:ext>
          </a:extLst>
        </xdr:cNvPr>
        <xdr:cNvSpPr txBox="1"/>
      </xdr:nvSpPr>
      <xdr:spPr>
        <a:xfrm>
          <a:off x="18421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EE6CE711-8F28-498D-9FA3-5AB7885E003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B1131185-2712-499F-8ECE-A5D60989AC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180086D0-89EA-4058-A95D-EC3E9B64EF0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EB5A80F3-4E22-454C-8F8F-398AD0BF9BB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922CF473-557E-493D-8A66-74B3DA0E325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2637474F-B807-4E6B-AB66-26A058B6695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5F1B2E8C-075B-4FFD-935E-43EB3E58B71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DA2BFEAF-1E3A-4BC3-9127-51AFCBCFAE6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4B758647-D25D-454D-90EC-6C2CDB866C1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DFFF1763-751E-4ED9-B128-44F03893B63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9F5BCA28-3B0B-429E-A53F-CD1CD6078A2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ADD47622-6D7E-4908-9E1B-FC3F0AFD214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5907158C-421E-4719-9FB7-EC5C75C6D962}"/>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D59EA7BA-FEC8-4140-A436-04B0F9230A3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3439B6C8-7860-49B1-927C-53D4DDBAB4F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30B72BAF-16EE-42D7-9BC0-E7DD76E6490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8698E5AD-D298-4D61-BF56-8D620B9AC1C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37EB03EC-CCBF-49D8-B5AD-55C4F07F0EF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9FDA7FE1-1E2C-4852-A63E-8893DA3DEED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4E4A9C13-8E3C-46C0-BBBB-C9E55A8AABA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EAC72BFD-79F1-4A1C-8EA3-5C4E33E6ECA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314FB5CF-5BE7-4A12-9F26-18C631729AE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C5BE52F9-CBEF-418B-8B3E-41BA51D6B28B}"/>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795675E2-8280-452C-876C-368B5F1EF85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5293A06E-62C5-4391-8C4C-16A65F45F35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DFB9C2F9-5DF8-4F57-BDFC-868C8DD3B53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631" name="直線コネクタ 630">
          <a:extLst>
            <a:ext uri="{FF2B5EF4-FFF2-40B4-BE49-F238E27FC236}">
              <a16:creationId xmlns:a16="http://schemas.microsoft.com/office/drawing/2014/main" id="{8A01F8C7-028C-4EFB-A4D8-1C9EE9E2CA49}"/>
            </a:ext>
          </a:extLst>
        </xdr:cNvPr>
        <xdr:cNvCxnSpPr/>
      </xdr:nvCxnSpPr>
      <xdr:spPr>
        <a:xfrm flipV="1">
          <a:off x="16318864" y="953915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99BF6F7B-FC5B-47F4-885B-F43BE0C19C5E}"/>
            </a:ext>
          </a:extLst>
        </xdr:cNvPr>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633" name="直線コネクタ 632">
          <a:extLst>
            <a:ext uri="{FF2B5EF4-FFF2-40B4-BE49-F238E27FC236}">
              <a16:creationId xmlns:a16="http://schemas.microsoft.com/office/drawing/2014/main" id="{0E32D5EC-6571-4539-9D9A-898CE5D847DB}"/>
            </a:ext>
          </a:extLst>
        </xdr:cNvPr>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3927A0A8-A103-4E56-94E5-F14DD9BD12D3}"/>
            </a:ext>
          </a:extLst>
        </xdr:cNvPr>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5" name="直線コネクタ 634">
          <a:extLst>
            <a:ext uri="{FF2B5EF4-FFF2-40B4-BE49-F238E27FC236}">
              <a16:creationId xmlns:a16="http://schemas.microsoft.com/office/drawing/2014/main" id="{112F1155-7E54-45CF-B92A-0F0DF029B774}"/>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E907ACC5-EEF6-4A2F-B5E6-9D68EA3D34F4}"/>
            </a:ext>
          </a:extLst>
        </xdr:cNvPr>
        <xdr:cNvSpPr txBox="1"/>
      </xdr:nvSpPr>
      <xdr:spPr>
        <a:xfrm>
          <a:off x="16357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637" name="フローチャート: 判断 636">
          <a:extLst>
            <a:ext uri="{FF2B5EF4-FFF2-40B4-BE49-F238E27FC236}">
              <a16:creationId xmlns:a16="http://schemas.microsoft.com/office/drawing/2014/main" id="{3D7E1D2A-667B-4B31-AEED-CBB8D77B9C42}"/>
            </a:ext>
          </a:extLst>
        </xdr:cNvPr>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8" name="フローチャート: 判断 637">
          <a:extLst>
            <a:ext uri="{FF2B5EF4-FFF2-40B4-BE49-F238E27FC236}">
              <a16:creationId xmlns:a16="http://schemas.microsoft.com/office/drawing/2014/main" id="{3F8D8438-018A-40B6-8C24-7EDEBFFF5E0D}"/>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9" name="フローチャート: 判断 638">
          <a:extLst>
            <a:ext uri="{FF2B5EF4-FFF2-40B4-BE49-F238E27FC236}">
              <a16:creationId xmlns:a16="http://schemas.microsoft.com/office/drawing/2014/main" id="{EC3D52AF-4362-480B-BDEE-394D5C19DEDD}"/>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40" name="フローチャート: 判断 639">
          <a:extLst>
            <a:ext uri="{FF2B5EF4-FFF2-40B4-BE49-F238E27FC236}">
              <a16:creationId xmlns:a16="http://schemas.microsoft.com/office/drawing/2014/main" id="{D92527BC-6A82-4546-B0B7-07DE02FAB850}"/>
            </a:ext>
          </a:extLst>
        </xdr:cNvPr>
        <xdr:cNvSpPr/>
      </xdr:nvSpPr>
      <xdr:spPr>
        <a:xfrm>
          <a:off x="13652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41" name="フローチャート: 判断 640">
          <a:extLst>
            <a:ext uri="{FF2B5EF4-FFF2-40B4-BE49-F238E27FC236}">
              <a16:creationId xmlns:a16="http://schemas.microsoft.com/office/drawing/2014/main" id="{0C76F7AE-8512-4973-91B5-AF84E01A79C4}"/>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3E425E5-2607-4B0B-892E-BEB3A9CA75B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707FFD9-D96E-407D-AD91-38AB4F5474B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BFB1355-62A3-4415-A8F0-E8D0E85F8B5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FDE4E11-6EE7-4929-A39B-3013D5613B5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4C088D4-D3A2-4E38-9D5F-B1270B03BC4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60234</xdr:rowOff>
    </xdr:from>
    <xdr:to>
      <xdr:col>85</xdr:col>
      <xdr:colOff>177800</xdr:colOff>
      <xdr:row>60</xdr:row>
      <xdr:rowOff>161834</xdr:rowOff>
    </xdr:to>
    <xdr:sp macro="" textlink="">
      <xdr:nvSpPr>
        <xdr:cNvPr id="647" name="楕円 646">
          <a:extLst>
            <a:ext uri="{FF2B5EF4-FFF2-40B4-BE49-F238E27FC236}">
              <a16:creationId xmlns:a16="http://schemas.microsoft.com/office/drawing/2014/main" id="{CCEA1D29-6C24-4473-B78F-0EEC80DE4A0E}"/>
            </a:ext>
          </a:extLst>
        </xdr:cNvPr>
        <xdr:cNvSpPr/>
      </xdr:nvSpPr>
      <xdr:spPr>
        <a:xfrm>
          <a:off x="16268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83111</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34D017C3-DB59-4F34-A06D-FB79D142FC6B}"/>
            </a:ext>
          </a:extLst>
        </xdr:cNvPr>
        <xdr:cNvSpPr txBox="1"/>
      </xdr:nvSpPr>
      <xdr:spPr>
        <a:xfrm>
          <a:off x="16357600" y="1019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24312</xdr:rowOff>
    </xdr:from>
    <xdr:to>
      <xdr:col>81</xdr:col>
      <xdr:colOff>101600</xdr:colOff>
      <xdr:row>60</xdr:row>
      <xdr:rowOff>125912</xdr:rowOff>
    </xdr:to>
    <xdr:sp macro="" textlink="">
      <xdr:nvSpPr>
        <xdr:cNvPr id="649" name="楕円 648">
          <a:extLst>
            <a:ext uri="{FF2B5EF4-FFF2-40B4-BE49-F238E27FC236}">
              <a16:creationId xmlns:a16="http://schemas.microsoft.com/office/drawing/2014/main" id="{3ADC18C4-DD30-46B3-96A4-207C3F2EB923}"/>
            </a:ext>
          </a:extLst>
        </xdr:cNvPr>
        <xdr:cNvSpPr/>
      </xdr:nvSpPr>
      <xdr:spPr>
        <a:xfrm>
          <a:off x="15430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75112</xdr:rowOff>
    </xdr:from>
    <xdr:to>
      <xdr:col>85</xdr:col>
      <xdr:colOff>127000</xdr:colOff>
      <xdr:row>60</xdr:row>
      <xdr:rowOff>111034</xdr:rowOff>
    </xdr:to>
    <xdr:cxnSp macro="">
      <xdr:nvCxnSpPr>
        <xdr:cNvPr id="650" name="直線コネクタ 649">
          <a:extLst>
            <a:ext uri="{FF2B5EF4-FFF2-40B4-BE49-F238E27FC236}">
              <a16:creationId xmlns:a16="http://schemas.microsoft.com/office/drawing/2014/main" id="{62697992-4A89-4F97-9C32-F511C524A9F5}"/>
            </a:ext>
          </a:extLst>
        </xdr:cNvPr>
        <xdr:cNvCxnSpPr/>
      </xdr:nvCxnSpPr>
      <xdr:spPr>
        <a:xfrm>
          <a:off x="15481300" y="103621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130447</xdr:rowOff>
    </xdr:from>
    <xdr:to>
      <xdr:col>76</xdr:col>
      <xdr:colOff>165100</xdr:colOff>
      <xdr:row>60</xdr:row>
      <xdr:rowOff>60597</xdr:rowOff>
    </xdr:to>
    <xdr:sp macro="" textlink="">
      <xdr:nvSpPr>
        <xdr:cNvPr id="651" name="楕円 650">
          <a:extLst>
            <a:ext uri="{FF2B5EF4-FFF2-40B4-BE49-F238E27FC236}">
              <a16:creationId xmlns:a16="http://schemas.microsoft.com/office/drawing/2014/main" id="{0C3547DD-1058-4B52-896D-14EB9834D640}"/>
            </a:ext>
          </a:extLst>
        </xdr:cNvPr>
        <xdr:cNvSpPr/>
      </xdr:nvSpPr>
      <xdr:spPr>
        <a:xfrm>
          <a:off x="14541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xdr:rowOff>
    </xdr:from>
    <xdr:to>
      <xdr:col>81</xdr:col>
      <xdr:colOff>50800</xdr:colOff>
      <xdr:row>60</xdr:row>
      <xdr:rowOff>75112</xdr:rowOff>
    </xdr:to>
    <xdr:cxnSp macro="">
      <xdr:nvCxnSpPr>
        <xdr:cNvPr id="652" name="直線コネクタ 651">
          <a:extLst>
            <a:ext uri="{FF2B5EF4-FFF2-40B4-BE49-F238E27FC236}">
              <a16:creationId xmlns:a16="http://schemas.microsoft.com/office/drawing/2014/main" id="{BA0EFFA0-FBA1-460A-A214-7D009C40613D}"/>
            </a:ext>
          </a:extLst>
        </xdr:cNvPr>
        <xdr:cNvCxnSpPr/>
      </xdr:nvCxnSpPr>
      <xdr:spPr>
        <a:xfrm>
          <a:off x="14592300" y="102967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3" name="楕円 652">
          <a:extLst>
            <a:ext uri="{FF2B5EF4-FFF2-40B4-BE49-F238E27FC236}">
              <a16:creationId xmlns:a16="http://schemas.microsoft.com/office/drawing/2014/main" id="{E3A79D27-3741-43B8-AC4B-5BB8F4474419}"/>
            </a:ext>
          </a:extLst>
        </xdr:cNvPr>
        <xdr:cNvSpPr/>
      </xdr:nvSpPr>
      <xdr:spPr>
        <a:xfrm>
          <a:off x="13652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119199</xdr:rowOff>
    </xdr:from>
    <xdr:to>
      <xdr:col>76</xdr:col>
      <xdr:colOff>114300</xdr:colOff>
      <xdr:row>60</xdr:row>
      <xdr:rowOff>9797</xdr:rowOff>
    </xdr:to>
    <xdr:cxnSp macro="">
      <xdr:nvCxnSpPr>
        <xdr:cNvPr id="654" name="直線コネクタ 653">
          <a:extLst>
            <a:ext uri="{FF2B5EF4-FFF2-40B4-BE49-F238E27FC236}">
              <a16:creationId xmlns:a16="http://schemas.microsoft.com/office/drawing/2014/main" id="{3D4614A0-8C8C-4269-8A85-9433054A788F}"/>
            </a:ext>
          </a:extLst>
        </xdr:cNvPr>
        <xdr:cNvCxnSpPr/>
      </xdr:nvCxnSpPr>
      <xdr:spPr>
        <a:xfrm>
          <a:off x="13703300" y="102347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81462</xdr:rowOff>
    </xdr:from>
    <xdr:to>
      <xdr:col>67</xdr:col>
      <xdr:colOff>101600</xdr:colOff>
      <xdr:row>60</xdr:row>
      <xdr:rowOff>11612</xdr:rowOff>
    </xdr:to>
    <xdr:sp macro="" textlink="">
      <xdr:nvSpPr>
        <xdr:cNvPr id="655" name="楕円 654">
          <a:extLst>
            <a:ext uri="{FF2B5EF4-FFF2-40B4-BE49-F238E27FC236}">
              <a16:creationId xmlns:a16="http://schemas.microsoft.com/office/drawing/2014/main" id="{700BB47A-8A99-4F36-880B-2D2DF759FED8}"/>
            </a:ext>
          </a:extLst>
        </xdr:cNvPr>
        <xdr:cNvSpPr/>
      </xdr:nvSpPr>
      <xdr:spPr>
        <a:xfrm>
          <a:off x="12763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119199</xdr:rowOff>
    </xdr:from>
    <xdr:to>
      <xdr:col>71</xdr:col>
      <xdr:colOff>177800</xdr:colOff>
      <xdr:row>59</xdr:row>
      <xdr:rowOff>132262</xdr:rowOff>
    </xdr:to>
    <xdr:cxnSp macro="">
      <xdr:nvCxnSpPr>
        <xdr:cNvPr id="656" name="直線コネクタ 655">
          <a:extLst>
            <a:ext uri="{FF2B5EF4-FFF2-40B4-BE49-F238E27FC236}">
              <a16:creationId xmlns:a16="http://schemas.microsoft.com/office/drawing/2014/main" id="{5C6DA3D8-E00B-4D93-B39E-92092D25226F}"/>
            </a:ext>
          </a:extLst>
        </xdr:cNvPr>
        <xdr:cNvCxnSpPr/>
      </xdr:nvCxnSpPr>
      <xdr:spPr>
        <a:xfrm flipV="1">
          <a:off x="12814300" y="102347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657" name="n_1aveValue【学校施設】&#10;有形固定資産減価償却率">
          <a:extLst>
            <a:ext uri="{FF2B5EF4-FFF2-40B4-BE49-F238E27FC236}">
              <a16:creationId xmlns:a16="http://schemas.microsoft.com/office/drawing/2014/main" id="{0F631C26-F211-4454-B5E7-C34E541F6CDD}"/>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58" name="n_2aveValue【学校施設】&#10;有形固定資産減価償却率">
          <a:extLst>
            <a:ext uri="{FF2B5EF4-FFF2-40B4-BE49-F238E27FC236}">
              <a16:creationId xmlns:a16="http://schemas.microsoft.com/office/drawing/2014/main" id="{F671F557-8B58-4DE8-8CAB-62F20E8838C3}"/>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659" name="n_3aveValue【学校施設】&#10;有形固定資産減価償却率">
          <a:extLst>
            <a:ext uri="{FF2B5EF4-FFF2-40B4-BE49-F238E27FC236}">
              <a16:creationId xmlns:a16="http://schemas.microsoft.com/office/drawing/2014/main" id="{ACE93AB6-2F14-43D8-AC6D-D3283C0C2306}"/>
            </a:ext>
          </a:extLst>
        </xdr:cNvPr>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660" name="n_4aveValue【学校施設】&#10;有形固定資産減価償却率">
          <a:extLst>
            <a:ext uri="{FF2B5EF4-FFF2-40B4-BE49-F238E27FC236}">
              <a16:creationId xmlns:a16="http://schemas.microsoft.com/office/drawing/2014/main" id="{82AE3432-0C76-43AC-A672-FA8980DE88DE}"/>
            </a:ext>
          </a:extLst>
        </xdr:cNvPr>
        <xdr:cNvSpPr txBox="1"/>
      </xdr:nvSpPr>
      <xdr:spPr>
        <a:xfrm>
          <a:off x="12611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142439</xdr:rowOff>
    </xdr:from>
    <xdr:ext cx="405111" cy="259045"/>
    <xdr:sp macro="" textlink="">
      <xdr:nvSpPr>
        <xdr:cNvPr id="661" name="n_1mainValue【学校施設】&#10;有形固定資産減価償却率">
          <a:extLst>
            <a:ext uri="{FF2B5EF4-FFF2-40B4-BE49-F238E27FC236}">
              <a16:creationId xmlns:a16="http://schemas.microsoft.com/office/drawing/2014/main" id="{C9D4C8BA-40B6-40F1-AC8D-16432BBD10DA}"/>
            </a:ext>
          </a:extLst>
        </xdr:cNvPr>
        <xdr:cNvSpPr txBox="1"/>
      </xdr:nvSpPr>
      <xdr:spPr>
        <a:xfrm>
          <a:off x="152660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662" name="n_2mainValue【学校施設】&#10;有形固定資産減価償却率">
          <a:extLst>
            <a:ext uri="{FF2B5EF4-FFF2-40B4-BE49-F238E27FC236}">
              <a16:creationId xmlns:a16="http://schemas.microsoft.com/office/drawing/2014/main" id="{ADC7C1AA-AE0C-4401-9A89-2990E3C08B49}"/>
            </a:ext>
          </a:extLst>
        </xdr:cNvPr>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3" name="n_3mainValue【学校施設】&#10;有形固定資産減価償却率">
          <a:extLst>
            <a:ext uri="{FF2B5EF4-FFF2-40B4-BE49-F238E27FC236}">
              <a16:creationId xmlns:a16="http://schemas.microsoft.com/office/drawing/2014/main" id="{F832B622-7889-4E6E-8662-5FAA20D1F241}"/>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28139</xdr:rowOff>
    </xdr:from>
    <xdr:ext cx="405111" cy="259045"/>
    <xdr:sp macro="" textlink="">
      <xdr:nvSpPr>
        <xdr:cNvPr id="664" name="n_4mainValue【学校施設】&#10;有形固定資産減価償却率">
          <a:extLst>
            <a:ext uri="{FF2B5EF4-FFF2-40B4-BE49-F238E27FC236}">
              <a16:creationId xmlns:a16="http://schemas.microsoft.com/office/drawing/2014/main" id="{B03B1903-0DF2-4759-884D-72F8D3FBCBC0}"/>
            </a:ext>
          </a:extLst>
        </xdr:cNvPr>
        <xdr:cNvSpPr txBox="1"/>
      </xdr:nvSpPr>
      <xdr:spPr>
        <a:xfrm>
          <a:off x="12611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1CE1A6D7-C9B5-4BF1-95B2-C264209329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A934DD36-68E7-4789-B7FE-53442DCD97F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D3689619-D320-4870-A155-C447EA5CEF9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486438DA-E9EE-4605-9A36-629A8AB1C6B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64D18DF6-AE25-4B86-90C5-6B4A683C67E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538F6A79-5AFB-4A4B-ABCA-66EB751F97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D463E983-DD0A-441E-93BA-1E8753D2A0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DFD4FE9B-2265-4B08-85EA-745FE617F3E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FF0C9CD5-CDCF-457B-900D-2CCB3C6D8B8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685EF690-4326-4A3A-87CC-DDA9E93A199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a16="http://schemas.microsoft.com/office/drawing/2014/main" id="{922EB8C4-6CBB-4384-AD3C-2798CEBA852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4B1B3BD-8762-41D8-9C84-6501F87E315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E4C624F2-9B6F-457D-9414-77A91761607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F9B86288-5963-4F63-8228-7EBC77F9398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F8123739-0D14-4CA6-91B1-A12AFD7DB03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9475B990-55DD-4F6E-8237-8F085AC5C2A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92DAD163-A1F2-487C-95E8-3884398FE10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DDA349B1-3BF3-46CD-952D-054BFFCB1F1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49C8EC8B-9645-4CE2-A60B-0244E80B5C6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611B3715-EC85-4C1F-89AE-97CC059E37E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A07E92A1-3CFA-45A0-B221-96642CD12DB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CFDFFE2D-6A05-44AF-B70F-A29396E70EB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D662256E-C033-421E-A2F3-DC60BF0B83C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D0D84668-55E4-45BC-A3E6-FA765FD5B70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689" name="直線コネクタ 688">
          <a:extLst>
            <a:ext uri="{FF2B5EF4-FFF2-40B4-BE49-F238E27FC236}">
              <a16:creationId xmlns:a16="http://schemas.microsoft.com/office/drawing/2014/main" id="{B7193842-6207-4F81-8AF2-5E83698818AE}"/>
            </a:ext>
          </a:extLst>
        </xdr:cNvPr>
        <xdr:cNvCxnSpPr/>
      </xdr:nvCxnSpPr>
      <xdr:spPr>
        <a:xfrm flipV="1">
          <a:off x="22160864" y="972947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690" name="【学校施設】&#10;一人当たり面積最小値テキスト">
          <a:extLst>
            <a:ext uri="{FF2B5EF4-FFF2-40B4-BE49-F238E27FC236}">
              <a16:creationId xmlns:a16="http://schemas.microsoft.com/office/drawing/2014/main" id="{308B59CC-FE2F-43EA-A8BC-C80E623A0D1A}"/>
            </a:ext>
          </a:extLst>
        </xdr:cNvPr>
        <xdr:cNvSpPr txBox="1"/>
      </xdr:nvSpPr>
      <xdr:spPr>
        <a:xfrm>
          <a:off x="22199600" y="110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691" name="直線コネクタ 690">
          <a:extLst>
            <a:ext uri="{FF2B5EF4-FFF2-40B4-BE49-F238E27FC236}">
              <a16:creationId xmlns:a16="http://schemas.microsoft.com/office/drawing/2014/main" id="{1623B23E-10DB-4CDA-97CA-207FFFE66DB5}"/>
            </a:ext>
          </a:extLst>
        </xdr:cNvPr>
        <xdr:cNvCxnSpPr/>
      </xdr:nvCxnSpPr>
      <xdr:spPr>
        <a:xfrm>
          <a:off x="22072600" y="110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692" name="【学校施設】&#10;一人当たり面積最大値テキスト">
          <a:extLst>
            <a:ext uri="{FF2B5EF4-FFF2-40B4-BE49-F238E27FC236}">
              <a16:creationId xmlns:a16="http://schemas.microsoft.com/office/drawing/2014/main" id="{56EBC290-27A3-473A-8D13-87D6C2E82436}"/>
            </a:ext>
          </a:extLst>
        </xdr:cNvPr>
        <xdr:cNvSpPr txBox="1"/>
      </xdr:nvSpPr>
      <xdr:spPr>
        <a:xfrm>
          <a:off x="22199600"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693" name="直線コネクタ 692">
          <a:extLst>
            <a:ext uri="{FF2B5EF4-FFF2-40B4-BE49-F238E27FC236}">
              <a16:creationId xmlns:a16="http://schemas.microsoft.com/office/drawing/2014/main" id="{FDD4348E-D3E0-4F80-9844-886592689B86}"/>
            </a:ext>
          </a:extLst>
        </xdr:cNvPr>
        <xdr:cNvCxnSpPr/>
      </xdr:nvCxnSpPr>
      <xdr:spPr>
        <a:xfrm>
          <a:off x="22072600" y="972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165117</xdr:rowOff>
    </xdr:from>
    <xdr:ext cx="469744" cy="259045"/>
    <xdr:sp macro="" textlink="">
      <xdr:nvSpPr>
        <xdr:cNvPr id="694" name="【学校施設】&#10;一人当たり面積平均値テキスト">
          <a:extLst>
            <a:ext uri="{FF2B5EF4-FFF2-40B4-BE49-F238E27FC236}">
              <a16:creationId xmlns:a16="http://schemas.microsoft.com/office/drawing/2014/main" id="{0CC4EB79-BB73-4CD3-ABD1-82C3CADBE514}"/>
            </a:ext>
          </a:extLst>
        </xdr:cNvPr>
        <xdr:cNvSpPr txBox="1"/>
      </xdr:nvSpPr>
      <xdr:spPr>
        <a:xfrm>
          <a:off x="22199600" y="10452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695" name="フローチャート: 判断 694">
          <a:extLst>
            <a:ext uri="{FF2B5EF4-FFF2-40B4-BE49-F238E27FC236}">
              <a16:creationId xmlns:a16="http://schemas.microsoft.com/office/drawing/2014/main" id="{D3EC6540-8317-4725-A5F8-2AE0BC1E5151}"/>
            </a:ext>
          </a:extLst>
        </xdr:cNvPr>
        <xdr:cNvSpPr/>
      </xdr:nvSpPr>
      <xdr:spPr>
        <a:xfrm>
          <a:off x="221107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696" name="フローチャート: 判断 695">
          <a:extLst>
            <a:ext uri="{FF2B5EF4-FFF2-40B4-BE49-F238E27FC236}">
              <a16:creationId xmlns:a16="http://schemas.microsoft.com/office/drawing/2014/main" id="{471A4347-FBE0-4B55-ABF2-37A289272198}"/>
            </a:ext>
          </a:extLst>
        </xdr:cNvPr>
        <xdr:cNvSpPr/>
      </xdr:nvSpPr>
      <xdr:spPr>
        <a:xfrm>
          <a:off x="21272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97" name="フローチャート: 判断 696">
          <a:extLst>
            <a:ext uri="{FF2B5EF4-FFF2-40B4-BE49-F238E27FC236}">
              <a16:creationId xmlns:a16="http://schemas.microsoft.com/office/drawing/2014/main" id="{A6035A8A-5A7E-466D-A07A-BF51535B5C8F}"/>
            </a:ext>
          </a:extLst>
        </xdr:cNvPr>
        <xdr:cNvSpPr/>
      </xdr:nvSpPr>
      <xdr:spPr>
        <a:xfrm>
          <a:off x="20383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98" name="フローチャート: 判断 697">
          <a:extLst>
            <a:ext uri="{FF2B5EF4-FFF2-40B4-BE49-F238E27FC236}">
              <a16:creationId xmlns:a16="http://schemas.microsoft.com/office/drawing/2014/main" id="{F213D29E-7F68-485D-B5EC-EF6A57447EAC}"/>
            </a:ext>
          </a:extLst>
        </xdr:cNvPr>
        <xdr:cNvSpPr/>
      </xdr:nvSpPr>
      <xdr:spPr>
        <a:xfrm>
          <a:off x="19494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99" name="フローチャート: 判断 698">
          <a:extLst>
            <a:ext uri="{FF2B5EF4-FFF2-40B4-BE49-F238E27FC236}">
              <a16:creationId xmlns:a16="http://schemas.microsoft.com/office/drawing/2014/main" id="{255CFEBA-8EFD-4F07-AF23-75FC8D16C8FA}"/>
            </a:ext>
          </a:extLst>
        </xdr:cNvPr>
        <xdr:cNvSpPr/>
      </xdr:nvSpPr>
      <xdr:spPr>
        <a:xfrm>
          <a:off x="18605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7E3D401D-605A-4405-A304-4981FA93B3B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3D766F2E-632B-4AF5-86B0-C3857F1DCFE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EBC03AB-B960-442F-BC84-B5129A3E8BF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F0A44EC-4F49-4427-AA36-8ABD22F88B1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A990186-F9FC-4B6C-8DB2-F36DD49BD62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25400</xdr:rowOff>
    </xdr:from>
    <xdr:to>
      <xdr:col>116</xdr:col>
      <xdr:colOff>114300</xdr:colOff>
      <xdr:row>64</xdr:row>
      <xdr:rowOff>127000</xdr:rowOff>
    </xdr:to>
    <xdr:sp macro="" textlink="">
      <xdr:nvSpPr>
        <xdr:cNvPr id="705" name="楕円 704">
          <a:extLst>
            <a:ext uri="{FF2B5EF4-FFF2-40B4-BE49-F238E27FC236}">
              <a16:creationId xmlns:a16="http://schemas.microsoft.com/office/drawing/2014/main" id="{7C12639F-912E-423F-8DA0-ADE89C8871E7}"/>
            </a:ext>
          </a:extLst>
        </xdr:cNvPr>
        <xdr:cNvSpPr/>
      </xdr:nvSpPr>
      <xdr:spPr>
        <a:xfrm>
          <a:off x="22110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111777</xdr:rowOff>
    </xdr:from>
    <xdr:ext cx="469744" cy="259045"/>
    <xdr:sp macro="" textlink="">
      <xdr:nvSpPr>
        <xdr:cNvPr id="706" name="【学校施設】&#10;一人当たり面積該当値テキスト">
          <a:extLst>
            <a:ext uri="{FF2B5EF4-FFF2-40B4-BE49-F238E27FC236}">
              <a16:creationId xmlns:a16="http://schemas.microsoft.com/office/drawing/2014/main" id="{8E9D134A-59FA-4839-BA94-B4775AE8569E}"/>
            </a:ext>
          </a:extLst>
        </xdr:cNvPr>
        <xdr:cNvSpPr txBox="1"/>
      </xdr:nvSpPr>
      <xdr:spPr>
        <a:xfrm>
          <a:off x="22199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31750</xdr:rowOff>
    </xdr:from>
    <xdr:to>
      <xdr:col>112</xdr:col>
      <xdr:colOff>38100</xdr:colOff>
      <xdr:row>64</xdr:row>
      <xdr:rowOff>133350</xdr:rowOff>
    </xdr:to>
    <xdr:sp macro="" textlink="">
      <xdr:nvSpPr>
        <xdr:cNvPr id="707" name="楕円 706">
          <a:extLst>
            <a:ext uri="{FF2B5EF4-FFF2-40B4-BE49-F238E27FC236}">
              <a16:creationId xmlns:a16="http://schemas.microsoft.com/office/drawing/2014/main" id="{0FB95A43-1DFF-415D-8976-2299D5611134}"/>
            </a:ext>
          </a:extLst>
        </xdr:cNvPr>
        <xdr:cNvSpPr/>
      </xdr:nvSpPr>
      <xdr:spPr>
        <a:xfrm>
          <a:off x="21272500" y="110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76200</xdr:rowOff>
    </xdr:from>
    <xdr:to>
      <xdr:col>116</xdr:col>
      <xdr:colOff>63500</xdr:colOff>
      <xdr:row>64</xdr:row>
      <xdr:rowOff>82550</xdr:rowOff>
    </xdr:to>
    <xdr:cxnSp macro="">
      <xdr:nvCxnSpPr>
        <xdr:cNvPr id="708" name="直線コネクタ 707">
          <a:extLst>
            <a:ext uri="{FF2B5EF4-FFF2-40B4-BE49-F238E27FC236}">
              <a16:creationId xmlns:a16="http://schemas.microsoft.com/office/drawing/2014/main" id="{9D7151F7-6425-4A18-81C3-CC05BCF96958}"/>
            </a:ext>
          </a:extLst>
        </xdr:cNvPr>
        <xdr:cNvCxnSpPr/>
      </xdr:nvCxnSpPr>
      <xdr:spPr>
        <a:xfrm flipV="1">
          <a:off x="21323300" y="110490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44450</xdr:rowOff>
    </xdr:from>
    <xdr:to>
      <xdr:col>107</xdr:col>
      <xdr:colOff>101600</xdr:colOff>
      <xdr:row>64</xdr:row>
      <xdr:rowOff>146050</xdr:rowOff>
    </xdr:to>
    <xdr:sp macro="" textlink="">
      <xdr:nvSpPr>
        <xdr:cNvPr id="709" name="楕円 708">
          <a:extLst>
            <a:ext uri="{FF2B5EF4-FFF2-40B4-BE49-F238E27FC236}">
              <a16:creationId xmlns:a16="http://schemas.microsoft.com/office/drawing/2014/main" id="{B7B82F85-2339-48C6-A048-46967B2F8535}"/>
            </a:ext>
          </a:extLst>
        </xdr:cNvPr>
        <xdr:cNvSpPr/>
      </xdr:nvSpPr>
      <xdr:spPr>
        <a:xfrm>
          <a:off x="20383500" y="11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82550</xdr:rowOff>
    </xdr:from>
    <xdr:to>
      <xdr:col>111</xdr:col>
      <xdr:colOff>177800</xdr:colOff>
      <xdr:row>64</xdr:row>
      <xdr:rowOff>95250</xdr:rowOff>
    </xdr:to>
    <xdr:cxnSp macro="">
      <xdr:nvCxnSpPr>
        <xdr:cNvPr id="710" name="直線コネクタ 709">
          <a:extLst>
            <a:ext uri="{FF2B5EF4-FFF2-40B4-BE49-F238E27FC236}">
              <a16:creationId xmlns:a16="http://schemas.microsoft.com/office/drawing/2014/main" id="{94F34EA2-4C67-4B28-8303-03CB90DD6077}"/>
            </a:ext>
          </a:extLst>
        </xdr:cNvPr>
        <xdr:cNvCxnSpPr/>
      </xdr:nvCxnSpPr>
      <xdr:spPr>
        <a:xfrm flipV="1">
          <a:off x="20434300" y="110553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49530</xdr:rowOff>
    </xdr:from>
    <xdr:to>
      <xdr:col>102</xdr:col>
      <xdr:colOff>165100</xdr:colOff>
      <xdr:row>64</xdr:row>
      <xdr:rowOff>151130</xdr:rowOff>
    </xdr:to>
    <xdr:sp macro="" textlink="">
      <xdr:nvSpPr>
        <xdr:cNvPr id="711" name="楕円 710">
          <a:extLst>
            <a:ext uri="{FF2B5EF4-FFF2-40B4-BE49-F238E27FC236}">
              <a16:creationId xmlns:a16="http://schemas.microsoft.com/office/drawing/2014/main" id="{8F6390EB-622D-4D73-B9BC-9606681977F2}"/>
            </a:ext>
          </a:extLst>
        </xdr:cNvPr>
        <xdr:cNvSpPr/>
      </xdr:nvSpPr>
      <xdr:spPr>
        <a:xfrm>
          <a:off x="19494500" y="110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95250</xdr:rowOff>
    </xdr:from>
    <xdr:to>
      <xdr:col>107</xdr:col>
      <xdr:colOff>50800</xdr:colOff>
      <xdr:row>64</xdr:row>
      <xdr:rowOff>100330</xdr:rowOff>
    </xdr:to>
    <xdr:cxnSp macro="">
      <xdr:nvCxnSpPr>
        <xdr:cNvPr id="712" name="直線コネクタ 711">
          <a:extLst>
            <a:ext uri="{FF2B5EF4-FFF2-40B4-BE49-F238E27FC236}">
              <a16:creationId xmlns:a16="http://schemas.microsoft.com/office/drawing/2014/main" id="{7496FBCB-4787-4DF9-86B0-AB0240EB153C}"/>
            </a:ext>
          </a:extLst>
        </xdr:cNvPr>
        <xdr:cNvCxnSpPr/>
      </xdr:nvCxnSpPr>
      <xdr:spPr>
        <a:xfrm flipV="1">
          <a:off x="19545300" y="110680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46990</xdr:rowOff>
    </xdr:from>
    <xdr:to>
      <xdr:col>98</xdr:col>
      <xdr:colOff>38100</xdr:colOff>
      <xdr:row>64</xdr:row>
      <xdr:rowOff>148590</xdr:rowOff>
    </xdr:to>
    <xdr:sp macro="" textlink="">
      <xdr:nvSpPr>
        <xdr:cNvPr id="713" name="楕円 712">
          <a:extLst>
            <a:ext uri="{FF2B5EF4-FFF2-40B4-BE49-F238E27FC236}">
              <a16:creationId xmlns:a16="http://schemas.microsoft.com/office/drawing/2014/main" id="{9CAD9440-B954-486F-A6A8-4114196274F2}"/>
            </a:ext>
          </a:extLst>
        </xdr:cNvPr>
        <xdr:cNvSpPr/>
      </xdr:nvSpPr>
      <xdr:spPr>
        <a:xfrm>
          <a:off x="18605500" y="110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97790</xdr:rowOff>
    </xdr:from>
    <xdr:to>
      <xdr:col>102</xdr:col>
      <xdr:colOff>114300</xdr:colOff>
      <xdr:row>64</xdr:row>
      <xdr:rowOff>100330</xdr:rowOff>
    </xdr:to>
    <xdr:cxnSp macro="">
      <xdr:nvCxnSpPr>
        <xdr:cNvPr id="714" name="直線コネクタ 713">
          <a:extLst>
            <a:ext uri="{FF2B5EF4-FFF2-40B4-BE49-F238E27FC236}">
              <a16:creationId xmlns:a16="http://schemas.microsoft.com/office/drawing/2014/main" id="{1814D308-2DB7-4EE8-AA3E-AA1DB64D5207}"/>
            </a:ext>
          </a:extLst>
        </xdr:cNvPr>
        <xdr:cNvCxnSpPr/>
      </xdr:nvCxnSpPr>
      <xdr:spPr>
        <a:xfrm>
          <a:off x="18656300" y="110705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104157</xdr:rowOff>
    </xdr:from>
    <xdr:ext cx="469744" cy="259045"/>
    <xdr:sp macro="" textlink="">
      <xdr:nvSpPr>
        <xdr:cNvPr id="715" name="n_1aveValue【学校施設】&#10;一人当たり面積">
          <a:extLst>
            <a:ext uri="{FF2B5EF4-FFF2-40B4-BE49-F238E27FC236}">
              <a16:creationId xmlns:a16="http://schemas.microsoft.com/office/drawing/2014/main" id="{295F5DB4-C99E-4799-8E0C-D0A0EC75EC47}"/>
            </a:ext>
          </a:extLst>
        </xdr:cNvPr>
        <xdr:cNvSpPr txBox="1"/>
      </xdr:nvSpPr>
      <xdr:spPr>
        <a:xfrm>
          <a:off x="21075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163847</xdr:rowOff>
    </xdr:from>
    <xdr:ext cx="469744" cy="259045"/>
    <xdr:sp macro="" textlink="">
      <xdr:nvSpPr>
        <xdr:cNvPr id="716" name="n_2aveValue【学校施設】&#10;一人当たり面積">
          <a:extLst>
            <a:ext uri="{FF2B5EF4-FFF2-40B4-BE49-F238E27FC236}">
              <a16:creationId xmlns:a16="http://schemas.microsoft.com/office/drawing/2014/main" id="{E6251F6F-7773-4D27-838B-9E17C42035A8}"/>
            </a:ext>
          </a:extLst>
        </xdr:cNvPr>
        <xdr:cNvSpPr txBox="1"/>
      </xdr:nvSpPr>
      <xdr:spPr>
        <a:xfrm>
          <a:off x="201994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3827</xdr:rowOff>
    </xdr:from>
    <xdr:ext cx="469744" cy="259045"/>
    <xdr:sp macro="" textlink="">
      <xdr:nvSpPr>
        <xdr:cNvPr id="717" name="n_3aveValue【学校施設】&#10;一人当たり面積">
          <a:extLst>
            <a:ext uri="{FF2B5EF4-FFF2-40B4-BE49-F238E27FC236}">
              <a16:creationId xmlns:a16="http://schemas.microsoft.com/office/drawing/2014/main" id="{6BE465D1-4597-4ABE-A5DD-DA4DF6ECAEED}"/>
            </a:ext>
          </a:extLst>
        </xdr:cNvPr>
        <xdr:cNvSpPr txBox="1"/>
      </xdr:nvSpPr>
      <xdr:spPr>
        <a:xfrm>
          <a:off x="193104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27957</xdr:rowOff>
    </xdr:from>
    <xdr:ext cx="469744" cy="259045"/>
    <xdr:sp macro="" textlink="">
      <xdr:nvSpPr>
        <xdr:cNvPr id="718" name="n_4aveValue【学校施設】&#10;一人当たり面積">
          <a:extLst>
            <a:ext uri="{FF2B5EF4-FFF2-40B4-BE49-F238E27FC236}">
              <a16:creationId xmlns:a16="http://schemas.microsoft.com/office/drawing/2014/main" id="{A3CD94B1-E2B0-4E65-A602-797CFFEE4C6A}"/>
            </a:ext>
          </a:extLst>
        </xdr:cNvPr>
        <xdr:cNvSpPr txBox="1"/>
      </xdr:nvSpPr>
      <xdr:spPr>
        <a:xfrm>
          <a:off x="18421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124477</xdr:rowOff>
    </xdr:from>
    <xdr:ext cx="469744" cy="259045"/>
    <xdr:sp macro="" textlink="">
      <xdr:nvSpPr>
        <xdr:cNvPr id="719" name="n_1mainValue【学校施設】&#10;一人当たり面積">
          <a:extLst>
            <a:ext uri="{FF2B5EF4-FFF2-40B4-BE49-F238E27FC236}">
              <a16:creationId xmlns:a16="http://schemas.microsoft.com/office/drawing/2014/main" id="{3BB6AE99-9335-4510-A58A-95DE6F2BC8D4}"/>
            </a:ext>
          </a:extLst>
        </xdr:cNvPr>
        <xdr:cNvSpPr txBox="1"/>
      </xdr:nvSpPr>
      <xdr:spPr>
        <a:xfrm>
          <a:off x="21075727" y="1109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137177</xdr:rowOff>
    </xdr:from>
    <xdr:ext cx="469744" cy="259045"/>
    <xdr:sp macro="" textlink="">
      <xdr:nvSpPr>
        <xdr:cNvPr id="720" name="n_2mainValue【学校施設】&#10;一人当たり面積">
          <a:extLst>
            <a:ext uri="{FF2B5EF4-FFF2-40B4-BE49-F238E27FC236}">
              <a16:creationId xmlns:a16="http://schemas.microsoft.com/office/drawing/2014/main" id="{CB63AD21-C97E-4873-A88F-BEE34D05B46D}"/>
            </a:ext>
          </a:extLst>
        </xdr:cNvPr>
        <xdr:cNvSpPr txBox="1"/>
      </xdr:nvSpPr>
      <xdr:spPr>
        <a:xfrm>
          <a:off x="20199427" y="1110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142257</xdr:rowOff>
    </xdr:from>
    <xdr:ext cx="469744" cy="259045"/>
    <xdr:sp macro="" textlink="">
      <xdr:nvSpPr>
        <xdr:cNvPr id="721" name="n_3mainValue【学校施設】&#10;一人当たり面積">
          <a:extLst>
            <a:ext uri="{FF2B5EF4-FFF2-40B4-BE49-F238E27FC236}">
              <a16:creationId xmlns:a16="http://schemas.microsoft.com/office/drawing/2014/main" id="{97FF94AC-4451-4DC0-AFBA-5C8A4AA5E61A}"/>
            </a:ext>
          </a:extLst>
        </xdr:cNvPr>
        <xdr:cNvSpPr txBox="1"/>
      </xdr:nvSpPr>
      <xdr:spPr>
        <a:xfrm>
          <a:off x="19310427" y="1111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139717</xdr:rowOff>
    </xdr:from>
    <xdr:ext cx="469744" cy="259045"/>
    <xdr:sp macro="" textlink="">
      <xdr:nvSpPr>
        <xdr:cNvPr id="722" name="n_4mainValue【学校施設】&#10;一人当たり面積">
          <a:extLst>
            <a:ext uri="{FF2B5EF4-FFF2-40B4-BE49-F238E27FC236}">
              <a16:creationId xmlns:a16="http://schemas.microsoft.com/office/drawing/2014/main" id="{01C69A8E-550A-484A-9622-938F540F246B}"/>
            </a:ext>
          </a:extLst>
        </xdr:cNvPr>
        <xdr:cNvSpPr txBox="1"/>
      </xdr:nvSpPr>
      <xdr:spPr>
        <a:xfrm>
          <a:off x="18421427" y="1111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82ECCF76-1048-4322-97E2-A40DEB127A8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6EEC6B4F-7E48-4479-92CD-342AD80CE10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CA4D6071-B43F-48E1-B117-B75869BB4F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38F4C9FE-A39A-45AF-A744-2E339CFDE45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527E6943-1AD5-4D4E-A200-8DC42B731B9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35A9DBF4-AB4C-4323-B7A1-191302EBFB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377AA3F2-1DDC-47DB-A01E-9DF496171B2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ADFD84D1-0F58-4EFB-B3A1-70944B189FA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E5D356D9-9E94-4AE6-9EED-52519721D2F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37834E1-C55C-4945-8CE2-B8F6484E3F6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AA5FB9D5-CA0C-4BC7-838F-1F7CF3A65FD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48ABC1D1-7B0F-4407-9EA7-66A4B526CE6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0D6CE543-D4AE-42FB-95BB-8896F726D0D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547AF89C-2891-427C-8D03-D503671635A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79614EA6-B227-4F6F-93B9-0E92C035D2C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66118A01-6998-4347-A4FF-5BD8322C609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725441FC-E176-4D86-AB21-2E9DE2BC0BA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57BD25DD-BAE1-47B0-9392-3B9A3972B5C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DFF09D7B-972F-4BE4-934B-A3DE97D12CE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9A10EE25-9C3F-439E-AA45-6B044F8CC85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317DB0DF-3B29-4E95-A629-D684434F984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077E00D5-0079-462B-963D-4CD2CA5C7DE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FF26FEAD-D4B2-4C67-B561-3A5399190FB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F161BD9E-D4EC-445B-8DDA-A34F6C2835E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3372F469-44ED-4FEC-8D09-CD5E5D2F0B0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9A5D74F7-35BA-4EBA-BC5B-85C65FBFC384}"/>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6F2790DF-9289-4A5A-B166-5812942A121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44B24753-0FAE-48F1-8EEF-AF54A9EB53C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1" name="【児童館】&#10;有形固定資産減価償却率最大値テキスト">
          <a:extLst>
            <a:ext uri="{FF2B5EF4-FFF2-40B4-BE49-F238E27FC236}">
              <a16:creationId xmlns:a16="http://schemas.microsoft.com/office/drawing/2014/main" id="{F2357346-BE59-4A90-B3CF-45EFD88DDA01}"/>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2" name="直線コネクタ 751">
          <a:extLst>
            <a:ext uri="{FF2B5EF4-FFF2-40B4-BE49-F238E27FC236}">
              <a16:creationId xmlns:a16="http://schemas.microsoft.com/office/drawing/2014/main" id="{583D7415-0D92-425D-BAB6-B94420472049}"/>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97989</xdr:rowOff>
    </xdr:from>
    <xdr:ext cx="405111" cy="259045"/>
    <xdr:sp macro="" textlink="">
      <xdr:nvSpPr>
        <xdr:cNvPr id="753" name="【児童館】&#10;有形固定資産減価償却率平均値テキスト">
          <a:extLst>
            <a:ext uri="{FF2B5EF4-FFF2-40B4-BE49-F238E27FC236}">
              <a16:creationId xmlns:a16="http://schemas.microsoft.com/office/drawing/2014/main" id="{9FF5C43A-E7C5-4349-8D3F-D1F6DA3D2CC2}"/>
            </a:ext>
          </a:extLst>
        </xdr:cNvPr>
        <xdr:cNvSpPr txBox="1"/>
      </xdr:nvSpPr>
      <xdr:spPr>
        <a:xfrm>
          <a:off x="16357600" y="1398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754" name="フローチャート: 判断 753">
          <a:extLst>
            <a:ext uri="{FF2B5EF4-FFF2-40B4-BE49-F238E27FC236}">
              <a16:creationId xmlns:a16="http://schemas.microsoft.com/office/drawing/2014/main" id="{5C52C855-AEFE-4756-BB48-A442391442B6}"/>
            </a:ext>
          </a:extLst>
        </xdr:cNvPr>
        <xdr:cNvSpPr/>
      </xdr:nvSpPr>
      <xdr:spPr>
        <a:xfrm>
          <a:off x="162687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755" name="フローチャート: 判断 754">
          <a:extLst>
            <a:ext uri="{FF2B5EF4-FFF2-40B4-BE49-F238E27FC236}">
              <a16:creationId xmlns:a16="http://schemas.microsoft.com/office/drawing/2014/main" id="{19CDF27F-FB08-49BF-8DFD-B97F24459BA8}"/>
            </a:ext>
          </a:extLst>
        </xdr:cNvPr>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756" name="フローチャート: 判断 755">
          <a:extLst>
            <a:ext uri="{FF2B5EF4-FFF2-40B4-BE49-F238E27FC236}">
              <a16:creationId xmlns:a16="http://schemas.microsoft.com/office/drawing/2014/main" id="{1AB38197-536C-4B5C-BE62-7644750BCE42}"/>
            </a:ext>
          </a:extLst>
        </xdr:cNvPr>
        <xdr:cNvSpPr/>
      </xdr:nvSpPr>
      <xdr:spPr>
        <a:xfrm>
          <a:off x="14541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757" name="フローチャート: 判断 756">
          <a:extLst>
            <a:ext uri="{FF2B5EF4-FFF2-40B4-BE49-F238E27FC236}">
              <a16:creationId xmlns:a16="http://schemas.microsoft.com/office/drawing/2014/main" id="{99A10488-2C7D-4278-B9B4-EDDB92C0DC83}"/>
            </a:ext>
          </a:extLst>
        </xdr:cNvPr>
        <xdr:cNvSpPr/>
      </xdr:nvSpPr>
      <xdr:spPr>
        <a:xfrm>
          <a:off x="13652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758" name="フローチャート: 判断 757">
          <a:extLst>
            <a:ext uri="{FF2B5EF4-FFF2-40B4-BE49-F238E27FC236}">
              <a16:creationId xmlns:a16="http://schemas.microsoft.com/office/drawing/2014/main" id="{C49B1A39-1B32-4C80-B52E-27A858C74970}"/>
            </a:ext>
          </a:extLst>
        </xdr:cNvPr>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37A53078-2407-4EF1-BB07-B3003378E06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440E0AB-E7F9-46F2-85E3-046200E2F4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C70A9DA9-E0BC-4AE1-9D8D-2C48F9D98FE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A019DA9-AD9E-49EA-BBAE-2FDBF934714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64BDEC1-E79A-48D9-942B-F468CCF94A3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50981</xdr:rowOff>
    </xdr:from>
    <xdr:to>
      <xdr:col>85</xdr:col>
      <xdr:colOff>177800</xdr:colOff>
      <xdr:row>81</xdr:row>
      <xdr:rowOff>152581</xdr:rowOff>
    </xdr:to>
    <xdr:sp macro="" textlink="">
      <xdr:nvSpPr>
        <xdr:cNvPr id="764" name="楕円 763">
          <a:extLst>
            <a:ext uri="{FF2B5EF4-FFF2-40B4-BE49-F238E27FC236}">
              <a16:creationId xmlns:a16="http://schemas.microsoft.com/office/drawing/2014/main" id="{F971665C-F071-4A39-960E-14CF69C824A0}"/>
            </a:ext>
          </a:extLst>
        </xdr:cNvPr>
        <xdr:cNvSpPr/>
      </xdr:nvSpPr>
      <xdr:spPr>
        <a:xfrm>
          <a:off x="162687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73858</xdr:rowOff>
    </xdr:from>
    <xdr:ext cx="405111" cy="259045"/>
    <xdr:sp macro="" textlink="">
      <xdr:nvSpPr>
        <xdr:cNvPr id="765" name="【児童館】&#10;有形固定資産減価償却率該当値テキスト">
          <a:extLst>
            <a:ext uri="{FF2B5EF4-FFF2-40B4-BE49-F238E27FC236}">
              <a16:creationId xmlns:a16="http://schemas.microsoft.com/office/drawing/2014/main" id="{DBBC791A-79D5-46B4-9C49-A373DE8DD9C5}"/>
            </a:ext>
          </a:extLst>
        </xdr:cNvPr>
        <xdr:cNvSpPr txBox="1"/>
      </xdr:nvSpPr>
      <xdr:spPr>
        <a:xfrm>
          <a:off x="16357600"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1995</xdr:rowOff>
    </xdr:from>
    <xdr:to>
      <xdr:col>81</xdr:col>
      <xdr:colOff>101600</xdr:colOff>
      <xdr:row>81</xdr:row>
      <xdr:rowOff>103595</xdr:rowOff>
    </xdr:to>
    <xdr:sp macro="" textlink="">
      <xdr:nvSpPr>
        <xdr:cNvPr id="766" name="楕円 765">
          <a:extLst>
            <a:ext uri="{FF2B5EF4-FFF2-40B4-BE49-F238E27FC236}">
              <a16:creationId xmlns:a16="http://schemas.microsoft.com/office/drawing/2014/main" id="{D2027556-6038-4E7D-A501-ED50745793D3}"/>
            </a:ext>
          </a:extLst>
        </xdr:cNvPr>
        <xdr:cNvSpPr/>
      </xdr:nvSpPr>
      <xdr:spPr>
        <a:xfrm>
          <a:off x="15430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52795</xdr:rowOff>
    </xdr:from>
    <xdr:to>
      <xdr:col>85</xdr:col>
      <xdr:colOff>127000</xdr:colOff>
      <xdr:row>81</xdr:row>
      <xdr:rowOff>101781</xdr:rowOff>
    </xdr:to>
    <xdr:cxnSp macro="">
      <xdr:nvCxnSpPr>
        <xdr:cNvPr id="767" name="直線コネクタ 766">
          <a:extLst>
            <a:ext uri="{FF2B5EF4-FFF2-40B4-BE49-F238E27FC236}">
              <a16:creationId xmlns:a16="http://schemas.microsoft.com/office/drawing/2014/main" id="{CBB66A24-DBC5-41A4-8137-0D163F3B35B5}"/>
            </a:ext>
          </a:extLst>
        </xdr:cNvPr>
        <xdr:cNvCxnSpPr/>
      </xdr:nvCxnSpPr>
      <xdr:spPr>
        <a:xfrm>
          <a:off x="15481300" y="13940245"/>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124461</xdr:rowOff>
    </xdr:from>
    <xdr:to>
      <xdr:col>76</xdr:col>
      <xdr:colOff>165100</xdr:colOff>
      <xdr:row>81</xdr:row>
      <xdr:rowOff>54611</xdr:rowOff>
    </xdr:to>
    <xdr:sp macro="" textlink="">
      <xdr:nvSpPr>
        <xdr:cNvPr id="768" name="楕円 767">
          <a:extLst>
            <a:ext uri="{FF2B5EF4-FFF2-40B4-BE49-F238E27FC236}">
              <a16:creationId xmlns:a16="http://schemas.microsoft.com/office/drawing/2014/main" id="{7729FBF5-FB27-4ECD-BF35-962E8F67D8F4}"/>
            </a:ext>
          </a:extLst>
        </xdr:cNvPr>
        <xdr:cNvSpPr/>
      </xdr:nvSpPr>
      <xdr:spPr>
        <a:xfrm>
          <a:off x="14541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3811</xdr:rowOff>
    </xdr:from>
    <xdr:to>
      <xdr:col>81</xdr:col>
      <xdr:colOff>50800</xdr:colOff>
      <xdr:row>81</xdr:row>
      <xdr:rowOff>52795</xdr:rowOff>
    </xdr:to>
    <xdr:cxnSp macro="">
      <xdr:nvCxnSpPr>
        <xdr:cNvPr id="769" name="直線コネクタ 768">
          <a:extLst>
            <a:ext uri="{FF2B5EF4-FFF2-40B4-BE49-F238E27FC236}">
              <a16:creationId xmlns:a16="http://schemas.microsoft.com/office/drawing/2014/main" id="{E290F43B-4B8E-4990-97DA-85159A7DB826}"/>
            </a:ext>
          </a:extLst>
        </xdr:cNvPr>
        <xdr:cNvCxnSpPr/>
      </xdr:nvCxnSpPr>
      <xdr:spPr>
        <a:xfrm>
          <a:off x="14592300" y="1389126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75474</xdr:rowOff>
    </xdr:from>
    <xdr:to>
      <xdr:col>72</xdr:col>
      <xdr:colOff>38100</xdr:colOff>
      <xdr:row>81</xdr:row>
      <xdr:rowOff>5624</xdr:rowOff>
    </xdr:to>
    <xdr:sp macro="" textlink="">
      <xdr:nvSpPr>
        <xdr:cNvPr id="770" name="楕円 769">
          <a:extLst>
            <a:ext uri="{FF2B5EF4-FFF2-40B4-BE49-F238E27FC236}">
              <a16:creationId xmlns:a16="http://schemas.microsoft.com/office/drawing/2014/main" id="{6F37B2AF-0331-422F-A908-17FCF00FFD93}"/>
            </a:ext>
          </a:extLst>
        </xdr:cNvPr>
        <xdr:cNvSpPr/>
      </xdr:nvSpPr>
      <xdr:spPr>
        <a:xfrm>
          <a:off x="13652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126274</xdr:rowOff>
    </xdr:from>
    <xdr:to>
      <xdr:col>76</xdr:col>
      <xdr:colOff>114300</xdr:colOff>
      <xdr:row>81</xdr:row>
      <xdr:rowOff>3811</xdr:rowOff>
    </xdr:to>
    <xdr:cxnSp macro="">
      <xdr:nvCxnSpPr>
        <xdr:cNvPr id="771" name="直線コネクタ 770">
          <a:extLst>
            <a:ext uri="{FF2B5EF4-FFF2-40B4-BE49-F238E27FC236}">
              <a16:creationId xmlns:a16="http://schemas.microsoft.com/office/drawing/2014/main" id="{66374D76-38AE-426C-9778-B5AC2ECE97BA}"/>
            </a:ext>
          </a:extLst>
        </xdr:cNvPr>
        <xdr:cNvCxnSpPr/>
      </xdr:nvCxnSpPr>
      <xdr:spPr>
        <a:xfrm>
          <a:off x="13703300" y="13842274"/>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26488</xdr:rowOff>
    </xdr:from>
    <xdr:to>
      <xdr:col>67</xdr:col>
      <xdr:colOff>101600</xdr:colOff>
      <xdr:row>80</xdr:row>
      <xdr:rowOff>128088</xdr:rowOff>
    </xdr:to>
    <xdr:sp macro="" textlink="">
      <xdr:nvSpPr>
        <xdr:cNvPr id="772" name="楕円 771">
          <a:extLst>
            <a:ext uri="{FF2B5EF4-FFF2-40B4-BE49-F238E27FC236}">
              <a16:creationId xmlns:a16="http://schemas.microsoft.com/office/drawing/2014/main" id="{30CE4B91-8387-431F-94BE-946C03460443}"/>
            </a:ext>
          </a:extLst>
        </xdr:cNvPr>
        <xdr:cNvSpPr/>
      </xdr:nvSpPr>
      <xdr:spPr>
        <a:xfrm>
          <a:off x="12763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77288</xdr:rowOff>
    </xdr:from>
    <xdr:to>
      <xdr:col>71</xdr:col>
      <xdr:colOff>177800</xdr:colOff>
      <xdr:row>80</xdr:row>
      <xdr:rowOff>126274</xdr:rowOff>
    </xdr:to>
    <xdr:cxnSp macro="">
      <xdr:nvCxnSpPr>
        <xdr:cNvPr id="773" name="直線コネクタ 772">
          <a:extLst>
            <a:ext uri="{FF2B5EF4-FFF2-40B4-BE49-F238E27FC236}">
              <a16:creationId xmlns:a16="http://schemas.microsoft.com/office/drawing/2014/main" id="{73994096-2604-41BF-81FE-048589C74E9E}"/>
            </a:ext>
          </a:extLst>
        </xdr:cNvPr>
        <xdr:cNvCxnSpPr/>
      </xdr:nvCxnSpPr>
      <xdr:spPr>
        <a:xfrm>
          <a:off x="12814300" y="137932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4915</xdr:rowOff>
    </xdr:from>
    <xdr:ext cx="405111" cy="259045"/>
    <xdr:sp macro="" textlink="">
      <xdr:nvSpPr>
        <xdr:cNvPr id="774" name="n_1aveValue【児童館】&#10;有形固定資産減価償却率">
          <a:extLst>
            <a:ext uri="{FF2B5EF4-FFF2-40B4-BE49-F238E27FC236}">
              <a16:creationId xmlns:a16="http://schemas.microsoft.com/office/drawing/2014/main" id="{B6D83699-DFB2-4C6E-91E1-151212FA4FBE}"/>
            </a:ext>
          </a:extLst>
        </xdr:cNvPr>
        <xdr:cNvSpPr txBox="1"/>
      </xdr:nvSpPr>
      <xdr:spPr>
        <a:xfrm>
          <a:off x="152660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145341</xdr:rowOff>
    </xdr:from>
    <xdr:ext cx="405111" cy="259045"/>
    <xdr:sp macro="" textlink="">
      <xdr:nvSpPr>
        <xdr:cNvPr id="775" name="n_2aveValue【児童館】&#10;有形固定資産減価償却率">
          <a:extLst>
            <a:ext uri="{FF2B5EF4-FFF2-40B4-BE49-F238E27FC236}">
              <a16:creationId xmlns:a16="http://schemas.microsoft.com/office/drawing/2014/main" id="{EF522DCD-DE8E-407F-A793-7F42B3AD4E3D}"/>
            </a:ext>
          </a:extLst>
        </xdr:cNvPr>
        <xdr:cNvSpPr txBox="1"/>
      </xdr:nvSpPr>
      <xdr:spPr>
        <a:xfrm>
          <a:off x="143897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70229</xdr:rowOff>
    </xdr:from>
    <xdr:ext cx="405111" cy="259045"/>
    <xdr:sp macro="" textlink="">
      <xdr:nvSpPr>
        <xdr:cNvPr id="776" name="n_3aveValue【児童館】&#10;有形固定資産減価償却率">
          <a:extLst>
            <a:ext uri="{FF2B5EF4-FFF2-40B4-BE49-F238E27FC236}">
              <a16:creationId xmlns:a16="http://schemas.microsoft.com/office/drawing/2014/main" id="{90EE49D3-FF53-4768-AB86-B2DC9B59022A}"/>
            </a:ext>
          </a:extLst>
        </xdr:cNvPr>
        <xdr:cNvSpPr txBox="1"/>
      </xdr:nvSpPr>
      <xdr:spPr>
        <a:xfrm>
          <a:off x="13500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70229</xdr:rowOff>
    </xdr:from>
    <xdr:ext cx="405111" cy="259045"/>
    <xdr:sp macro="" textlink="">
      <xdr:nvSpPr>
        <xdr:cNvPr id="777" name="n_4aveValue【児童館】&#10;有形固定資産減価償却率">
          <a:extLst>
            <a:ext uri="{FF2B5EF4-FFF2-40B4-BE49-F238E27FC236}">
              <a16:creationId xmlns:a16="http://schemas.microsoft.com/office/drawing/2014/main" id="{4D044F75-8831-4E3F-8302-E37A7E8E1857}"/>
            </a:ext>
          </a:extLst>
        </xdr:cNvPr>
        <xdr:cNvSpPr txBox="1"/>
      </xdr:nvSpPr>
      <xdr:spPr>
        <a:xfrm>
          <a:off x="12611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120122</xdr:rowOff>
    </xdr:from>
    <xdr:ext cx="405111" cy="259045"/>
    <xdr:sp macro="" textlink="">
      <xdr:nvSpPr>
        <xdr:cNvPr id="778" name="n_1mainValue【児童館】&#10;有形固定資産減価償却率">
          <a:extLst>
            <a:ext uri="{FF2B5EF4-FFF2-40B4-BE49-F238E27FC236}">
              <a16:creationId xmlns:a16="http://schemas.microsoft.com/office/drawing/2014/main" id="{E3A45A0F-5E48-44FE-86DD-4659B90B909F}"/>
            </a:ext>
          </a:extLst>
        </xdr:cNvPr>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779" name="n_2mainValue【児童館】&#10;有形固定資産減価償却率">
          <a:extLst>
            <a:ext uri="{FF2B5EF4-FFF2-40B4-BE49-F238E27FC236}">
              <a16:creationId xmlns:a16="http://schemas.microsoft.com/office/drawing/2014/main" id="{9F5B3035-CB48-4099-AB27-1A01F413911F}"/>
            </a:ext>
          </a:extLst>
        </xdr:cNvPr>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22151</xdr:rowOff>
    </xdr:from>
    <xdr:ext cx="405111" cy="259045"/>
    <xdr:sp macro="" textlink="">
      <xdr:nvSpPr>
        <xdr:cNvPr id="780" name="n_3mainValue【児童館】&#10;有形固定資産減価償却率">
          <a:extLst>
            <a:ext uri="{FF2B5EF4-FFF2-40B4-BE49-F238E27FC236}">
              <a16:creationId xmlns:a16="http://schemas.microsoft.com/office/drawing/2014/main" id="{7E801F50-24C8-4328-8D99-4B4B36EA08D6}"/>
            </a:ext>
          </a:extLst>
        </xdr:cNvPr>
        <xdr:cNvSpPr txBox="1"/>
      </xdr:nvSpPr>
      <xdr:spPr>
        <a:xfrm>
          <a:off x="13500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144615</xdr:rowOff>
    </xdr:from>
    <xdr:ext cx="405111" cy="259045"/>
    <xdr:sp macro="" textlink="">
      <xdr:nvSpPr>
        <xdr:cNvPr id="781" name="n_4mainValue【児童館】&#10;有形固定資産減価償却率">
          <a:extLst>
            <a:ext uri="{FF2B5EF4-FFF2-40B4-BE49-F238E27FC236}">
              <a16:creationId xmlns:a16="http://schemas.microsoft.com/office/drawing/2014/main" id="{C92765D4-9D80-43EE-AE08-8A401DD4D286}"/>
            </a:ext>
          </a:extLst>
        </xdr:cNvPr>
        <xdr:cNvSpPr txBox="1"/>
      </xdr:nvSpPr>
      <xdr:spPr>
        <a:xfrm>
          <a:off x="12611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C1C67254-EA25-4AEF-B4CE-3D04E0EEDE5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A0D61642-A585-40AF-98F6-B66631F986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61FA4D2F-6A0D-47AB-9788-34C4072C3A8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388DE3BA-3E94-4B26-8AF9-57794D5BABF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1533F1A5-5868-44AA-BF30-14460B87BBC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3D583E44-4525-4A7A-8582-157F5F3BD90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9074F262-3036-4721-B00C-A3A79B4F6C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DD3DFB89-0E2E-4CC9-8B7B-E7E23FAD9BF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4B7D7506-821E-4D42-A4DE-91BF500F739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C7F6A55B-6952-42CD-84A8-325D977AA9B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id="{C56DD821-16DD-4A02-B744-D564F2CBA9F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id="{46AB5118-F337-4FE6-A771-FDCE1386661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id="{AF132902-E541-41D1-B644-94B5FBF341E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id="{2FB5A702-7244-479C-9699-DE6DF0CB2C2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id="{3E8842A9-A60E-4986-BB1E-97FDD44A629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id="{743A237B-65CE-4D7F-B899-0D9DBD71AB6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id="{EB025588-054C-4694-B3D5-E3E5B38EAF2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id="{BA4522D8-F9DD-4546-A3FA-F1EF668B5FE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93B6B6DE-1CA7-45AC-BCB7-6361B63359F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9B3AD73B-0DC2-4B8F-B52F-A5B17B9DFE5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D27349C4-D0C0-466F-8105-88ABDFF4CD2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3" name="直線コネクタ 802">
          <a:extLst>
            <a:ext uri="{FF2B5EF4-FFF2-40B4-BE49-F238E27FC236}">
              <a16:creationId xmlns:a16="http://schemas.microsoft.com/office/drawing/2014/main" id="{F0DE45B4-B97F-4F46-9374-E0C50FDF3F26}"/>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4" name="【児童館】&#10;一人当たり面積最小値テキスト">
          <a:extLst>
            <a:ext uri="{FF2B5EF4-FFF2-40B4-BE49-F238E27FC236}">
              <a16:creationId xmlns:a16="http://schemas.microsoft.com/office/drawing/2014/main" id="{D4AA8C9B-879F-4A3C-BC4F-C8AA4B3A45BE}"/>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5" name="直線コネクタ 804">
          <a:extLst>
            <a:ext uri="{FF2B5EF4-FFF2-40B4-BE49-F238E27FC236}">
              <a16:creationId xmlns:a16="http://schemas.microsoft.com/office/drawing/2014/main" id="{102EA4D9-268D-4FEC-A5CE-BAE476D99066}"/>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6" name="【児童館】&#10;一人当たり面積最大値テキスト">
          <a:extLst>
            <a:ext uri="{FF2B5EF4-FFF2-40B4-BE49-F238E27FC236}">
              <a16:creationId xmlns:a16="http://schemas.microsoft.com/office/drawing/2014/main" id="{25119683-3689-428D-91F6-2CC86D8B8431}"/>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7" name="直線コネクタ 806">
          <a:extLst>
            <a:ext uri="{FF2B5EF4-FFF2-40B4-BE49-F238E27FC236}">
              <a16:creationId xmlns:a16="http://schemas.microsoft.com/office/drawing/2014/main" id="{7B223724-E65E-4DED-92E9-43C4E69857E7}"/>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808" name="【児童館】&#10;一人当たり面積平均値テキスト">
          <a:extLst>
            <a:ext uri="{FF2B5EF4-FFF2-40B4-BE49-F238E27FC236}">
              <a16:creationId xmlns:a16="http://schemas.microsoft.com/office/drawing/2014/main" id="{3131CB6C-A674-4A8E-A60C-E740A1980E59}"/>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09" name="フローチャート: 判断 808">
          <a:extLst>
            <a:ext uri="{FF2B5EF4-FFF2-40B4-BE49-F238E27FC236}">
              <a16:creationId xmlns:a16="http://schemas.microsoft.com/office/drawing/2014/main" id="{00DBD230-ECF6-4B17-B3AC-E7B0B797AC9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10" name="フローチャート: 判断 809">
          <a:extLst>
            <a:ext uri="{FF2B5EF4-FFF2-40B4-BE49-F238E27FC236}">
              <a16:creationId xmlns:a16="http://schemas.microsoft.com/office/drawing/2014/main" id="{00FDBFD7-87EC-47B1-9F7F-6232E1B3F27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1" name="フローチャート: 判断 810">
          <a:extLst>
            <a:ext uri="{FF2B5EF4-FFF2-40B4-BE49-F238E27FC236}">
              <a16:creationId xmlns:a16="http://schemas.microsoft.com/office/drawing/2014/main" id="{2562F0B1-F0C5-4D4D-AFB9-C0764CCFC512}"/>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2" name="フローチャート: 判断 811">
          <a:extLst>
            <a:ext uri="{FF2B5EF4-FFF2-40B4-BE49-F238E27FC236}">
              <a16:creationId xmlns:a16="http://schemas.microsoft.com/office/drawing/2014/main" id="{704CD38D-D93D-4DE5-A9AF-C3E18D6201C5}"/>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3" name="フローチャート: 判断 812">
          <a:extLst>
            <a:ext uri="{FF2B5EF4-FFF2-40B4-BE49-F238E27FC236}">
              <a16:creationId xmlns:a16="http://schemas.microsoft.com/office/drawing/2014/main" id="{4A404019-0DF2-4C20-AF21-55C33758AB8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D3571419-E8BF-4480-9BEC-1E848323538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9460AAE5-5867-4901-9698-E5E03B3D746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D7B86787-BF8D-42F5-A479-6FC8A05B20A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ACD2200E-CE6B-490F-9B8D-6666A5BD0B7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569031F-89D8-4EA0-99AA-DDF7E5A47CC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19" name="楕円 818">
          <a:extLst>
            <a:ext uri="{FF2B5EF4-FFF2-40B4-BE49-F238E27FC236}">
              <a16:creationId xmlns:a16="http://schemas.microsoft.com/office/drawing/2014/main" id="{C916CFCF-5F78-49AD-9994-4E6DB02C1E9E}"/>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820" name="【児童館】&#10;一人当たり面積該当値テキスト">
          <a:extLst>
            <a:ext uri="{FF2B5EF4-FFF2-40B4-BE49-F238E27FC236}">
              <a16:creationId xmlns:a16="http://schemas.microsoft.com/office/drawing/2014/main" id="{D45EDFBB-CE73-43CD-9EE2-E1E917D8EDDF}"/>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21" name="楕円 820">
          <a:extLst>
            <a:ext uri="{FF2B5EF4-FFF2-40B4-BE49-F238E27FC236}">
              <a16:creationId xmlns:a16="http://schemas.microsoft.com/office/drawing/2014/main" id="{684F08B1-15BA-40E3-9CDC-76F6FAD13F55}"/>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22" name="直線コネクタ 821">
          <a:extLst>
            <a:ext uri="{FF2B5EF4-FFF2-40B4-BE49-F238E27FC236}">
              <a16:creationId xmlns:a16="http://schemas.microsoft.com/office/drawing/2014/main" id="{01F146B2-2116-4E33-8B83-BE9FC65B1D95}"/>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3" name="楕円 822">
          <a:extLst>
            <a:ext uri="{FF2B5EF4-FFF2-40B4-BE49-F238E27FC236}">
              <a16:creationId xmlns:a16="http://schemas.microsoft.com/office/drawing/2014/main" id="{2E368DBB-F164-488D-AEB0-FD7743470F13}"/>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24" name="直線コネクタ 823">
          <a:extLst>
            <a:ext uri="{FF2B5EF4-FFF2-40B4-BE49-F238E27FC236}">
              <a16:creationId xmlns:a16="http://schemas.microsoft.com/office/drawing/2014/main" id="{D5F1A1B9-7FC8-4BCB-B0FA-381315752BE9}"/>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25" name="楕円 824">
          <a:extLst>
            <a:ext uri="{FF2B5EF4-FFF2-40B4-BE49-F238E27FC236}">
              <a16:creationId xmlns:a16="http://schemas.microsoft.com/office/drawing/2014/main" id="{1DB040A5-720B-4EDD-809B-9AA9A83100B1}"/>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26" name="直線コネクタ 825">
          <a:extLst>
            <a:ext uri="{FF2B5EF4-FFF2-40B4-BE49-F238E27FC236}">
              <a16:creationId xmlns:a16="http://schemas.microsoft.com/office/drawing/2014/main" id="{5E61774F-FE92-4940-8F49-1FEFDC6649DF}"/>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7" name="楕円 826">
          <a:extLst>
            <a:ext uri="{FF2B5EF4-FFF2-40B4-BE49-F238E27FC236}">
              <a16:creationId xmlns:a16="http://schemas.microsoft.com/office/drawing/2014/main" id="{A41BF52D-BD63-4509-AAD7-529431CCCFD8}"/>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28" name="直線コネクタ 827">
          <a:extLst>
            <a:ext uri="{FF2B5EF4-FFF2-40B4-BE49-F238E27FC236}">
              <a16:creationId xmlns:a16="http://schemas.microsoft.com/office/drawing/2014/main" id="{A35CF314-FCE2-4066-8F9A-16A3F764444D}"/>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9" name="n_1aveValue【児童館】&#10;一人当たり面積">
          <a:extLst>
            <a:ext uri="{FF2B5EF4-FFF2-40B4-BE49-F238E27FC236}">
              <a16:creationId xmlns:a16="http://schemas.microsoft.com/office/drawing/2014/main" id="{B8DA5CB5-DE31-44FE-B80D-074BE63BFD17}"/>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0" name="n_2aveValue【児童館】&#10;一人当たり面積">
          <a:extLst>
            <a:ext uri="{FF2B5EF4-FFF2-40B4-BE49-F238E27FC236}">
              <a16:creationId xmlns:a16="http://schemas.microsoft.com/office/drawing/2014/main" id="{EF9DBB9B-3A69-43D2-837E-2AB779BC6A8A}"/>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1" name="n_3aveValue【児童館】&#10;一人当たり面積">
          <a:extLst>
            <a:ext uri="{FF2B5EF4-FFF2-40B4-BE49-F238E27FC236}">
              <a16:creationId xmlns:a16="http://schemas.microsoft.com/office/drawing/2014/main" id="{C069B702-B44C-424A-90C9-CB92CC91C681}"/>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2" name="n_4aveValue【児童館】&#10;一人当たり面積">
          <a:extLst>
            <a:ext uri="{FF2B5EF4-FFF2-40B4-BE49-F238E27FC236}">
              <a16:creationId xmlns:a16="http://schemas.microsoft.com/office/drawing/2014/main" id="{60252570-4470-475F-AE9D-1F05EF5E90A7}"/>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33" name="n_1mainValue【児童館】&#10;一人当たり面積">
          <a:extLst>
            <a:ext uri="{FF2B5EF4-FFF2-40B4-BE49-F238E27FC236}">
              <a16:creationId xmlns:a16="http://schemas.microsoft.com/office/drawing/2014/main" id="{4FDE23D6-516E-44D9-835E-ED8D103F2ECA}"/>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4" name="n_2mainValue【児童館】&#10;一人当たり面積">
          <a:extLst>
            <a:ext uri="{FF2B5EF4-FFF2-40B4-BE49-F238E27FC236}">
              <a16:creationId xmlns:a16="http://schemas.microsoft.com/office/drawing/2014/main" id="{4F635411-CFD7-4238-8F52-AEDDB8B337EB}"/>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5" name="n_3mainValue【児童館】&#10;一人当たり面積">
          <a:extLst>
            <a:ext uri="{FF2B5EF4-FFF2-40B4-BE49-F238E27FC236}">
              <a16:creationId xmlns:a16="http://schemas.microsoft.com/office/drawing/2014/main" id="{3D17787D-2911-4482-9608-308E08E49A1D}"/>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6" name="n_4mainValue【児童館】&#10;一人当たり面積">
          <a:extLst>
            <a:ext uri="{FF2B5EF4-FFF2-40B4-BE49-F238E27FC236}">
              <a16:creationId xmlns:a16="http://schemas.microsoft.com/office/drawing/2014/main" id="{A014D163-7ACF-4BBB-8E5C-A5B3ACA55E7C}"/>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1228C066-3898-46C4-9C04-B48179447BE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BDB67478-F027-4AE5-8BDA-47A1F73B88A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5185AB4B-2EE8-49C5-AAF1-1B2EB7B9648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74C1A642-3FF3-42A1-AF79-73BF669A806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7F9B46E4-65DE-4132-8954-D07FB912752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7DF0D3B7-2E59-4CDF-BF3D-B6EC78E8398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7781EC4A-A4EA-4BCF-9C94-B2C0F9298F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8156C5AF-05FC-4B39-B2C9-7A826699236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D2B9976F-DD7C-4B01-A648-321ECE25CB7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69429424-20A3-4338-84C9-87B632DEFC8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7" name="テキスト ボックス 846">
          <a:extLst>
            <a:ext uri="{FF2B5EF4-FFF2-40B4-BE49-F238E27FC236}">
              <a16:creationId xmlns:a16="http://schemas.microsoft.com/office/drawing/2014/main" id="{009A731F-8EF3-41CE-B057-DF9A94ECDE4C}"/>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573BA7F4-B248-44E7-8422-857B77E446B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9" name="テキスト ボックス 848">
          <a:extLst>
            <a:ext uri="{FF2B5EF4-FFF2-40B4-BE49-F238E27FC236}">
              <a16:creationId xmlns:a16="http://schemas.microsoft.com/office/drawing/2014/main" id="{5C069581-86E1-4AC0-80A4-2C11FD888D2C}"/>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CCC74EDD-6779-48BA-82DF-3B04BCD1E95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B7A2DA0B-C990-40BB-8B35-64B28B62DDE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643624D7-6328-4F95-A296-91316EE9A78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5365DC5F-5A0F-4F42-8036-9DAAE4FAE7A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E9B9E8CA-66EA-412A-B96B-A5563DA2B7A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7D2B71CB-402D-41A6-8377-328D66766D2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2F139B76-7871-4D70-B200-CB74F7372D2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816C47B9-BB9B-40E6-BBA6-A4DAF11BAFF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4A1AE249-2356-4487-BA69-35BC3638709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9" name="テキスト ボックス 858">
          <a:extLst>
            <a:ext uri="{FF2B5EF4-FFF2-40B4-BE49-F238E27FC236}">
              <a16:creationId xmlns:a16="http://schemas.microsoft.com/office/drawing/2014/main" id="{311A98AA-0EF0-43A4-AB7F-3E52D39DE9D5}"/>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D26AA10C-00F6-41E7-BB85-455637611F4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328DAF04-2E61-4650-A51D-075BCA78ADEC}"/>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B4CE632D-CB73-41BF-986B-AE416BA9D96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863" name="直線コネクタ 862">
          <a:extLst>
            <a:ext uri="{FF2B5EF4-FFF2-40B4-BE49-F238E27FC236}">
              <a16:creationId xmlns:a16="http://schemas.microsoft.com/office/drawing/2014/main" id="{BCAFA7DE-5F94-472C-807A-D4EA19A41947}"/>
            </a:ext>
          </a:extLst>
        </xdr:cNvPr>
        <xdr:cNvCxnSpPr/>
      </xdr:nvCxnSpPr>
      <xdr:spPr>
        <a:xfrm flipV="1">
          <a:off x="16318864" y="17185277"/>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64" name="【公民館】&#10;有形固定資産減価償却率最小値テキスト">
          <a:extLst>
            <a:ext uri="{FF2B5EF4-FFF2-40B4-BE49-F238E27FC236}">
              <a16:creationId xmlns:a16="http://schemas.microsoft.com/office/drawing/2014/main" id="{C46834F1-394A-42BF-AE95-E3092E5B7713}"/>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65" name="直線コネクタ 864">
          <a:extLst>
            <a:ext uri="{FF2B5EF4-FFF2-40B4-BE49-F238E27FC236}">
              <a16:creationId xmlns:a16="http://schemas.microsoft.com/office/drawing/2014/main" id="{06A0F78A-0D56-4461-9BE7-6112BCFFF0C7}"/>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866" name="【公民館】&#10;有形固定資産減価償却率最大値テキスト">
          <a:extLst>
            <a:ext uri="{FF2B5EF4-FFF2-40B4-BE49-F238E27FC236}">
              <a16:creationId xmlns:a16="http://schemas.microsoft.com/office/drawing/2014/main" id="{C53FADCC-3968-4581-BE04-07AB53F11619}"/>
            </a:ext>
          </a:extLst>
        </xdr:cNvPr>
        <xdr:cNvSpPr txBox="1"/>
      </xdr:nvSpPr>
      <xdr:spPr>
        <a:xfrm>
          <a:off x="16357600" y="1696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7" name="直線コネクタ 866">
          <a:extLst>
            <a:ext uri="{FF2B5EF4-FFF2-40B4-BE49-F238E27FC236}">
              <a16:creationId xmlns:a16="http://schemas.microsoft.com/office/drawing/2014/main" id="{FE1B33B3-4EE0-4A5C-96AA-A5D439A8D499}"/>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868" name="【公民館】&#10;有形固定資産減価償却率平均値テキスト">
          <a:extLst>
            <a:ext uri="{FF2B5EF4-FFF2-40B4-BE49-F238E27FC236}">
              <a16:creationId xmlns:a16="http://schemas.microsoft.com/office/drawing/2014/main" id="{889DBECF-588A-47F5-8DE9-C93DA3F91A7D}"/>
            </a:ext>
          </a:extLst>
        </xdr:cNvPr>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869" name="フローチャート: 判断 868">
          <a:extLst>
            <a:ext uri="{FF2B5EF4-FFF2-40B4-BE49-F238E27FC236}">
              <a16:creationId xmlns:a16="http://schemas.microsoft.com/office/drawing/2014/main" id="{C0CB13DF-A33B-4735-A5F4-7FA76AB943FD}"/>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870" name="フローチャート: 判断 869">
          <a:extLst>
            <a:ext uri="{FF2B5EF4-FFF2-40B4-BE49-F238E27FC236}">
              <a16:creationId xmlns:a16="http://schemas.microsoft.com/office/drawing/2014/main" id="{0C8DDBF2-9EA8-4E3D-9B0D-F271951D330B}"/>
            </a:ext>
          </a:extLst>
        </xdr:cNvPr>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1" name="フローチャート: 判断 870">
          <a:extLst>
            <a:ext uri="{FF2B5EF4-FFF2-40B4-BE49-F238E27FC236}">
              <a16:creationId xmlns:a16="http://schemas.microsoft.com/office/drawing/2014/main" id="{843B332D-8640-4026-96E9-FB7622960076}"/>
            </a:ext>
          </a:extLst>
        </xdr:cNvPr>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72" name="フローチャート: 判断 871">
          <a:extLst>
            <a:ext uri="{FF2B5EF4-FFF2-40B4-BE49-F238E27FC236}">
              <a16:creationId xmlns:a16="http://schemas.microsoft.com/office/drawing/2014/main" id="{E0780348-9D5A-44CF-BAEB-173D64F31404}"/>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73" name="フローチャート: 判断 872">
          <a:extLst>
            <a:ext uri="{FF2B5EF4-FFF2-40B4-BE49-F238E27FC236}">
              <a16:creationId xmlns:a16="http://schemas.microsoft.com/office/drawing/2014/main" id="{44B61C8E-BE25-45A9-80AF-2CBDFDF6413D}"/>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6A0F56EA-547C-4EFE-AFBC-0247055913D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D40D8B4F-DF34-44E2-BAD0-E756ACC5F1C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6E3B4E5-8442-472F-9A89-8AA70F3F575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AB4F6A2-A8DB-4BB0-8F08-022EF9FFE8E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7A6444B-1559-4D61-A090-7F35FCA87E7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154395</xdr:rowOff>
    </xdr:from>
    <xdr:to>
      <xdr:col>85</xdr:col>
      <xdr:colOff>177800</xdr:colOff>
      <xdr:row>102</xdr:row>
      <xdr:rowOff>84545</xdr:rowOff>
    </xdr:to>
    <xdr:sp macro="" textlink="">
      <xdr:nvSpPr>
        <xdr:cNvPr id="879" name="楕円 878">
          <a:extLst>
            <a:ext uri="{FF2B5EF4-FFF2-40B4-BE49-F238E27FC236}">
              <a16:creationId xmlns:a16="http://schemas.microsoft.com/office/drawing/2014/main" id="{39989FBC-2874-4790-BCA8-0DEE52A1A980}"/>
            </a:ext>
          </a:extLst>
        </xdr:cNvPr>
        <xdr:cNvSpPr/>
      </xdr:nvSpPr>
      <xdr:spPr>
        <a:xfrm>
          <a:off x="162687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5822</xdr:rowOff>
    </xdr:from>
    <xdr:ext cx="405111" cy="259045"/>
    <xdr:sp macro="" textlink="">
      <xdr:nvSpPr>
        <xdr:cNvPr id="880" name="【公民館】&#10;有形固定資産減価償却率該当値テキスト">
          <a:extLst>
            <a:ext uri="{FF2B5EF4-FFF2-40B4-BE49-F238E27FC236}">
              <a16:creationId xmlns:a16="http://schemas.microsoft.com/office/drawing/2014/main" id="{8E2A7100-E081-4BE3-95F2-A66423694839}"/>
            </a:ext>
          </a:extLst>
        </xdr:cNvPr>
        <xdr:cNvSpPr txBox="1"/>
      </xdr:nvSpPr>
      <xdr:spPr>
        <a:xfrm>
          <a:off x="16357600" y="173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62956</xdr:rowOff>
    </xdr:from>
    <xdr:to>
      <xdr:col>81</xdr:col>
      <xdr:colOff>101600</xdr:colOff>
      <xdr:row>101</xdr:row>
      <xdr:rowOff>164556</xdr:rowOff>
    </xdr:to>
    <xdr:sp macro="" textlink="">
      <xdr:nvSpPr>
        <xdr:cNvPr id="881" name="楕円 880">
          <a:extLst>
            <a:ext uri="{FF2B5EF4-FFF2-40B4-BE49-F238E27FC236}">
              <a16:creationId xmlns:a16="http://schemas.microsoft.com/office/drawing/2014/main" id="{FE873DC1-01E2-4296-98EF-1BB86B68D0A2}"/>
            </a:ext>
          </a:extLst>
        </xdr:cNvPr>
        <xdr:cNvSpPr/>
      </xdr:nvSpPr>
      <xdr:spPr>
        <a:xfrm>
          <a:off x="15430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113756</xdr:rowOff>
    </xdr:from>
    <xdr:to>
      <xdr:col>85</xdr:col>
      <xdr:colOff>127000</xdr:colOff>
      <xdr:row>102</xdr:row>
      <xdr:rowOff>33745</xdr:rowOff>
    </xdr:to>
    <xdr:cxnSp macro="">
      <xdr:nvCxnSpPr>
        <xdr:cNvPr id="882" name="直線コネクタ 881">
          <a:extLst>
            <a:ext uri="{FF2B5EF4-FFF2-40B4-BE49-F238E27FC236}">
              <a16:creationId xmlns:a16="http://schemas.microsoft.com/office/drawing/2014/main" id="{A54BF339-23A0-45CC-8DE5-A2102B991D4B}"/>
            </a:ext>
          </a:extLst>
        </xdr:cNvPr>
        <xdr:cNvCxnSpPr/>
      </xdr:nvCxnSpPr>
      <xdr:spPr>
        <a:xfrm>
          <a:off x="15481300" y="1743020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136434</xdr:rowOff>
    </xdr:from>
    <xdr:to>
      <xdr:col>76</xdr:col>
      <xdr:colOff>165100</xdr:colOff>
      <xdr:row>101</xdr:row>
      <xdr:rowOff>66584</xdr:rowOff>
    </xdr:to>
    <xdr:sp macro="" textlink="">
      <xdr:nvSpPr>
        <xdr:cNvPr id="883" name="楕円 882">
          <a:extLst>
            <a:ext uri="{FF2B5EF4-FFF2-40B4-BE49-F238E27FC236}">
              <a16:creationId xmlns:a16="http://schemas.microsoft.com/office/drawing/2014/main" id="{B4653CB0-08DD-400A-A2B9-CB90340945C3}"/>
            </a:ext>
          </a:extLst>
        </xdr:cNvPr>
        <xdr:cNvSpPr/>
      </xdr:nvSpPr>
      <xdr:spPr>
        <a:xfrm>
          <a:off x="145415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15784</xdr:rowOff>
    </xdr:from>
    <xdr:to>
      <xdr:col>81</xdr:col>
      <xdr:colOff>50800</xdr:colOff>
      <xdr:row>101</xdr:row>
      <xdr:rowOff>113756</xdr:rowOff>
    </xdr:to>
    <xdr:cxnSp macro="">
      <xdr:nvCxnSpPr>
        <xdr:cNvPr id="884" name="直線コネクタ 883">
          <a:extLst>
            <a:ext uri="{FF2B5EF4-FFF2-40B4-BE49-F238E27FC236}">
              <a16:creationId xmlns:a16="http://schemas.microsoft.com/office/drawing/2014/main" id="{D9BA8F82-0568-48FE-8CD8-DC9D548D6124}"/>
            </a:ext>
          </a:extLst>
        </xdr:cNvPr>
        <xdr:cNvCxnSpPr/>
      </xdr:nvCxnSpPr>
      <xdr:spPr>
        <a:xfrm>
          <a:off x="14592300" y="1733223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44994</xdr:rowOff>
    </xdr:from>
    <xdr:to>
      <xdr:col>72</xdr:col>
      <xdr:colOff>38100</xdr:colOff>
      <xdr:row>100</xdr:row>
      <xdr:rowOff>146594</xdr:rowOff>
    </xdr:to>
    <xdr:sp macro="" textlink="">
      <xdr:nvSpPr>
        <xdr:cNvPr id="885" name="楕円 884">
          <a:extLst>
            <a:ext uri="{FF2B5EF4-FFF2-40B4-BE49-F238E27FC236}">
              <a16:creationId xmlns:a16="http://schemas.microsoft.com/office/drawing/2014/main" id="{FD1479D6-8DD8-4D23-8AB3-7BA6F9E4281B}"/>
            </a:ext>
          </a:extLst>
        </xdr:cNvPr>
        <xdr:cNvSpPr/>
      </xdr:nvSpPr>
      <xdr:spPr>
        <a:xfrm>
          <a:off x="136525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95794</xdr:rowOff>
    </xdr:from>
    <xdr:to>
      <xdr:col>76</xdr:col>
      <xdr:colOff>114300</xdr:colOff>
      <xdr:row>101</xdr:row>
      <xdr:rowOff>15784</xdr:rowOff>
    </xdr:to>
    <xdr:cxnSp macro="">
      <xdr:nvCxnSpPr>
        <xdr:cNvPr id="886" name="直線コネクタ 885">
          <a:extLst>
            <a:ext uri="{FF2B5EF4-FFF2-40B4-BE49-F238E27FC236}">
              <a16:creationId xmlns:a16="http://schemas.microsoft.com/office/drawing/2014/main" id="{A1831BC2-64C8-45DF-B833-C90325D15D57}"/>
            </a:ext>
          </a:extLst>
        </xdr:cNvPr>
        <xdr:cNvCxnSpPr/>
      </xdr:nvCxnSpPr>
      <xdr:spPr>
        <a:xfrm>
          <a:off x="13703300" y="1724079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125005</xdr:rowOff>
    </xdr:from>
    <xdr:to>
      <xdr:col>67</xdr:col>
      <xdr:colOff>101600</xdr:colOff>
      <xdr:row>100</xdr:row>
      <xdr:rowOff>55155</xdr:rowOff>
    </xdr:to>
    <xdr:sp macro="" textlink="">
      <xdr:nvSpPr>
        <xdr:cNvPr id="887" name="楕円 886">
          <a:extLst>
            <a:ext uri="{FF2B5EF4-FFF2-40B4-BE49-F238E27FC236}">
              <a16:creationId xmlns:a16="http://schemas.microsoft.com/office/drawing/2014/main" id="{1A1FB60A-F4AD-4E2F-9361-8DF185DB20D9}"/>
            </a:ext>
          </a:extLst>
        </xdr:cNvPr>
        <xdr:cNvSpPr/>
      </xdr:nvSpPr>
      <xdr:spPr>
        <a:xfrm>
          <a:off x="12763500" y="170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4355</xdr:rowOff>
    </xdr:from>
    <xdr:to>
      <xdr:col>71</xdr:col>
      <xdr:colOff>177800</xdr:colOff>
      <xdr:row>100</xdr:row>
      <xdr:rowOff>95794</xdr:rowOff>
    </xdr:to>
    <xdr:cxnSp macro="">
      <xdr:nvCxnSpPr>
        <xdr:cNvPr id="888" name="直線コネクタ 887">
          <a:extLst>
            <a:ext uri="{FF2B5EF4-FFF2-40B4-BE49-F238E27FC236}">
              <a16:creationId xmlns:a16="http://schemas.microsoft.com/office/drawing/2014/main" id="{F7874E33-959C-4FEC-97E0-9B88BBDB1228}"/>
            </a:ext>
          </a:extLst>
        </xdr:cNvPr>
        <xdr:cNvCxnSpPr/>
      </xdr:nvCxnSpPr>
      <xdr:spPr>
        <a:xfrm>
          <a:off x="12814300" y="1714935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889" name="n_1aveValue【公民館】&#10;有形固定資産減価償却率">
          <a:extLst>
            <a:ext uri="{FF2B5EF4-FFF2-40B4-BE49-F238E27FC236}">
              <a16:creationId xmlns:a16="http://schemas.microsoft.com/office/drawing/2014/main" id="{2717A8F8-EF5A-44D2-BBE2-7D37E6FA33C6}"/>
            </a:ext>
          </a:extLst>
        </xdr:cNvPr>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90" name="n_2aveValue【公民館】&#10;有形固定資産減価償却率">
          <a:extLst>
            <a:ext uri="{FF2B5EF4-FFF2-40B4-BE49-F238E27FC236}">
              <a16:creationId xmlns:a16="http://schemas.microsoft.com/office/drawing/2014/main" id="{7BA70B0F-572D-469E-A380-C0B06DBCB148}"/>
            </a:ext>
          </a:extLst>
        </xdr:cNvPr>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91" name="n_3aveValue【公民館】&#10;有形固定資産減価償却率">
          <a:extLst>
            <a:ext uri="{FF2B5EF4-FFF2-40B4-BE49-F238E27FC236}">
              <a16:creationId xmlns:a16="http://schemas.microsoft.com/office/drawing/2014/main" id="{0DE0E5F2-511C-48CB-A351-E13219AF6F34}"/>
            </a:ext>
          </a:extLst>
        </xdr:cNvPr>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892" name="n_4aveValue【公民館】&#10;有形固定資産減価償却率">
          <a:extLst>
            <a:ext uri="{FF2B5EF4-FFF2-40B4-BE49-F238E27FC236}">
              <a16:creationId xmlns:a16="http://schemas.microsoft.com/office/drawing/2014/main" id="{4FD63D8F-418A-4EAF-82E6-D2559785BAD1}"/>
            </a:ext>
          </a:extLst>
        </xdr:cNvPr>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9633</xdr:rowOff>
    </xdr:from>
    <xdr:ext cx="405111" cy="259045"/>
    <xdr:sp macro="" textlink="">
      <xdr:nvSpPr>
        <xdr:cNvPr id="893" name="n_1mainValue【公民館】&#10;有形固定資産減価償却率">
          <a:extLst>
            <a:ext uri="{FF2B5EF4-FFF2-40B4-BE49-F238E27FC236}">
              <a16:creationId xmlns:a16="http://schemas.microsoft.com/office/drawing/2014/main" id="{3733B59C-3FA0-4AE5-A677-A38E67175235}"/>
            </a:ext>
          </a:extLst>
        </xdr:cNvPr>
        <xdr:cNvSpPr txBox="1"/>
      </xdr:nvSpPr>
      <xdr:spPr>
        <a:xfrm>
          <a:off x="152660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83111</xdr:rowOff>
    </xdr:from>
    <xdr:ext cx="405111" cy="259045"/>
    <xdr:sp macro="" textlink="">
      <xdr:nvSpPr>
        <xdr:cNvPr id="894" name="n_2mainValue【公民館】&#10;有形固定資産減価償却率">
          <a:extLst>
            <a:ext uri="{FF2B5EF4-FFF2-40B4-BE49-F238E27FC236}">
              <a16:creationId xmlns:a16="http://schemas.microsoft.com/office/drawing/2014/main" id="{BA2F0C0B-2968-4580-9558-8F7C2D87FBEE}"/>
            </a:ext>
          </a:extLst>
        </xdr:cNvPr>
        <xdr:cNvSpPr txBox="1"/>
      </xdr:nvSpPr>
      <xdr:spPr>
        <a:xfrm>
          <a:off x="14389744" y="1705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163121</xdr:rowOff>
    </xdr:from>
    <xdr:ext cx="405111" cy="259045"/>
    <xdr:sp macro="" textlink="">
      <xdr:nvSpPr>
        <xdr:cNvPr id="895" name="n_3mainValue【公民館】&#10;有形固定資産減価償却率">
          <a:extLst>
            <a:ext uri="{FF2B5EF4-FFF2-40B4-BE49-F238E27FC236}">
              <a16:creationId xmlns:a16="http://schemas.microsoft.com/office/drawing/2014/main" id="{B44E5A40-28E7-4CFB-A9E7-04CE5AD66021}"/>
            </a:ext>
          </a:extLst>
        </xdr:cNvPr>
        <xdr:cNvSpPr txBox="1"/>
      </xdr:nvSpPr>
      <xdr:spPr>
        <a:xfrm>
          <a:off x="13500744" y="1696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71682</xdr:rowOff>
    </xdr:from>
    <xdr:ext cx="405111" cy="259045"/>
    <xdr:sp macro="" textlink="">
      <xdr:nvSpPr>
        <xdr:cNvPr id="896" name="n_4mainValue【公民館】&#10;有形固定資産減価償却率">
          <a:extLst>
            <a:ext uri="{FF2B5EF4-FFF2-40B4-BE49-F238E27FC236}">
              <a16:creationId xmlns:a16="http://schemas.microsoft.com/office/drawing/2014/main" id="{433A25D3-3BA1-460A-B580-7EDA190AAAEC}"/>
            </a:ext>
          </a:extLst>
        </xdr:cNvPr>
        <xdr:cNvSpPr txBox="1"/>
      </xdr:nvSpPr>
      <xdr:spPr>
        <a:xfrm>
          <a:off x="12611744" y="1687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8191A9B6-FFE7-44A2-98B2-2FAA871C9EE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5303ACE5-5F7C-43AD-A6D5-5CA370EE447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EF6758DA-AE3A-4B56-AC52-9818D560D6E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656DDBC1-C389-43A0-B604-92E5D9517F7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50E4B9C5-5841-464D-BBC4-7A43FB3DFA6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39FB720-1A73-41C9-9806-5BD042DF10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3FE50BB4-5E0C-4855-B6D6-04E59A59D4F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B312B977-3D8D-4E82-B879-0D311C659ED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C98676ED-889A-44A2-BCC0-8904C98694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8BA23FE6-3E12-4190-951E-6A95F48FE7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4B7D0EDA-2AC4-43CB-8146-D2743C6D16A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781B5627-A9CD-41C8-8637-35351F54939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30D8D111-A0A0-432A-BE02-68CE79040F7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3A2E53A9-DCB8-4E23-8EF4-C811ABD3B3F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2360D81F-DA8D-4DDD-B756-80EDC3FE088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44E8CC55-1F9C-441D-BD1C-D15F32FA641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DF572AB3-ABB8-4016-9666-C3DBECD76CA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DE7208A4-F977-401F-8FCA-7B5C2349841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F74015D7-134E-43EA-9C98-B8F78312CD1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6AFCE1BA-4C69-4774-8EED-5BF5317E7A5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8BCCB00A-6159-4A56-A292-91BC26E7A78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918" name="直線コネクタ 917">
          <a:extLst>
            <a:ext uri="{FF2B5EF4-FFF2-40B4-BE49-F238E27FC236}">
              <a16:creationId xmlns:a16="http://schemas.microsoft.com/office/drawing/2014/main" id="{52F1A9FF-955E-4EE0-A04B-7602C67408CC}"/>
            </a:ext>
          </a:extLst>
        </xdr:cNvPr>
        <xdr:cNvCxnSpPr/>
      </xdr:nvCxnSpPr>
      <xdr:spPr>
        <a:xfrm flipV="1">
          <a:off x="22160864" y="1748180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9" name="【公民館】&#10;一人当たり面積最小値テキスト">
          <a:extLst>
            <a:ext uri="{FF2B5EF4-FFF2-40B4-BE49-F238E27FC236}">
              <a16:creationId xmlns:a16="http://schemas.microsoft.com/office/drawing/2014/main" id="{AC6FB04C-4CCB-4E9C-B3B7-62654443FFDA}"/>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20" name="直線コネクタ 919">
          <a:extLst>
            <a:ext uri="{FF2B5EF4-FFF2-40B4-BE49-F238E27FC236}">
              <a16:creationId xmlns:a16="http://schemas.microsoft.com/office/drawing/2014/main" id="{6AF23809-C6EC-4F23-A251-264C7FCD1B78}"/>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921" name="【公民館】&#10;一人当たり面積最大値テキスト">
          <a:extLst>
            <a:ext uri="{FF2B5EF4-FFF2-40B4-BE49-F238E27FC236}">
              <a16:creationId xmlns:a16="http://schemas.microsoft.com/office/drawing/2014/main" id="{471AC647-AC29-4466-9D6A-C36399E55BC2}"/>
            </a:ext>
          </a:extLst>
        </xdr:cNvPr>
        <xdr:cNvSpPr txBox="1"/>
      </xdr:nvSpPr>
      <xdr:spPr>
        <a:xfrm>
          <a:off x="22199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922" name="直線コネクタ 921">
          <a:extLst>
            <a:ext uri="{FF2B5EF4-FFF2-40B4-BE49-F238E27FC236}">
              <a16:creationId xmlns:a16="http://schemas.microsoft.com/office/drawing/2014/main" id="{49166D2B-88F2-43F2-8102-2BC4A6622D9C}"/>
            </a:ext>
          </a:extLst>
        </xdr:cNvPr>
        <xdr:cNvCxnSpPr/>
      </xdr:nvCxnSpPr>
      <xdr:spPr>
        <a:xfrm>
          <a:off x="22072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923" name="【公民館】&#10;一人当たり面積平均値テキスト">
          <a:extLst>
            <a:ext uri="{FF2B5EF4-FFF2-40B4-BE49-F238E27FC236}">
              <a16:creationId xmlns:a16="http://schemas.microsoft.com/office/drawing/2014/main" id="{60A469E6-A8DE-4695-A7EC-8AE0E98EB6BE}"/>
            </a:ext>
          </a:extLst>
        </xdr:cNvPr>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924" name="フローチャート: 判断 923">
          <a:extLst>
            <a:ext uri="{FF2B5EF4-FFF2-40B4-BE49-F238E27FC236}">
              <a16:creationId xmlns:a16="http://schemas.microsoft.com/office/drawing/2014/main" id="{8AAD8301-B0D9-42A3-A1B7-3F464266631B}"/>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925" name="フローチャート: 判断 924">
          <a:extLst>
            <a:ext uri="{FF2B5EF4-FFF2-40B4-BE49-F238E27FC236}">
              <a16:creationId xmlns:a16="http://schemas.microsoft.com/office/drawing/2014/main" id="{1D6392E6-5FF7-416F-87FD-FADFE9DA39B7}"/>
            </a:ext>
          </a:extLst>
        </xdr:cNvPr>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926" name="フローチャート: 判断 925">
          <a:extLst>
            <a:ext uri="{FF2B5EF4-FFF2-40B4-BE49-F238E27FC236}">
              <a16:creationId xmlns:a16="http://schemas.microsoft.com/office/drawing/2014/main" id="{EE4506C3-02C4-4172-AC27-EC2C7E849327}"/>
            </a:ext>
          </a:extLst>
        </xdr:cNvPr>
        <xdr:cNvSpPr/>
      </xdr:nvSpPr>
      <xdr:spPr>
        <a:xfrm>
          <a:off x="20383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27" name="フローチャート: 判断 926">
          <a:extLst>
            <a:ext uri="{FF2B5EF4-FFF2-40B4-BE49-F238E27FC236}">
              <a16:creationId xmlns:a16="http://schemas.microsoft.com/office/drawing/2014/main" id="{B7AAB8FA-0D05-455A-9F40-FCF98A7ABEEF}"/>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928" name="フローチャート: 判断 927">
          <a:extLst>
            <a:ext uri="{FF2B5EF4-FFF2-40B4-BE49-F238E27FC236}">
              <a16:creationId xmlns:a16="http://schemas.microsoft.com/office/drawing/2014/main" id="{14637F4C-4A01-46A9-9032-585D4B7E09D8}"/>
            </a:ext>
          </a:extLst>
        </xdr:cNvPr>
        <xdr:cNvSpPr/>
      </xdr:nvSpPr>
      <xdr:spPr>
        <a:xfrm>
          <a:off x="18605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6005AD5F-9C80-42B3-9874-697E91278F0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ED14A772-FF5D-41AA-BC00-36DAC45F3FC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0635624-0E00-43DD-BBC5-983E70F158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AED40E0-210D-4687-941B-2974D38C18E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C294DD70-31EC-4D67-A35A-CA2AD822456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934" name="楕円 933">
          <a:extLst>
            <a:ext uri="{FF2B5EF4-FFF2-40B4-BE49-F238E27FC236}">
              <a16:creationId xmlns:a16="http://schemas.microsoft.com/office/drawing/2014/main" id="{99FBA844-AB6B-4CAC-992B-E661B7256101}"/>
            </a:ext>
          </a:extLst>
        </xdr:cNvPr>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935" name="【公民館】&#10;一人当たり面積該当値テキスト">
          <a:extLst>
            <a:ext uri="{FF2B5EF4-FFF2-40B4-BE49-F238E27FC236}">
              <a16:creationId xmlns:a16="http://schemas.microsoft.com/office/drawing/2014/main" id="{04F9C4A5-06B9-4CD9-8AE7-D64EDA3FE508}"/>
            </a:ext>
          </a:extLst>
        </xdr:cNvPr>
        <xdr:cNvSpPr txBox="1"/>
      </xdr:nvSpPr>
      <xdr:spPr>
        <a:xfrm>
          <a:off x="22199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7113</xdr:rowOff>
    </xdr:from>
    <xdr:to>
      <xdr:col>112</xdr:col>
      <xdr:colOff>38100</xdr:colOff>
      <xdr:row>106</xdr:row>
      <xdr:rowOff>108713</xdr:rowOff>
    </xdr:to>
    <xdr:sp macro="" textlink="">
      <xdr:nvSpPr>
        <xdr:cNvPr id="936" name="楕円 935">
          <a:extLst>
            <a:ext uri="{FF2B5EF4-FFF2-40B4-BE49-F238E27FC236}">
              <a16:creationId xmlns:a16="http://schemas.microsoft.com/office/drawing/2014/main" id="{35A1F906-5708-428C-84F5-5509F61BF53D}"/>
            </a:ext>
          </a:extLst>
        </xdr:cNvPr>
        <xdr:cNvSpPr/>
      </xdr:nvSpPr>
      <xdr:spPr>
        <a:xfrm>
          <a:off x="21272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57913</xdr:rowOff>
    </xdr:to>
    <xdr:cxnSp macro="">
      <xdr:nvCxnSpPr>
        <xdr:cNvPr id="937" name="直線コネクタ 936">
          <a:extLst>
            <a:ext uri="{FF2B5EF4-FFF2-40B4-BE49-F238E27FC236}">
              <a16:creationId xmlns:a16="http://schemas.microsoft.com/office/drawing/2014/main" id="{36C69069-8BB8-4CF7-9311-651A77D567AB}"/>
            </a:ext>
          </a:extLst>
        </xdr:cNvPr>
        <xdr:cNvCxnSpPr/>
      </xdr:nvCxnSpPr>
      <xdr:spPr>
        <a:xfrm flipV="1">
          <a:off x="21323300" y="182270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11685</xdr:rowOff>
    </xdr:from>
    <xdr:to>
      <xdr:col>107</xdr:col>
      <xdr:colOff>101600</xdr:colOff>
      <xdr:row>106</xdr:row>
      <xdr:rowOff>113285</xdr:rowOff>
    </xdr:to>
    <xdr:sp macro="" textlink="">
      <xdr:nvSpPr>
        <xdr:cNvPr id="938" name="楕円 937">
          <a:extLst>
            <a:ext uri="{FF2B5EF4-FFF2-40B4-BE49-F238E27FC236}">
              <a16:creationId xmlns:a16="http://schemas.microsoft.com/office/drawing/2014/main" id="{79B6B6AE-2BAF-4D58-8275-460759B73CEB}"/>
            </a:ext>
          </a:extLst>
        </xdr:cNvPr>
        <xdr:cNvSpPr/>
      </xdr:nvSpPr>
      <xdr:spPr>
        <a:xfrm>
          <a:off x="20383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57913</xdr:rowOff>
    </xdr:from>
    <xdr:to>
      <xdr:col>111</xdr:col>
      <xdr:colOff>177800</xdr:colOff>
      <xdr:row>106</xdr:row>
      <xdr:rowOff>62485</xdr:rowOff>
    </xdr:to>
    <xdr:cxnSp macro="">
      <xdr:nvCxnSpPr>
        <xdr:cNvPr id="939" name="直線コネクタ 938">
          <a:extLst>
            <a:ext uri="{FF2B5EF4-FFF2-40B4-BE49-F238E27FC236}">
              <a16:creationId xmlns:a16="http://schemas.microsoft.com/office/drawing/2014/main" id="{6C28BC1A-C150-4F89-A545-7654CB96D5F0}"/>
            </a:ext>
          </a:extLst>
        </xdr:cNvPr>
        <xdr:cNvCxnSpPr/>
      </xdr:nvCxnSpPr>
      <xdr:spPr>
        <a:xfrm flipV="1">
          <a:off x="20434300" y="18231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940" name="楕円 939">
          <a:extLst>
            <a:ext uri="{FF2B5EF4-FFF2-40B4-BE49-F238E27FC236}">
              <a16:creationId xmlns:a16="http://schemas.microsoft.com/office/drawing/2014/main" id="{CCB5666C-44D8-4430-8CF8-63871CAB978D}"/>
            </a:ext>
          </a:extLst>
        </xdr:cNvPr>
        <xdr:cNvSpPr/>
      </xdr:nvSpPr>
      <xdr:spPr>
        <a:xfrm>
          <a:off x="19494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62485</xdr:rowOff>
    </xdr:from>
    <xdr:to>
      <xdr:col>107</xdr:col>
      <xdr:colOff>50800</xdr:colOff>
      <xdr:row>106</xdr:row>
      <xdr:rowOff>62485</xdr:rowOff>
    </xdr:to>
    <xdr:cxnSp macro="">
      <xdr:nvCxnSpPr>
        <xdr:cNvPr id="941" name="直線コネクタ 940">
          <a:extLst>
            <a:ext uri="{FF2B5EF4-FFF2-40B4-BE49-F238E27FC236}">
              <a16:creationId xmlns:a16="http://schemas.microsoft.com/office/drawing/2014/main" id="{A9CE47DF-C9BD-4E66-9522-4B8E5943389D}"/>
            </a:ext>
          </a:extLst>
        </xdr:cNvPr>
        <xdr:cNvCxnSpPr/>
      </xdr:nvCxnSpPr>
      <xdr:spPr>
        <a:xfrm>
          <a:off x="19545300" y="1823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942" name="楕円 941">
          <a:extLst>
            <a:ext uri="{FF2B5EF4-FFF2-40B4-BE49-F238E27FC236}">
              <a16:creationId xmlns:a16="http://schemas.microsoft.com/office/drawing/2014/main" id="{7227EFDE-EEF9-4230-8A55-28FF6B2374F5}"/>
            </a:ext>
          </a:extLst>
        </xdr:cNvPr>
        <xdr:cNvSpPr/>
      </xdr:nvSpPr>
      <xdr:spPr>
        <a:xfrm>
          <a:off x="18605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62485</xdr:rowOff>
    </xdr:from>
    <xdr:to>
      <xdr:col>102</xdr:col>
      <xdr:colOff>114300</xdr:colOff>
      <xdr:row>106</xdr:row>
      <xdr:rowOff>62485</xdr:rowOff>
    </xdr:to>
    <xdr:cxnSp macro="">
      <xdr:nvCxnSpPr>
        <xdr:cNvPr id="943" name="直線コネクタ 942">
          <a:extLst>
            <a:ext uri="{FF2B5EF4-FFF2-40B4-BE49-F238E27FC236}">
              <a16:creationId xmlns:a16="http://schemas.microsoft.com/office/drawing/2014/main" id="{E29166F4-7008-475C-91CC-B99A4BC6471B}"/>
            </a:ext>
          </a:extLst>
        </xdr:cNvPr>
        <xdr:cNvCxnSpPr/>
      </xdr:nvCxnSpPr>
      <xdr:spPr>
        <a:xfrm>
          <a:off x="18656300" y="1823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944" name="n_1aveValue【公民館】&#10;一人当たり面積">
          <a:extLst>
            <a:ext uri="{FF2B5EF4-FFF2-40B4-BE49-F238E27FC236}">
              <a16:creationId xmlns:a16="http://schemas.microsoft.com/office/drawing/2014/main" id="{B94D764A-A1C3-4D1D-A234-8B0800DA419C}"/>
            </a:ext>
          </a:extLst>
        </xdr:cNvPr>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113555</xdr:rowOff>
    </xdr:from>
    <xdr:ext cx="469744" cy="259045"/>
    <xdr:sp macro="" textlink="">
      <xdr:nvSpPr>
        <xdr:cNvPr id="945" name="n_2aveValue【公民館】&#10;一人当たり面積">
          <a:extLst>
            <a:ext uri="{FF2B5EF4-FFF2-40B4-BE49-F238E27FC236}">
              <a16:creationId xmlns:a16="http://schemas.microsoft.com/office/drawing/2014/main" id="{4C93E2E7-A17D-4822-9A39-C4C7FDD319D4}"/>
            </a:ext>
          </a:extLst>
        </xdr:cNvPr>
        <xdr:cNvSpPr txBox="1"/>
      </xdr:nvSpPr>
      <xdr:spPr>
        <a:xfrm>
          <a:off x="20199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946" name="n_3aveValue【公民館】&#10;一人当たり面積">
          <a:extLst>
            <a:ext uri="{FF2B5EF4-FFF2-40B4-BE49-F238E27FC236}">
              <a16:creationId xmlns:a16="http://schemas.microsoft.com/office/drawing/2014/main" id="{72D5032E-4934-4F08-9534-3FE15F4302ED}"/>
            </a:ext>
          </a:extLst>
        </xdr:cNvPr>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104412</xdr:rowOff>
    </xdr:from>
    <xdr:ext cx="469744" cy="259045"/>
    <xdr:sp macro="" textlink="">
      <xdr:nvSpPr>
        <xdr:cNvPr id="947" name="n_4aveValue【公民館】&#10;一人当たり面積">
          <a:extLst>
            <a:ext uri="{FF2B5EF4-FFF2-40B4-BE49-F238E27FC236}">
              <a16:creationId xmlns:a16="http://schemas.microsoft.com/office/drawing/2014/main" id="{57BE9A7E-5494-4171-8DA0-D92C78393EB9}"/>
            </a:ext>
          </a:extLst>
        </xdr:cNvPr>
        <xdr:cNvSpPr txBox="1"/>
      </xdr:nvSpPr>
      <xdr:spPr>
        <a:xfrm>
          <a:off x="18421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99840</xdr:rowOff>
    </xdr:from>
    <xdr:ext cx="469744" cy="259045"/>
    <xdr:sp macro="" textlink="">
      <xdr:nvSpPr>
        <xdr:cNvPr id="948" name="n_1mainValue【公民館】&#10;一人当たり面積">
          <a:extLst>
            <a:ext uri="{FF2B5EF4-FFF2-40B4-BE49-F238E27FC236}">
              <a16:creationId xmlns:a16="http://schemas.microsoft.com/office/drawing/2014/main" id="{5E30F929-B029-4042-912C-DB42B366F88D}"/>
            </a:ext>
          </a:extLst>
        </xdr:cNvPr>
        <xdr:cNvSpPr txBox="1"/>
      </xdr:nvSpPr>
      <xdr:spPr>
        <a:xfrm>
          <a:off x="21075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129812</xdr:rowOff>
    </xdr:from>
    <xdr:ext cx="469744" cy="259045"/>
    <xdr:sp macro="" textlink="">
      <xdr:nvSpPr>
        <xdr:cNvPr id="949" name="n_2mainValue【公民館】&#10;一人当たり面積">
          <a:extLst>
            <a:ext uri="{FF2B5EF4-FFF2-40B4-BE49-F238E27FC236}">
              <a16:creationId xmlns:a16="http://schemas.microsoft.com/office/drawing/2014/main" id="{31875954-25B6-4DA2-B372-57618F988BF1}"/>
            </a:ext>
          </a:extLst>
        </xdr:cNvPr>
        <xdr:cNvSpPr txBox="1"/>
      </xdr:nvSpPr>
      <xdr:spPr>
        <a:xfrm>
          <a:off x="20199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129812</xdr:rowOff>
    </xdr:from>
    <xdr:ext cx="469744" cy="259045"/>
    <xdr:sp macro="" textlink="">
      <xdr:nvSpPr>
        <xdr:cNvPr id="950" name="n_3mainValue【公民館】&#10;一人当たり面積">
          <a:extLst>
            <a:ext uri="{FF2B5EF4-FFF2-40B4-BE49-F238E27FC236}">
              <a16:creationId xmlns:a16="http://schemas.microsoft.com/office/drawing/2014/main" id="{2762127E-B714-4337-B2EF-485EA5677698}"/>
            </a:ext>
          </a:extLst>
        </xdr:cNvPr>
        <xdr:cNvSpPr txBox="1"/>
      </xdr:nvSpPr>
      <xdr:spPr>
        <a:xfrm>
          <a:off x="19310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129812</xdr:rowOff>
    </xdr:from>
    <xdr:ext cx="469744" cy="259045"/>
    <xdr:sp macro="" textlink="">
      <xdr:nvSpPr>
        <xdr:cNvPr id="951" name="n_4mainValue【公民館】&#10;一人当たり面積">
          <a:extLst>
            <a:ext uri="{FF2B5EF4-FFF2-40B4-BE49-F238E27FC236}">
              <a16:creationId xmlns:a16="http://schemas.microsoft.com/office/drawing/2014/main" id="{ABD55A88-6EC1-4EFD-91FA-47C6C9128A72}"/>
            </a:ext>
          </a:extLst>
        </xdr:cNvPr>
        <xdr:cNvSpPr txBox="1"/>
      </xdr:nvSpPr>
      <xdr:spPr>
        <a:xfrm>
          <a:off x="18421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A602A05A-5DC8-4777-9125-C9992339FD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5F9EDA8-4833-4500-8E07-1598952819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673EAEB4-85A4-4E1E-B23D-512DD8FA22A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有形固定資産減価償却率は、港湾・漁港施設を除いた全ての施設類型において類似団体内平均値を下回っており、一人当たり面積も施設類型全体では低い傾向にある。</a:t>
          </a:r>
          <a:endParaRPr lang="ja-JP" altLang="ja-JP" sz="1400">
            <a:effectLst/>
          </a:endParaRPr>
        </a:p>
        <a:p>
          <a:r>
            <a:rPr kumimoji="1" lang="ja-JP" altLang="ja-JP" sz="1100">
              <a:solidFill>
                <a:schemeClr val="dk1"/>
              </a:solidFill>
              <a:effectLst/>
              <a:latin typeface="+mn-lt"/>
              <a:ea typeface="+mn-ea"/>
              <a:cs typeface="+mn-cs"/>
            </a:rPr>
            <a:t>類似団体内平均値と比較し、道路施設の有形固定資産減価償却率が大きく下回っているが、これは計画的な更新によるものである。公民館についても同様に大きく下回っているが、平成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年度の間に９施設のうち５施設の更新を行ったためであり、今後の更新についても計画されている。</a:t>
          </a:r>
          <a:endParaRPr lang="ja-JP" altLang="ja-JP" sz="1400">
            <a:effectLst/>
          </a:endParaRPr>
        </a:p>
        <a:p>
          <a:r>
            <a:rPr kumimoji="1" lang="ja-JP" altLang="ja-JP" sz="1100">
              <a:solidFill>
                <a:schemeClr val="dk1"/>
              </a:solidFill>
              <a:effectLst/>
              <a:latin typeface="+mn-lt"/>
              <a:ea typeface="+mn-ea"/>
              <a:cs typeface="+mn-cs"/>
            </a:rPr>
            <a:t>一方、認定こども園・幼稚園・保育所や学校施設の有形固定資産減価償却率は大差ないものの、一人当たり面積は下回っていることから、今後、施設更新の際は、施設の効果的な活用及び効率的な維持管理について検討する必要がある。</a:t>
          </a:r>
          <a:endParaRPr lang="ja-JP" altLang="ja-JP" sz="1400">
            <a:effectLst/>
          </a:endParaRPr>
        </a:p>
        <a:p>
          <a:r>
            <a:rPr kumimoji="1" lang="ja-JP" altLang="ja-JP" sz="1100">
              <a:solidFill>
                <a:schemeClr val="dk1"/>
              </a:solidFill>
              <a:effectLst/>
              <a:latin typeface="+mn-lt"/>
              <a:ea typeface="+mn-ea"/>
              <a:cs typeface="+mn-cs"/>
            </a:rPr>
            <a:t>また、計画的な整備・更新などに伴い、港湾・漁港施設や橋りょう・トンネル施設の一人当たり有形固定資産（償却資産）額が類似団体内平均を上回っているため、今後の維持補修等の管理が課題となる。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261DD3-665F-4B67-8AB9-DFDDF69DAB3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A16558-60F7-4DC7-8ABD-EBD5504215C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8FDBC7-5F57-414A-A272-2FC89CC60E3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858F62-5C76-48E2-8CF2-07ABC7C195E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597FE9-76D3-466D-8A29-AB9B92671A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758398-396D-4E98-88E5-F323277F6E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D0EA03-BC63-4860-BE14-5046D4294C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A5A7A98-9217-4849-A502-F14841800D5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67E156-0835-43C7-B873-B552FE8B80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E5D64D-641F-4080-953E-DB916DED1D2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137,199
132,135
70.30
63,865,857
60,378,568
3,025,636
28,233,163
53,218,049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DBF13BA-CBD2-4693-BB70-40C33DB2482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E2A637-ACAB-4124-B39B-2ED28B28757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BB9049-E3A9-44C9-AAF0-3A672CE63E4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3CBCA7-91BF-44FF-A014-03F413C49C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6D51F8-DFD5-4DBE-BA4D-0D8F2A51A67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D5B5ECD-3FCC-4B08-9A11-9AA3B35B162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7CED437-AC8D-41ED-B83B-972D01C9ED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CC51C8-5708-451F-9970-3642211F7D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275AD1-4419-4233-9F5D-19DA138FBC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1ADCD3-5A94-4AD4-BF5E-CD7EE148C38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688CDA7-7BD6-48EE-8392-FE59CFACF1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8362E5-3F85-4E68-9502-B29EE65D53E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BFDA1F-7F11-4BF7-8A69-D88C2A18B7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74DE82-EBB4-4874-BBEF-AA023E85AA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CC48EB-9480-4085-8FDE-B573D6D3D82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78D6596-1115-4A56-B8AE-F5128527D48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C1E85A-BA31-4364-977E-437BE4A2D9D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077309B-F9E5-4239-BE27-7F4DBDC339C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B5C3318-F52B-4B36-A244-176781636B6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3EB9012-2BA5-421C-A9CB-038B782FF81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CD3F04F-FFA8-4008-8D32-977CEDC88EB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BAD6DE-874B-41C9-88F1-13F1E19FF1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039E801-725C-43B1-8BB4-D0B524BB7FD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2FDC6DD-95D8-432D-BA11-8C9C60353DE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FD35548-4C3B-476E-993D-B7C1A9D533D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F069379-EF36-421C-815E-DDFA3938B38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772991D-F35E-4546-9A34-69842DF2C9E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BC198C1-F152-46A4-AC75-DB113FFFDD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6FDB49E-C9F9-4DED-94A1-8A72CABE11F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3C533D-38DD-428F-845C-657DBED87E5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E6F9E98-7BF5-4EBB-89FC-C40A6168ABD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930B181-5859-41BF-8BD6-81C478F370E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C0B04E1-F15C-4ECF-806D-0E562A78B5E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240C8B5-755B-414E-A983-D873CB21BF4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7A340A8-3BDF-4429-9EFA-FDFD750E176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660714A-36DE-4E75-9FC4-18313E6B2FB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AABB8B6-96A8-41AA-9BCA-727A77753D8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020F9CB-3CAB-4D9B-80E8-26640C55932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BF81D1B-8F32-4BA5-AF27-A6F69586242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6A8B78E-4CA4-4A11-BA63-71B6FF2D55B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9E4576C-4D13-4F32-9539-9890BA67401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CECD412-DD8E-4A96-94DD-3891017C4D62}"/>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96210E3-0093-41FC-9F13-FB6B0466366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714DBB28-9E0D-43F1-AD25-6345A65A202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72574640-72AA-48F1-B962-6460D68933B9}"/>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1139D5B7-5E34-4F2C-9099-4B8EFE18E60B}"/>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85C7C9F1-81F4-4F59-91F0-F1E1C7CF422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F496B32A-47B1-4438-8430-E5438752E99D}"/>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E7DBE918-93A9-4EEE-BF47-46BB48363B0E}"/>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143527</xdr:rowOff>
    </xdr:from>
    <xdr:ext cx="405111" cy="259045"/>
    <xdr:sp macro="" textlink="">
      <xdr:nvSpPr>
        <xdr:cNvPr id="61" name="【図書館】&#10;有形固定資産減価償却率平均値テキスト">
          <a:extLst>
            <a:ext uri="{FF2B5EF4-FFF2-40B4-BE49-F238E27FC236}">
              <a16:creationId xmlns:a16="http://schemas.microsoft.com/office/drawing/2014/main" id="{CA7AEE74-88B7-40CD-9C5F-0A04166A2FCA}"/>
            </a:ext>
          </a:extLst>
        </xdr:cNvPr>
        <xdr:cNvSpPr txBox="1"/>
      </xdr:nvSpPr>
      <xdr:spPr>
        <a:xfrm>
          <a:off x="4673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a:extLst>
            <a:ext uri="{FF2B5EF4-FFF2-40B4-BE49-F238E27FC236}">
              <a16:creationId xmlns:a16="http://schemas.microsoft.com/office/drawing/2014/main" id="{19B90612-2A25-4D8B-B04C-ED8EFC69DA69}"/>
            </a:ext>
          </a:extLst>
        </xdr:cNvPr>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a:extLst>
            <a:ext uri="{FF2B5EF4-FFF2-40B4-BE49-F238E27FC236}">
              <a16:creationId xmlns:a16="http://schemas.microsoft.com/office/drawing/2014/main" id="{7329E8F6-F98B-4DF7-BF09-B4D4224F5CFF}"/>
            </a:ext>
          </a:extLst>
        </xdr:cNvPr>
        <xdr:cNvSpPr/>
      </xdr:nvSpPr>
      <xdr:spPr>
        <a:xfrm>
          <a:off x="3746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a:extLst>
            <a:ext uri="{FF2B5EF4-FFF2-40B4-BE49-F238E27FC236}">
              <a16:creationId xmlns:a16="http://schemas.microsoft.com/office/drawing/2014/main" id="{4B0B75C3-21F6-494E-851E-95ED2A35EA75}"/>
            </a:ext>
          </a:extLst>
        </xdr:cNvPr>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a:extLst>
            <a:ext uri="{FF2B5EF4-FFF2-40B4-BE49-F238E27FC236}">
              <a16:creationId xmlns:a16="http://schemas.microsoft.com/office/drawing/2014/main" id="{B905D55A-2DA7-432D-8415-38237C8765A1}"/>
            </a:ext>
          </a:extLst>
        </xdr:cNvPr>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a:extLst>
            <a:ext uri="{FF2B5EF4-FFF2-40B4-BE49-F238E27FC236}">
              <a16:creationId xmlns:a16="http://schemas.microsoft.com/office/drawing/2014/main" id="{F34D6E03-568B-471D-8498-164FC5B42671}"/>
            </a:ext>
          </a:extLst>
        </xdr:cNvPr>
        <xdr:cNvSpPr/>
      </xdr:nvSpPr>
      <xdr:spPr>
        <a:xfrm>
          <a:off x="107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BF5632E-8E7B-4395-AB3A-D7F4907E37D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EEA0C9F-3E04-4F71-9258-419E39799F3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251770F-A010-4E60-B956-5875D850EF8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B983992-85FF-4249-A2F7-44F72BDE4CA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45AB161-DEE7-46FE-B06C-C9743331982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85090</xdr:rowOff>
    </xdr:from>
    <xdr:to>
      <xdr:col>24</xdr:col>
      <xdr:colOff>114300</xdr:colOff>
      <xdr:row>39</xdr:row>
      <xdr:rowOff>15240</xdr:rowOff>
    </xdr:to>
    <xdr:sp macro="" textlink="">
      <xdr:nvSpPr>
        <xdr:cNvPr id="72" name="楕円 71">
          <a:extLst>
            <a:ext uri="{FF2B5EF4-FFF2-40B4-BE49-F238E27FC236}">
              <a16:creationId xmlns:a16="http://schemas.microsoft.com/office/drawing/2014/main" id="{23EDAB7A-65A6-4C73-8D4A-C5DB791A416E}"/>
            </a:ext>
          </a:extLst>
        </xdr:cNvPr>
        <xdr:cNvSpPr/>
      </xdr:nvSpPr>
      <xdr:spPr>
        <a:xfrm>
          <a:off x="45847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63517</xdr:rowOff>
    </xdr:from>
    <xdr:ext cx="405111" cy="259045"/>
    <xdr:sp macro="" textlink="">
      <xdr:nvSpPr>
        <xdr:cNvPr id="73" name="【図書館】&#10;有形固定資産減価償却率該当値テキスト">
          <a:extLst>
            <a:ext uri="{FF2B5EF4-FFF2-40B4-BE49-F238E27FC236}">
              <a16:creationId xmlns:a16="http://schemas.microsoft.com/office/drawing/2014/main" id="{4315DE03-F197-4E2B-A22E-11E1C5A71153}"/>
            </a:ext>
          </a:extLst>
        </xdr:cNvPr>
        <xdr:cNvSpPr txBox="1"/>
      </xdr:nvSpPr>
      <xdr:spPr>
        <a:xfrm>
          <a:off x="4673600"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4" name="楕円 73">
          <a:extLst>
            <a:ext uri="{FF2B5EF4-FFF2-40B4-BE49-F238E27FC236}">
              <a16:creationId xmlns:a16="http://schemas.microsoft.com/office/drawing/2014/main" id="{9802EB03-267A-4AD5-BC41-1B06D41986A8}"/>
            </a:ext>
          </a:extLst>
        </xdr:cNvPr>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135890</xdr:rowOff>
    </xdr:to>
    <xdr:cxnSp macro="">
      <xdr:nvCxnSpPr>
        <xdr:cNvPr id="75" name="直線コネクタ 74">
          <a:extLst>
            <a:ext uri="{FF2B5EF4-FFF2-40B4-BE49-F238E27FC236}">
              <a16:creationId xmlns:a16="http://schemas.microsoft.com/office/drawing/2014/main" id="{C452BAC9-D4E7-4520-B7E4-785D0B0DB464}"/>
            </a:ext>
          </a:extLst>
        </xdr:cNvPr>
        <xdr:cNvCxnSpPr/>
      </xdr:nvCxnSpPr>
      <xdr:spPr>
        <a:xfrm>
          <a:off x="3797300" y="663321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45720</xdr:rowOff>
    </xdr:from>
    <xdr:to>
      <xdr:col>15</xdr:col>
      <xdr:colOff>101600</xdr:colOff>
      <xdr:row>38</xdr:row>
      <xdr:rowOff>147320</xdr:rowOff>
    </xdr:to>
    <xdr:sp macro="" textlink="">
      <xdr:nvSpPr>
        <xdr:cNvPr id="76" name="楕円 75">
          <a:extLst>
            <a:ext uri="{FF2B5EF4-FFF2-40B4-BE49-F238E27FC236}">
              <a16:creationId xmlns:a16="http://schemas.microsoft.com/office/drawing/2014/main" id="{00C3A60C-F8C7-4DAC-8200-0BEB322C13BE}"/>
            </a:ext>
          </a:extLst>
        </xdr:cNvPr>
        <xdr:cNvSpPr/>
      </xdr:nvSpPr>
      <xdr:spPr>
        <a:xfrm>
          <a:off x="28575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96520</xdr:rowOff>
    </xdr:from>
    <xdr:to>
      <xdr:col>19</xdr:col>
      <xdr:colOff>177800</xdr:colOff>
      <xdr:row>38</xdr:row>
      <xdr:rowOff>118110</xdr:rowOff>
    </xdr:to>
    <xdr:cxnSp macro="">
      <xdr:nvCxnSpPr>
        <xdr:cNvPr id="77" name="直線コネクタ 76">
          <a:extLst>
            <a:ext uri="{FF2B5EF4-FFF2-40B4-BE49-F238E27FC236}">
              <a16:creationId xmlns:a16="http://schemas.microsoft.com/office/drawing/2014/main" id="{A43241B5-CDBF-45E9-BCAE-54F1855F7163}"/>
            </a:ext>
          </a:extLst>
        </xdr:cNvPr>
        <xdr:cNvCxnSpPr/>
      </xdr:nvCxnSpPr>
      <xdr:spPr>
        <a:xfrm>
          <a:off x="2908300" y="661162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26670</xdr:rowOff>
    </xdr:from>
    <xdr:to>
      <xdr:col>10</xdr:col>
      <xdr:colOff>165100</xdr:colOff>
      <xdr:row>38</xdr:row>
      <xdr:rowOff>128270</xdr:rowOff>
    </xdr:to>
    <xdr:sp macro="" textlink="">
      <xdr:nvSpPr>
        <xdr:cNvPr id="78" name="楕円 77">
          <a:extLst>
            <a:ext uri="{FF2B5EF4-FFF2-40B4-BE49-F238E27FC236}">
              <a16:creationId xmlns:a16="http://schemas.microsoft.com/office/drawing/2014/main" id="{D7924527-EAE7-4ECE-89D8-4A806DEA88DD}"/>
            </a:ext>
          </a:extLst>
        </xdr:cNvPr>
        <xdr:cNvSpPr/>
      </xdr:nvSpPr>
      <xdr:spPr>
        <a:xfrm>
          <a:off x="1968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77470</xdr:rowOff>
    </xdr:from>
    <xdr:to>
      <xdr:col>15</xdr:col>
      <xdr:colOff>50800</xdr:colOff>
      <xdr:row>38</xdr:row>
      <xdr:rowOff>96520</xdr:rowOff>
    </xdr:to>
    <xdr:cxnSp macro="">
      <xdr:nvCxnSpPr>
        <xdr:cNvPr id="79" name="直線コネクタ 78">
          <a:extLst>
            <a:ext uri="{FF2B5EF4-FFF2-40B4-BE49-F238E27FC236}">
              <a16:creationId xmlns:a16="http://schemas.microsoft.com/office/drawing/2014/main" id="{E122B47F-16BD-4AF1-8965-8D4E7812A75F}"/>
            </a:ext>
          </a:extLst>
        </xdr:cNvPr>
        <xdr:cNvCxnSpPr/>
      </xdr:nvCxnSpPr>
      <xdr:spPr>
        <a:xfrm>
          <a:off x="2019300" y="6592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19050</xdr:rowOff>
    </xdr:from>
    <xdr:to>
      <xdr:col>6</xdr:col>
      <xdr:colOff>38100</xdr:colOff>
      <xdr:row>38</xdr:row>
      <xdr:rowOff>120650</xdr:rowOff>
    </xdr:to>
    <xdr:sp macro="" textlink="">
      <xdr:nvSpPr>
        <xdr:cNvPr id="80" name="楕円 79">
          <a:extLst>
            <a:ext uri="{FF2B5EF4-FFF2-40B4-BE49-F238E27FC236}">
              <a16:creationId xmlns:a16="http://schemas.microsoft.com/office/drawing/2014/main" id="{B718E3F2-33A8-46ED-8212-8EA5BFAF9922}"/>
            </a:ext>
          </a:extLst>
        </xdr:cNvPr>
        <xdr:cNvSpPr/>
      </xdr:nvSpPr>
      <xdr:spPr>
        <a:xfrm>
          <a:off x="1079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69850</xdr:rowOff>
    </xdr:from>
    <xdr:to>
      <xdr:col>10</xdr:col>
      <xdr:colOff>114300</xdr:colOff>
      <xdr:row>38</xdr:row>
      <xdr:rowOff>77470</xdr:rowOff>
    </xdr:to>
    <xdr:cxnSp macro="">
      <xdr:nvCxnSpPr>
        <xdr:cNvPr id="81" name="直線コネクタ 80">
          <a:extLst>
            <a:ext uri="{FF2B5EF4-FFF2-40B4-BE49-F238E27FC236}">
              <a16:creationId xmlns:a16="http://schemas.microsoft.com/office/drawing/2014/main" id="{1438B9E9-BE48-45E9-BDE8-CBB7B585D1BB}"/>
            </a:ext>
          </a:extLst>
        </xdr:cNvPr>
        <xdr:cNvCxnSpPr/>
      </xdr:nvCxnSpPr>
      <xdr:spPr>
        <a:xfrm>
          <a:off x="1130300" y="6584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45737</xdr:rowOff>
    </xdr:from>
    <xdr:ext cx="405111" cy="259045"/>
    <xdr:sp macro="" textlink="">
      <xdr:nvSpPr>
        <xdr:cNvPr id="82" name="n_1aveValue【図書館】&#10;有形固定資産減価償却率">
          <a:extLst>
            <a:ext uri="{FF2B5EF4-FFF2-40B4-BE49-F238E27FC236}">
              <a16:creationId xmlns:a16="http://schemas.microsoft.com/office/drawing/2014/main" id="{53D7DFC3-7F5E-4BC5-B34E-C27C1702092F}"/>
            </a:ext>
          </a:extLst>
        </xdr:cNvPr>
        <xdr:cNvSpPr txBox="1"/>
      </xdr:nvSpPr>
      <xdr:spPr>
        <a:xfrm>
          <a:off x="35820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57167</xdr:rowOff>
    </xdr:from>
    <xdr:ext cx="405111" cy="259045"/>
    <xdr:sp macro="" textlink="">
      <xdr:nvSpPr>
        <xdr:cNvPr id="83" name="n_2aveValue【図書館】&#10;有形固定資産減価償却率">
          <a:extLst>
            <a:ext uri="{FF2B5EF4-FFF2-40B4-BE49-F238E27FC236}">
              <a16:creationId xmlns:a16="http://schemas.microsoft.com/office/drawing/2014/main" id="{48F9740F-C0CD-4F6B-9307-2CA00C064BC0}"/>
            </a:ext>
          </a:extLst>
        </xdr:cNvPr>
        <xdr:cNvSpPr txBox="1"/>
      </xdr:nvSpPr>
      <xdr:spPr>
        <a:xfrm>
          <a:off x="2705744"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91457</xdr:rowOff>
    </xdr:from>
    <xdr:ext cx="405111" cy="259045"/>
    <xdr:sp macro="" textlink="">
      <xdr:nvSpPr>
        <xdr:cNvPr id="84" name="n_3aveValue【図書館】&#10;有形固定資産減価償却率">
          <a:extLst>
            <a:ext uri="{FF2B5EF4-FFF2-40B4-BE49-F238E27FC236}">
              <a16:creationId xmlns:a16="http://schemas.microsoft.com/office/drawing/2014/main" id="{A0E8181A-11A8-499C-B666-D12106301697}"/>
            </a:ext>
          </a:extLst>
        </xdr:cNvPr>
        <xdr:cNvSpPr txBox="1"/>
      </xdr:nvSpPr>
      <xdr:spPr>
        <a:xfrm>
          <a:off x="1816744" y="609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107967</xdr:rowOff>
    </xdr:from>
    <xdr:ext cx="405111" cy="259045"/>
    <xdr:sp macro="" textlink="">
      <xdr:nvSpPr>
        <xdr:cNvPr id="85" name="n_4aveValue【図書館】&#10;有形固定資産減価償却率">
          <a:extLst>
            <a:ext uri="{FF2B5EF4-FFF2-40B4-BE49-F238E27FC236}">
              <a16:creationId xmlns:a16="http://schemas.microsoft.com/office/drawing/2014/main" id="{B6627FFA-1BF0-4403-9844-3BFC0E6B94A9}"/>
            </a:ext>
          </a:extLst>
        </xdr:cNvPr>
        <xdr:cNvSpPr txBox="1"/>
      </xdr:nvSpPr>
      <xdr:spPr>
        <a:xfrm>
          <a:off x="927744" y="610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6" name="n_1mainValue【図書館】&#10;有形固定資産減価償却率">
          <a:extLst>
            <a:ext uri="{FF2B5EF4-FFF2-40B4-BE49-F238E27FC236}">
              <a16:creationId xmlns:a16="http://schemas.microsoft.com/office/drawing/2014/main" id="{EFB724B0-8399-404E-A73D-3ABA31124244}"/>
            </a:ext>
          </a:extLst>
        </xdr:cNvPr>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138447</xdr:rowOff>
    </xdr:from>
    <xdr:ext cx="405111" cy="259045"/>
    <xdr:sp macro="" textlink="">
      <xdr:nvSpPr>
        <xdr:cNvPr id="87" name="n_2mainValue【図書館】&#10;有形固定資産減価償却率">
          <a:extLst>
            <a:ext uri="{FF2B5EF4-FFF2-40B4-BE49-F238E27FC236}">
              <a16:creationId xmlns:a16="http://schemas.microsoft.com/office/drawing/2014/main" id="{5729738C-9F4C-4B11-874C-4AF136E544B2}"/>
            </a:ext>
          </a:extLst>
        </xdr:cNvPr>
        <xdr:cNvSpPr txBox="1"/>
      </xdr:nvSpPr>
      <xdr:spPr>
        <a:xfrm>
          <a:off x="2705744" y="665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119397</xdr:rowOff>
    </xdr:from>
    <xdr:ext cx="405111" cy="259045"/>
    <xdr:sp macro="" textlink="">
      <xdr:nvSpPr>
        <xdr:cNvPr id="88" name="n_3mainValue【図書館】&#10;有形固定資産減価償却率">
          <a:extLst>
            <a:ext uri="{FF2B5EF4-FFF2-40B4-BE49-F238E27FC236}">
              <a16:creationId xmlns:a16="http://schemas.microsoft.com/office/drawing/2014/main" id="{2EE51C91-703F-496B-BBCC-3C6EE99D16ED}"/>
            </a:ext>
          </a:extLst>
        </xdr:cNvPr>
        <xdr:cNvSpPr txBox="1"/>
      </xdr:nvSpPr>
      <xdr:spPr>
        <a:xfrm>
          <a:off x="1816744" y="663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111777</xdr:rowOff>
    </xdr:from>
    <xdr:ext cx="405111" cy="259045"/>
    <xdr:sp macro="" textlink="">
      <xdr:nvSpPr>
        <xdr:cNvPr id="89" name="n_4mainValue【図書館】&#10;有形固定資産減価償却率">
          <a:extLst>
            <a:ext uri="{FF2B5EF4-FFF2-40B4-BE49-F238E27FC236}">
              <a16:creationId xmlns:a16="http://schemas.microsoft.com/office/drawing/2014/main" id="{704767BA-3131-4E15-B51F-D2146D51B57E}"/>
            </a:ext>
          </a:extLst>
        </xdr:cNvPr>
        <xdr:cNvSpPr txBox="1"/>
      </xdr:nvSpPr>
      <xdr:spPr>
        <a:xfrm>
          <a:off x="927744" y="662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A7DECA6E-2694-442B-B65B-613A62349A9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B8940B53-B1A8-4F1E-A773-C31E55FAB2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4FDDAC36-5D0D-40B3-8026-8FAEC59D534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9CDC7D16-A569-4277-A924-786AB3D2D0A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9850EAD3-30C2-4FB3-A80A-D38542BF3A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14ABA45-0AB7-4DBC-AC65-AB4102AAE7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B7EA9B3D-C026-42C7-AC99-E510A6F8CFA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FE647D88-4641-464D-8B2F-249AD0DC8E1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2AA18505-FA6C-419F-8D13-F5E984E1C43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B5DBC9E3-B355-4443-AF8C-4A5053F8681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9337CD70-0A35-48AC-86AB-87341E5022E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46A42B06-F087-4DD8-820B-0FBE746C494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F4B29B0-5487-4B0B-96F0-5F56EFC97D3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C899D079-A4A6-4280-AF3C-F509D3CB57F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8CBCBEF-3290-42E9-8744-E1F58109D07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BA6C74D5-F631-4E94-B593-DA417ECF7CE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E166A7C7-FEE6-4045-998A-455189392A9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0CDC0095-A415-423B-8B3E-2EECB662DA2C}"/>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E43DA135-6F31-449D-A88F-B12B8D6F895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9312AC0B-7376-4C84-974E-33C9F78A499A}"/>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73166022-402E-41C9-A187-8B0C450114C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8D45CE93-6C3C-4E6E-988D-60ACB18E84EE}"/>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699B275-16AE-44A4-AD88-7C30A948A3F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1D1C7086-62D7-4BD9-B89A-E2F0E44727B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7451716-5854-4313-B356-9A3AC5DB296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a:extLst>
            <a:ext uri="{FF2B5EF4-FFF2-40B4-BE49-F238E27FC236}">
              <a16:creationId xmlns:a16="http://schemas.microsoft.com/office/drawing/2014/main" id="{F258E56A-63C0-4D71-8E0D-09CE11BAFDF0}"/>
            </a:ext>
          </a:extLst>
        </xdr:cNvPr>
        <xdr:cNvCxnSpPr/>
      </xdr:nvCxnSpPr>
      <xdr:spPr>
        <a:xfrm flipV="1">
          <a:off x="10476865" y="5878286"/>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a:extLst>
            <a:ext uri="{FF2B5EF4-FFF2-40B4-BE49-F238E27FC236}">
              <a16:creationId xmlns:a16="http://schemas.microsoft.com/office/drawing/2014/main" id="{4A5548C4-055B-4E28-B4C2-DF89D01A72C2}"/>
            </a:ext>
          </a:extLst>
        </xdr:cNvPr>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a:extLst>
            <a:ext uri="{FF2B5EF4-FFF2-40B4-BE49-F238E27FC236}">
              <a16:creationId xmlns:a16="http://schemas.microsoft.com/office/drawing/2014/main" id="{5102B93F-67C4-40B9-BD4D-1D4F1FCBB8DB}"/>
            </a:ext>
          </a:extLst>
        </xdr:cNvPr>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a:extLst>
            <a:ext uri="{FF2B5EF4-FFF2-40B4-BE49-F238E27FC236}">
              <a16:creationId xmlns:a16="http://schemas.microsoft.com/office/drawing/2014/main" id="{F182CB56-EDF2-4B7B-B74D-0DA0250A0E6E}"/>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a:extLst>
            <a:ext uri="{FF2B5EF4-FFF2-40B4-BE49-F238E27FC236}">
              <a16:creationId xmlns:a16="http://schemas.microsoft.com/office/drawing/2014/main" id="{B4A387F5-709F-4C53-88B4-A1ACD348D900}"/>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110870</xdr:rowOff>
    </xdr:from>
    <xdr:ext cx="469744" cy="259045"/>
    <xdr:sp macro="" textlink="">
      <xdr:nvSpPr>
        <xdr:cNvPr id="120" name="【図書館】&#10;一人当たり面積平均値テキスト">
          <a:extLst>
            <a:ext uri="{FF2B5EF4-FFF2-40B4-BE49-F238E27FC236}">
              <a16:creationId xmlns:a16="http://schemas.microsoft.com/office/drawing/2014/main" id="{B07E8525-0966-4FE6-AEB8-F5FD4A1D772D}"/>
            </a:ext>
          </a:extLst>
        </xdr:cNvPr>
        <xdr:cNvSpPr txBox="1"/>
      </xdr:nvSpPr>
      <xdr:spPr>
        <a:xfrm>
          <a:off x="10515600" y="662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a:extLst>
            <a:ext uri="{FF2B5EF4-FFF2-40B4-BE49-F238E27FC236}">
              <a16:creationId xmlns:a16="http://schemas.microsoft.com/office/drawing/2014/main" id="{0ECAFD6E-3146-4BD5-88C5-E700E80819CE}"/>
            </a:ext>
          </a:extLst>
        </xdr:cNvPr>
        <xdr:cNvSpPr/>
      </xdr:nvSpPr>
      <xdr:spPr>
        <a:xfrm>
          <a:off x="104267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a:extLst>
            <a:ext uri="{FF2B5EF4-FFF2-40B4-BE49-F238E27FC236}">
              <a16:creationId xmlns:a16="http://schemas.microsoft.com/office/drawing/2014/main" id="{C4874B7A-390E-484D-B81E-A1DD9306BDFC}"/>
            </a:ext>
          </a:extLst>
        </xdr:cNvPr>
        <xdr:cNvSpPr/>
      </xdr:nvSpPr>
      <xdr:spPr>
        <a:xfrm>
          <a:off x="9588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a:extLst>
            <a:ext uri="{FF2B5EF4-FFF2-40B4-BE49-F238E27FC236}">
              <a16:creationId xmlns:a16="http://schemas.microsoft.com/office/drawing/2014/main" id="{E7A06536-E1E0-44AA-931A-AC6B4D394ED3}"/>
            </a:ext>
          </a:extLst>
        </xdr:cNvPr>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a:extLst>
            <a:ext uri="{FF2B5EF4-FFF2-40B4-BE49-F238E27FC236}">
              <a16:creationId xmlns:a16="http://schemas.microsoft.com/office/drawing/2014/main" id="{1098629C-0327-4481-8356-DFA8E88B4627}"/>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a:extLst>
            <a:ext uri="{FF2B5EF4-FFF2-40B4-BE49-F238E27FC236}">
              <a16:creationId xmlns:a16="http://schemas.microsoft.com/office/drawing/2014/main" id="{ADB35F01-2A8D-4859-BB4B-79DBC583EC14}"/>
            </a:ext>
          </a:extLst>
        </xdr:cNvPr>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DC15D07-98F0-446C-8163-22C74391AEA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01AF867-DF91-4B54-8CAD-C4CED5CCA35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A173DE1-12E2-4ACE-857F-DD11740CEA3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EEE129B-9909-4EBE-B6D3-30A5535E07F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825A2F9-B54E-4732-8CA1-BD3D6A14850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156028</xdr:rowOff>
    </xdr:from>
    <xdr:to>
      <xdr:col>55</xdr:col>
      <xdr:colOff>50800</xdr:colOff>
      <xdr:row>41</xdr:row>
      <xdr:rowOff>86178</xdr:rowOff>
    </xdr:to>
    <xdr:sp macro="" textlink="">
      <xdr:nvSpPr>
        <xdr:cNvPr id="131" name="楕円 130">
          <a:extLst>
            <a:ext uri="{FF2B5EF4-FFF2-40B4-BE49-F238E27FC236}">
              <a16:creationId xmlns:a16="http://schemas.microsoft.com/office/drawing/2014/main" id="{C8155D68-EFA9-4C7E-87A2-CA0BCCFE79E0}"/>
            </a:ext>
          </a:extLst>
        </xdr:cNvPr>
        <xdr:cNvSpPr/>
      </xdr:nvSpPr>
      <xdr:spPr>
        <a:xfrm>
          <a:off x="10426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134455</xdr:rowOff>
    </xdr:from>
    <xdr:ext cx="469744" cy="259045"/>
    <xdr:sp macro="" textlink="">
      <xdr:nvSpPr>
        <xdr:cNvPr id="132" name="【図書館】&#10;一人当たり面積該当値テキスト">
          <a:extLst>
            <a:ext uri="{FF2B5EF4-FFF2-40B4-BE49-F238E27FC236}">
              <a16:creationId xmlns:a16="http://schemas.microsoft.com/office/drawing/2014/main" id="{45548E94-F62F-4C8E-ABBF-E1E7DD5399E3}"/>
            </a:ext>
          </a:extLst>
        </xdr:cNvPr>
        <xdr:cNvSpPr txBox="1"/>
      </xdr:nvSpPr>
      <xdr:spPr>
        <a:xfrm>
          <a:off x="10515600"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156028</xdr:rowOff>
    </xdr:from>
    <xdr:to>
      <xdr:col>50</xdr:col>
      <xdr:colOff>165100</xdr:colOff>
      <xdr:row>41</xdr:row>
      <xdr:rowOff>86178</xdr:rowOff>
    </xdr:to>
    <xdr:sp macro="" textlink="">
      <xdr:nvSpPr>
        <xdr:cNvPr id="133" name="楕円 132">
          <a:extLst>
            <a:ext uri="{FF2B5EF4-FFF2-40B4-BE49-F238E27FC236}">
              <a16:creationId xmlns:a16="http://schemas.microsoft.com/office/drawing/2014/main" id="{F466F1EE-1A3F-4A40-96DD-D699669CC384}"/>
            </a:ext>
          </a:extLst>
        </xdr:cNvPr>
        <xdr:cNvSpPr/>
      </xdr:nvSpPr>
      <xdr:spPr>
        <a:xfrm>
          <a:off x="958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35378</xdr:rowOff>
    </xdr:from>
    <xdr:to>
      <xdr:col>55</xdr:col>
      <xdr:colOff>0</xdr:colOff>
      <xdr:row>41</xdr:row>
      <xdr:rowOff>35378</xdr:rowOff>
    </xdr:to>
    <xdr:cxnSp macro="">
      <xdr:nvCxnSpPr>
        <xdr:cNvPr id="134" name="直線コネクタ 133">
          <a:extLst>
            <a:ext uri="{FF2B5EF4-FFF2-40B4-BE49-F238E27FC236}">
              <a16:creationId xmlns:a16="http://schemas.microsoft.com/office/drawing/2014/main" id="{0F006CE5-EC2E-4B85-9AB5-D0E8926AD4B5}"/>
            </a:ext>
          </a:extLst>
        </xdr:cNvPr>
        <xdr:cNvCxnSpPr/>
      </xdr:nvCxnSpPr>
      <xdr:spPr>
        <a:xfrm>
          <a:off x="9639300" y="7064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156028</xdr:rowOff>
    </xdr:from>
    <xdr:to>
      <xdr:col>46</xdr:col>
      <xdr:colOff>38100</xdr:colOff>
      <xdr:row>41</xdr:row>
      <xdr:rowOff>86178</xdr:rowOff>
    </xdr:to>
    <xdr:sp macro="" textlink="">
      <xdr:nvSpPr>
        <xdr:cNvPr id="135" name="楕円 134">
          <a:extLst>
            <a:ext uri="{FF2B5EF4-FFF2-40B4-BE49-F238E27FC236}">
              <a16:creationId xmlns:a16="http://schemas.microsoft.com/office/drawing/2014/main" id="{22C908FF-C2DC-4E92-88FC-5A9DC86D90EE}"/>
            </a:ext>
          </a:extLst>
        </xdr:cNvPr>
        <xdr:cNvSpPr/>
      </xdr:nvSpPr>
      <xdr:spPr>
        <a:xfrm>
          <a:off x="8699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35378</xdr:rowOff>
    </xdr:from>
    <xdr:to>
      <xdr:col>50</xdr:col>
      <xdr:colOff>114300</xdr:colOff>
      <xdr:row>41</xdr:row>
      <xdr:rowOff>35378</xdr:rowOff>
    </xdr:to>
    <xdr:cxnSp macro="">
      <xdr:nvCxnSpPr>
        <xdr:cNvPr id="136" name="直線コネクタ 135">
          <a:extLst>
            <a:ext uri="{FF2B5EF4-FFF2-40B4-BE49-F238E27FC236}">
              <a16:creationId xmlns:a16="http://schemas.microsoft.com/office/drawing/2014/main" id="{B758D452-7BC3-47A4-B574-B76529C6E065}"/>
            </a:ext>
          </a:extLst>
        </xdr:cNvPr>
        <xdr:cNvCxnSpPr/>
      </xdr:nvCxnSpPr>
      <xdr:spPr>
        <a:xfrm>
          <a:off x="8750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156028</xdr:rowOff>
    </xdr:from>
    <xdr:to>
      <xdr:col>41</xdr:col>
      <xdr:colOff>101600</xdr:colOff>
      <xdr:row>41</xdr:row>
      <xdr:rowOff>86178</xdr:rowOff>
    </xdr:to>
    <xdr:sp macro="" textlink="">
      <xdr:nvSpPr>
        <xdr:cNvPr id="137" name="楕円 136">
          <a:extLst>
            <a:ext uri="{FF2B5EF4-FFF2-40B4-BE49-F238E27FC236}">
              <a16:creationId xmlns:a16="http://schemas.microsoft.com/office/drawing/2014/main" id="{AB6F76DA-5B32-4908-B0BE-D2FFF463DA55}"/>
            </a:ext>
          </a:extLst>
        </xdr:cNvPr>
        <xdr:cNvSpPr/>
      </xdr:nvSpPr>
      <xdr:spPr>
        <a:xfrm>
          <a:off x="7810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35378</xdr:rowOff>
    </xdr:from>
    <xdr:to>
      <xdr:col>45</xdr:col>
      <xdr:colOff>177800</xdr:colOff>
      <xdr:row>41</xdr:row>
      <xdr:rowOff>35378</xdr:rowOff>
    </xdr:to>
    <xdr:cxnSp macro="">
      <xdr:nvCxnSpPr>
        <xdr:cNvPr id="138" name="直線コネクタ 137">
          <a:extLst>
            <a:ext uri="{FF2B5EF4-FFF2-40B4-BE49-F238E27FC236}">
              <a16:creationId xmlns:a16="http://schemas.microsoft.com/office/drawing/2014/main" id="{6F67F43A-03E1-4A52-935A-DECEAD742FB8}"/>
            </a:ext>
          </a:extLst>
        </xdr:cNvPr>
        <xdr:cNvCxnSpPr/>
      </xdr:nvCxnSpPr>
      <xdr:spPr>
        <a:xfrm>
          <a:off x="7861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156028</xdr:rowOff>
    </xdr:from>
    <xdr:to>
      <xdr:col>36</xdr:col>
      <xdr:colOff>165100</xdr:colOff>
      <xdr:row>41</xdr:row>
      <xdr:rowOff>86178</xdr:rowOff>
    </xdr:to>
    <xdr:sp macro="" textlink="">
      <xdr:nvSpPr>
        <xdr:cNvPr id="139" name="楕円 138">
          <a:extLst>
            <a:ext uri="{FF2B5EF4-FFF2-40B4-BE49-F238E27FC236}">
              <a16:creationId xmlns:a16="http://schemas.microsoft.com/office/drawing/2014/main" id="{4D4334D6-789F-43C1-82CB-769EBFFD669F}"/>
            </a:ext>
          </a:extLst>
        </xdr:cNvPr>
        <xdr:cNvSpPr/>
      </xdr:nvSpPr>
      <xdr:spPr>
        <a:xfrm>
          <a:off x="6921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35378</xdr:rowOff>
    </xdr:from>
    <xdr:to>
      <xdr:col>41</xdr:col>
      <xdr:colOff>50800</xdr:colOff>
      <xdr:row>41</xdr:row>
      <xdr:rowOff>35378</xdr:rowOff>
    </xdr:to>
    <xdr:cxnSp macro="">
      <xdr:nvCxnSpPr>
        <xdr:cNvPr id="140" name="直線コネクタ 139">
          <a:extLst>
            <a:ext uri="{FF2B5EF4-FFF2-40B4-BE49-F238E27FC236}">
              <a16:creationId xmlns:a16="http://schemas.microsoft.com/office/drawing/2014/main" id="{600EA497-5BD3-4F2C-AFCA-7EB3FAE83346}"/>
            </a:ext>
          </a:extLst>
        </xdr:cNvPr>
        <xdr:cNvCxnSpPr/>
      </xdr:nvCxnSpPr>
      <xdr:spPr>
        <a:xfrm>
          <a:off x="6972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34670</xdr:rowOff>
    </xdr:from>
    <xdr:ext cx="469744" cy="259045"/>
    <xdr:sp macro="" textlink="">
      <xdr:nvSpPr>
        <xdr:cNvPr id="141" name="n_1aveValue【図書館】&#10;一人当たり面積">
          <a:extLst>
            <a:ext uri="{FF2B5EF4-FFF2-40B4-BE49-F238E27FC236}">
              <a16:creationId xmlns:a16="http://schemas.microsoft.com/office/drawing/2014/main" id="{B997855F-AD79-45A0-AD4B-EE99FFD616F0}"/>
            </a:ext>
          </a:extLst>
        </xdr:cNvPr>
        <xdr:cNvSpPr txBox="1"/>
      </xdr:nvSpPr>
      <xdr:spPr>
        <a:xfrm>
          <a:off x="9391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2" name="n_2aveValue【図書館】&#10;一人当たり面積">
          <a:extLst>
            <a:ext uri="{FF2B5EF4-FFF2-40B4-BE49-F238E27FC236}">
              <a16:creationId xmlns:a16="http://schemas.microsoft.com/office/drawing/2014/main" id="{ED11935F-F949-4DC0-8F49-704A54E3ACE4}"/>
            </a:ext>
          </a:extLst>
        </xdr:cNvPr>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3" name="n_3aveValue【図書館】&#10;一人当たり面積">
          <a:extLst>
            <a:ext uri="{FF2B5EF4-FFF2-40B4-BE49-F238E27FC236}">
              <a16:creationId xmlns:a16="http://schemas.microsoft.com/office/drawing/2014/main" id="{0C49BF22-A3D5-48C9-9E9D-5549E018AD82}"/>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89099</xdr:rowOff>
    </xdr:from>
    <xdr:ext cx="469744" cy="259045"/>
    <xdr:sp macro="" textlink="">
      <xdr:nvSpPr>
        <xdr:cNvPr id="144" name="n_4aveValue【図書館】&#10;一人当たり面積">
          <a:extLst>
            <a:ext uri="{FF2B5EF4-FFF2-40B4-BE49-F238E27FC236}">
              <a16:creationId xmlns:a16="http://schemas.microsoft.com/office/drawing/2014/main" id="{6252ACC0-96F6-4305-91E6-7AEAA69F45FB}"/>
            </a:ext>
          </a:extLst>
        </xdr:cNvPr>
        <xdr:cNvSpPr txBox="1"/>
      </xdr:nvSpPr>
      <xdr:spPr>
        <a:xfrm>
          <a:off x="6737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77305</xdr:rowOff>
    </xdr:from>
    <xdr:ext cx="469744" cy="259045"/>
    <xdr:sp macro="" textlink="">
      <xdr:nvSpPr>
        <xdr:cNvPr id="145" name="n_1mainValue【図書館】&#10;一人当たり面積">
          <a:extLst>
            <a:ext uri="{FF2B5EF4-FFF2-40B4-BE49-F238E27FC236}">
              <a16:creationId xmlns:a16="http://schemas.microsoft.com/office/drawing/2014/main" id="{728F2424-52C2-4C0E-A114-79CEF72457DD}"/>
            </a:ext>
          </a:extLst>
        </xdr:cNvPr>
        <xdr:cNvSpPr txBox="1"/>
      </xdr:nvSpPr>
      <xdr:spPr>
        <a:xfrm>
          <a:off x="9391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77305</xdr:rowOff>
    </xdr:from>
    <xdr:ext cx="469744" cy="259045"/>
    <xdr:sp macro="" textlink="">
      <xdr:nvSpPr>
        <xdr:cNvPr id="146" name="n_2mainValue【図書館】&#10;一人当たり面積">
          <a:extLst>
            <a:ext uri="{FF2B5EF4-FFF2-40B4-BE49-F238E27FC236}">
              <a16:creationId xmlns:a16="http://schemas.microsoft.com/office/drawing/2014/main" id="{4765D6B8-E66F-4ADC-A342-02ABB015F2FD}"/>
            </a:ext>
          </a:extLst>
        </xdr:cNvPr>
        <xdr:cNvSpPr txBox="1"/>
      </xdr:nvSpPr>
      <xdr:spPr>
        <a:xfrm>
          <a:off x="8515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77305</xdr:rowOff>
    </xdr:from>
    <xdr:ext cx="469744" cy="259045"/>
    <xdr:sp macro="" textlink="">
      <xdr:nvSpPr>
        <xdr:cNvPr id="147" name="n_3mainValue【図書館】&#10;一人当たり面積">
          <a:extLst>
            <a:ext uri="{FF2B5EF4-FFF2-40B4-BE49-F238E27FC236}">
              <a16:creationId xmlns:a16="http://schemas.microsoft.com/office/drawing/2014/main" id="{A3BD8F59-E867-4D78-BC84-C9E51EC743EC}"/>
            </a:ext>
          </a:extLst>
        </xdr:cNvPr>
        <xdr:cNvSpPr txBox="1"/>
      </xdr:nvSpPr>
      <xdr:spPr>
        <a:xfrm>
          <a:off x="7626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77305</xdr:rowOff>
    </xdr:from>
    <xdr:ext cx="469744" cy="259045"/>
    <xdr:sp macro="" textlink="">
      <xdr:nvSpPr>
        <xdr:cNvPr id="148" name="n_4mainValue【図書館】&#10;一人当たり面積">
          <a:extLst>
            <a:ext uri="{FF2B5EF4-FFF2-40B4-BE49-F238E27FC236}">
              <a16:creationId xmlns:a16="http://schemas.microsoft.com/office/drawing/2014/main" id="{0B24D9F8-FBD6-40C7-9604-A745BDB3AAAD}"/>
            </a:ext>
          </a:extLst>
        </xdr:cNvPr>
        <xdr:cNvSpPr txBox="1"/>
      </xdr:nvSpPr>
      <xdr:spPr>
        <a:xfrm>
          <a:off x="6737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967018A-1C3F-4730-9883-22B25ABE05C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4145F8B-E0B5-41A3-8CAE-9C904D12E68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7192378-84D4-410C-9FDD-4DE591977A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4F45616-07B3-4503-969D-1CE198887E1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CBD0E31-773E-435A-AB3B-86D919491AD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4B8CFEE-181F-42C4-8FBF-4CB750EFA9C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5447240-FFFB-4600-91CC-0322999D900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F934E95-B703-4AB8-BF00-A460E9852B4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39648E9-2F62-4DFD-B010-88957F7CC9E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B0F7D2E-1E82-45E2-8030-F8F5508842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BE8180A-C632-4909-9B83-0A22BB16B14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13E4166-B5FE-49FF-9586-A1FB56E17AC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D0A73B20-AE0E-4F94-B34B-2EC520CD0E1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DCAEA806-330E-4931-8714-AAFFA722F89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C78BE412-193D-4E79-AADD-73EAC4BA200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1A616E1-C762-4202-942F-F08A236AB75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96825C04-5927-4EF3-B550-BDCF4D1343B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78271DFF-CBD2-41EC-B921-72BC15C550C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3303A72C-D39F-4A32-83C7-63D7EE9D9A8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5BAA25CB-EA38-48D9-8142-B10B7F0F921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7C1BFCD6-B3F8-4E8C-8631-EBA5876FCF6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E177786D-5873-4618-BF6D-6AB9D6F05FF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1FC21439-077E-4652-A060-6F2CB6E858D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B4B40295-FD29-43F9-8754-F90E38C1CDC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a:extLst>
            <a:ext uri="{FF2B5EF4-FFF2-40B4-BE49-F238E27FC236}">
              <a16:creationId xmlns:a16="http://schemas.microsoft.com/office/drawing/2014/main" id="{8AB080B4-8C23-4CC6-90E5-8B430131009F}"/>
            </a:ext>
          </a:extLst>
        </xdr:cNvPr>
        <xdr:cNvCxnSpPr/>
      </xdr:nvCxnSpPr>
      <xdr:spPr>
        <a:xfrm flipV="1">
          <a:off x="4634865" y="975931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A5D2FA29-7CA1-441D-828E-968197581FFA}"/>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a:extLst>
            <a:ext uri="{FF2B5EF4-FFF2-40B4-BE49-F238E27FC236}">
              <a16:creationId xmlns:a16="http://schemas.microsoft.com/office/drawing/2014/main" id="{06A5A6C7-B71B-49FB-932D-DB3463A97FE7}"/>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5CA85D2B-2714-40DF-953A-65D175E7DF68}"/>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921615A8-1158-47EA-BA2F-665AD41BE9B1}"/>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320EDAB8-9869-424E-BC45-7747EB6746E8}"/>
            </a:ext>
          </a:extLst>
        </xdr:cNvPr>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a:extLst>
            <a:ext uri="{FF2B5EF4-FFF2-40B4-BE49-F238E27FC236}">
              <a16:creationId xmlns:a16="http://schemas.microsoft.com/office/drawing/2014/main" id="{351BE25A-DC55-45DB-89A8-78DD1F3D1989}"/>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782DA773-5024-49BD-BB31-6CF6C6919762}"/>
            </a:ext>
          </a:extLst>
        </xdr:cNvPr>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a:extLst>
            <a:ext uri="{FF2B5EF4-FFF2-40B4-BE49-F238E27FC236}">
              <a16:creationId xmlns:a16="http://schemas.microsoft.com/office/drawing/2014/main" id="{8D259503-7918-4912-93CC-E13FB873555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a:extLst>
            <a:ext uri="{FF2B5EF4-FFF2-40B4-BE49-F238E27FC236}">
              <a16:creationId xmlns:a16="http://schemas.microsoft.com/office/drawing/2014/main" id="{6AD75AE6-9B5B-442E-AFED-C1317799F804}"/>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a:extLst>
            <a:ext uri="{FF2B5EF4-FFF2-40B4-BE49-F238E27FC236}">
              <a16:creationId xmlns:a16="http://schemas.microsoft.com/office/drawing/2014/main" id="{810F6012-B830-465D-8405-90325AE3848C}"/>
            </a:ext>
          </a:extLst>
        </xdr:cNvPr>
        <xdr:cNvSpPr/>
      </xdr:nvSpPr>
      <xdr:spPr>
        <a:xfrm>
          <a:off x="1079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80EDA7A-58D4-42A8-BAF1-38D2DFA4B7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D3A41ED-C510-4501-A6F9-EC5890A6240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0889A05-9D33-4A08-9CFD-95653CCC90A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1548821-0E58-4DC5-AF5A-00CF4B43A31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89048FC-155F-45D0-BA52-1E0D6F02EFE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124460</xdr:rowOff>
    </xdr:from>
    <xdr:to>
      <xdr:col>24</xdr:col>
      <xdr:colOff>114300</xdr:colOff>
      <xdr:row>61</xdr:row>
      <xdr:rowOff>54610</xdr:rowOff>
    </xdr:to>
    <xdr:sp macro="" textlink="">
      <xdr:nvSpPr>
        <xdr:cNvPr id="189" name="楕円 188">
          <a:extLst>
            <a:ext uri="{FF2B5EF4-FFF2-40B4-BE49-F238E27FC236}">
              <a16:creationId xmlns:a16="http://schemas.microsoft.com/office/drawing/2014/main" id="{4916B602-BFCF-408D-85E4-118FF35AFD94}"/>
            </a:ext>
          </a:extLst>
        </xdr:cNvPr>
        <xdr:cNvSpPr/>
      </xdr:nvSpPr>
      <xdr:spPr>
        <a:xfrm>
          <a:off x="4584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102887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3EDCE407-11B2-4568-A8DB-D5223F156BE2}"/>
            </a:ext>
          </a:extLst>
        </xdr:cNvPr>
        <xdr:cNvSpPr txBox="1"/>
      </xdr:nvSpPr>
      <xdr:spPr>
        <a:xfrm>
          <a:off x="4673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78740</xdr:rowOff>
    </xdr:from>
    <xdr:to>
      <xdr:col>20</xdr:col>
      <xdr:colOff>38100</xdr:colOff>
      <xdr:row>61</xdr:row>
      <xdr:rowOff>8890</xdr:rowOff>
    </xdr:to>
    <xdr:sp macro="" textlink="">
      <xdr:nvSpPr>
        <xdr:cNvPr id="191" name="楕円 190">
          <a:extLst>
            <a:ext uri="{FF2B5EF4-FFF2-40B4-BE49-F238E27FC236}">
              <a16:creationId xmlns:a16="http://schemas.microsoft.com/office/drawing/2014/main" id="{F6EF7A28-1213-442D-B0F4-20AB3ECD8925}"/>
            </a:ext>
          </a:extLst>
        </xdr:cNvPr>
        <xdr:cNvSpPr/>
      </xdr:nvSpPr>
      <xdr:spPr>
        <a:xfrm>
          <a:off x="3746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129540</xdr:rowOff>
    </xdr:from>
    <xdr:to>
      <xdr:col>24</xdr:col>
      <xdr:colOff>63500</xdr:colOff>
      <xdr:row>61</xdr:row>
      <xdr:rowOff>3810</xdr:rowOff>
    </xdr:to>
    <xdr:cxnSp macro="">
      <xdr:nvCxnSpPr>
        <xdr:cNvPr id="192" name="直線コネクタ 191">
          <a:extLst>
            <a:ext uri="{FF2B5EF4-FFF2-40B4-BE49-F238E27FC236}">
              <a16:creationId xmlns:a16="http://schemas.microsoft.com/office/drawing/2014/main" id="{2124F62E-DD4D-47FF-AF0C-6EB895EC02D8}"/>
            </a:ext>
          </a:extLst>
        </xdr:cNvPr>
        <xdr:cNvCxnSpPr/>
      </xdr:nvCxnSpPr>
      <xdr:spPr>
        <a:xfrm>
          <a:off x="3797300" y="10416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xdr:rowOff>
    </xdr:from>
    <xdr:to>
      <xdr:col>15</xdr:col>
      <xdr:colOff>101600</xdr:colOff>
      <xdr:row>60</xdr:row>
      <xdr:rowOff>111760</xdr:rowOff>
    </xdr:to>
    <xdr:sp macro="" textlink="">
      <xdr:nvSpPr>
        <xdr:cNvPr id="193" name="楕円 192">
          <a:extLst>
            <a:ext uri="{FF2B5EF4-FFF2-40B4-BE49-F238E27FC236}">
              <a16:creationId xmlns:a16="http://schemas.microsoft.com/office/drawing/2014/main" id="{EF250999-8D21-4A5B-83F5-3C22C26784F3}"/>
            </a:ext>
          </a:extLst>
        </xdr:cNvPr>
        <xdr:cNvSpPr/>
      </xdr:nvSpPr>
      <xdr:spPr>
        <a:xfrm>
          <a:off x="2857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60960</xdr:rowOff>
    </xdr:from>
    <xdr:to>
      <xdr:col>19</xdr:col>
      <xdr:colOff>177800</xdr:colOff>
      <xdr:row>60</xdr:row>
      <xdr:rowOff>129540</xdr:rowOff>
    </xdr:to>
    <xdr:cxnSp macro="">
      <xdr:nvCxnSpPr>
        <xdr:cNvPr id="194" name="直線コネクタ 193">
          <a:extLst>
            <a:ext uri="{FF2B5EF4-FFF2-40B4-BE49-F238E27FC236}">
              <a16:creationId xmlns:a16="http://schemas.microsoft.com/office/drawing/2014/main" id="{C5E9F1BF-4FC9-4AEB-AFDA-67A79BC97EF2}"/>
            </a:ext>
          </a:extLst>
        </xdr:cNvPr>
        <xdr:cNvCxnSpPr/>
      </xdr:nvCxnSpPr>
      <xdr:spPr>
        <a:xfrm>
          <a:off x="2908300" y="10347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95" name="楕円 194">
          <a:extLst>
            <a:ext uri="{FF2B5EF4-FFF2-40B4-BE49-F238E27FC236}">
              <a16:creationId xmlns:a16="http://schemas.microsoft.com/office/drawing/2014/main" id="{5F41609F-6C38-40B6-8FFA-E8D665D0519F}"/>
            </a:ext>
          </a:extLst>
        </xdr:cNvPr>
        <xdr:cNvSpPr/>
      </xdr:nvSpPr>
      <xdr:spPr>
        <a:xfrm>
          <a:off x="1968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xdr:rowOff>
    </xdr:from>
    <xdr:to>
      <xdr:col>15</xdr:col>
      <xdr:colOff>50800</xdr:colOff>
      <xdr:row>60</xdr:row>
      <xdr:rowOff>60960</xdr:rowOff>
    </xdr:to>
    <xdr:cxnSp macro="">
      <xdr:nvCxnSpPr>
        <xdr:cNvPr id="196" name="直線コネクタ 195">
          <a:extLst>
            <a:ext uri="{FF2B5EF4-FFF2-40B4-BE49-F238E27FC236}">
              <a16:creationId xmlns:a16="http://schemas.microsoft.com/office/drawing/2014/main" id="{DBAAFF24-70F3-475C-BC07-5AA8866046DA}"/>
            </a:ext>
          </a:extLst>
        </xdr:cNvPr>
        <xdr:cNvCxnSpPr/>
      </xdr:nvCxnSpPr>
      <xdr:spPr>
        <a:xfrm>
          <a:off x="2019300" y="10294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95885</xdr:rowOff>
    </xdr:from>
    <xdr:to>
      <xdr:col>6</xdr:col>
      <xdr:colOff>38100</xdr:colOff>
      <xdr:row>60</xdr:row>
      <xdr:rowOff>26035</xdr:rowOff>
    </xdr:to>
    <xdr:sp macro="" textlink="">
      <xdr:nvSpPr>
        <xdr:cNvPr id="197" name="楕円 196">
          <a:extLst>
            <a:ext uri="{FF2B5EF4-FFF2-40B4-BE49-F238E27FC236}">
              <a16:creationId xmlns:a16="http://schemas.microsoft.com/office/drawing/2014/main" id="{65957D5E-4713-4639-82C2-9270066E6237}"/>
            </a:ext>
          </a:extLst>
        </xdr:cNvPr>
        <xdr:cNvSpPr/>
      </xdr:nvSpPr>
      <xdr:spPr>
        <a:xfrm>
          <a:off x="1079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146685</xdr:rowOff>
    </xdr:from>
    <xdr:to>
      <xdr:col>10</xdr:col>
      <xdr:colOff>114300</xdr:colOff>
      <xdr:row>60</xdr:row>
      <xdr:rowOff>7620</xdr:rowOff>
    </xdr:to>
    <xdr:cxnSp macro="">
      <xdr:nvCxnSpPr>
        <xdr:cNvPr id="198" name="直線コネクタ 197">
          <a:extLst>
            <a:ext uri="{FF2B5EF4-FFF2-40B4-BE49-F238E27FC236}">
              <a16:creationId xmlns:a16="http://schemas.microsoft.com/office/drawing/2014/main" id="{5C266EF4-0110-49BE-B76B-225C25CBCB1F}"/>
            </a:ext>
          </a:extLst>
        </xdr:cNvPr>
        <xdr:cNvCxnSpPr/>
      </xdr:nvCxnSpPr>
      <xdr:spPr>
        <a:xfrm>
          <a:off x="1130300" y="102622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a:extLst>
            <a:ext uri="{FF2B5EF4-FFF2-40B4-BE49-F238E27FC236}">
              <a16:creationId xmlns:a16="http://schemas.microsoft.com/office/drawing/2014/main" id="{9F3939A1-627D-4970-93CC-3DE2C92982EE}"/>
            </a:ext>
          </a:extLst>
        </xdr:cNvPr>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体育館・プール】&#10;有形固定資産減価償却率">
          <a:extLst>
            <a:ext uri="{FF2B5EF4-FFF2-40B4-BE49-F238E27FC236}">
              <a16:creationId xmlns:a16="http://schemas.microsoft.com/office/drawing/2014/main" id="{06F4B09B-AE00-44EB-84D5-2C74F999535A}"/>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1" name="n_3aveValue【体育館・プール】&#10;有形固定資産減価償却率">
          <a:extLst>
            <a:ext uri="{FF2B5EF4-FFF2-40B4-BE49-F238E27FC236}">
              <a16:creationId xmlns:a16="http://schemas.microsoft.com/office/drawing/2014/main" id="{698E8039-5B28-420D-A862-4A128B61B09B}"/>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32402</xdr:rowOff>
    </xdr:from>
    <xdr:ext cx="405111" cy="259045"/>
    <xdr:sp macro="" textlink="">
      <xdr:nvSpPr>
        <xdr:cNvPr id="202" name="n_4aveValue【体育館・プール】&#10;有形固定資産減価償却率">
          <a:extLst>
            <a:ext uri="{FF2B5EF4-FFF2-40B4-BE49-F238E27FC236}">
              <a16:creationId xmlns:a16="http://schemas.microsoft.com/office/drawing/2014/main" id="{40E338B1-CF18-4E72-BAF9-0526F99AB3C3}"/>
            </a:ext>
          </a:extLst>
        </xdr:cNvPr>
        <xdr:cNvSpPr txBox="1"/>
      </xdr:nvSpPr>
      <xdr:spPr>
        <a:xfrm>
          <a:off x="927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xdr:rowOff>
    </xdr:from>
    <xdr:ext cx="405111" cy="259045"/>
    <xdr:sp macro="" textlink="">
      <xdr:nvSpPr>
        <xdr:cNvPr id="203" name="n_1mainValue【体育館・プール】&#10;有形固定資産減価償却率">
          <a:extLst>
            <a:ext uri="{FF2B5EF4-FFF2-40B4-BE49-F238E27FC236}">
              <a16:creationId xmlns:a16="http://schemas.microsoft.com/office/drawing/2014/main" id="{FBA2CBC7-7081-4708-B8DE-1A3F56F6BA37}"/>
            </a:ext>
          </a:extLst>
        </xdr:cNvPr>
        <xdr:cNvSpPr txBox="1"/>
      </xdr:nvSpPr>
      <xdr:spPr>
        <a:xfrm>
          <a:off x="3582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204" name="n_2mainValue【体育館・プール】&#10;有形固定資産減価償却率">
          <a:extLst>
            <a:ext uri="{FF2B5EF4-FFF2-40B4-BE49-F238E27FC236}">
              <a16:creationId xmlns:a16="http://schemas.microsoft.com/office/drawing/2014/main" id="{8EF40BBB-8BD4-4E8F-BD9A-5EB4F0C74302}"/>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205" name="n_3mainValue【体育館・プール】&#10;有形固定資産減価償却率">
          <a:extLst>
            <a:ext uri="{FF2B5EF4-FFF2-40B4-BE49-F238E27FC236}">
              <a16:creationId xmlns:a16="http://schemas.microsoft.com/office/drawing/2014/main" id="{83E0F723-49C2-4154-ACEE-B9135AEFCAF0}"/>
            </a:ext>
          </a:extLst>
        </xdr:cNvPr>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206" name="n_4mainValue【体育館・プール】&#10;有形固定資産減価償却率">
          <a:extLst>
            <a:ext uri="{FF2B5EF4-FFF2-40B4-BE49-F238E27FC236}">
              <a16:creationId xmlns:a16="http://schemas.microsoft.com/office/drawing/2014/main" id="{091E0766-CAB2-482B-A50C-30FC1B92CE12}"/>
            </a:ext>
          </a:extLst>
        </xdr:cNvPr>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62F7D6F-DC21-4BC2-9FA6-43A1372ECCF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8E6A228-31E0-4AAE-841A-05C3E7E52B4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B6968EA-B45F-4AF7-AEFB-A8507A31EEC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EB1CE36-4AFA-4DB9-84E8-8B927172DED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FE33CE0-33DF-4381-917B-25F5F17BA1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9C759AA-A3AD-4608-A733-E6639AD57BC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E735629-F561-46E5-9615-EEA344C5E35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C97165E-FDDB-4EEB-B90C-EC8523C7AB6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888D4AC-65B6-4202-8646-1E91A9972BF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D968F90-6794-46F2-948F-83614D878E9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D8FE604-461B-4285-A278-54AD41FBA25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217B5750-14E9-479E-86F4-28F75C42F11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B6F0692-4F39-492D-89A4-1C81F53FD0B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29FE6736-3341-4BE3-A394-E6988E2D119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854CF03-54EA-4FEA-90C4-54739BC666A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F3EC2C6B-1A11-4E25-AC0D-7E1302F62A1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6A8E0D9-D972-4C2E-B18E-EA681AA053B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7824CDC-20FF-4FC1-A0B5-1960BACDA37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E559AEF-8B50-4456-9F17-394E0EE49AF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91B83851-9C59-4092-B554-1F22C5FF898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DDAFA1A-A9F1-4234-851A-A3D1ED6E107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63614E4-BC20-40A6-99A9-1C8C5EC8103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C75D3BAF-5D2E-4328-9D19-11E41742D01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C270B453-A7C2-4010-8B90-B188CDC7D6C0}"/>
            </a:ext>
          </a:extLst>
        </xdr:cNvPr>
        <xdr:cNvCxnSpPr/>
      </xdr:nvCxnSpPr>
      <xdr:spPr>
        <a:xfrm flipV="1">
          <a:off x="10476865" y="973645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7D35572B-62C0-482A-81EC-7A69305B877C}"/>
            </a:ext>
          </a:extLst>
        </xdr:cNvPr>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39A6FEE8-2A5A-47CE-A3D0-4354082E54A9}"/>
            </a:ext>
          </a:extLst>
        </xdr:cNvPr>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a:extLst>
            <a:ext uri="{FF2B5EF4-FFF2-40B4-BE49-F238E27FC236}">
              <a16:creationId xmlns:a16="http://schemas.microsoft.com/office/drawing/2014/main" id="{3B96B923-B888-44D9-8CFC-DAEF0C9B09FE}"/>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a:extLst>
            <a:ext uri="{FF2B5EF4-FFF2-40B4-BE49-F238E27FC236}">
              <a16:creationId xmlns:a16="http://schemas.microsoft.com/office/drawing/2014/main" id="{A465996F-EDCA-4710-A567-BC7DE7856889}"/>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61612</xdr:rowOff>
    </xdr:from>
    <xdr:ext cx="469744" cy="259045"/>
    <xdr:sp macro="" textlink="">
      <xdr:nvSpPr>
        <xdr:cNvPr id="235" name="【体育館・プール】&#10;一人当たり面積平均値テキスト">
          <a:extLst>
            <a:ext uri="{FF2B5EF4-FFF2-40B4-BE49-F238E27FC236}">
              <a16:creationId xmlns:a16="http://schemas.microsoft.com/office/drawing/2014/main" id="{F0449C21-6BDD-49C1-A358-1AE00B344F14}"/>
            </a:ext>
          </a:extLst>
        </xdr:cNvPr>
        <xdr:cNvSpPr txBox="1"/>
      </xdr:nvSpPr>
      <xdr:spPr>
        <a:xfrm>
          <a:off x="10515600" y="10520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a:extLst>
            <a:ext uri="{FF2B5EF4-FFF2-40B4-BE49-F238E27FC236}">
              <a16:creationId xmlns:a16="http://schemas.microsoft.com/office/drawing/2014/main" id="{E7FB0DD8-32B9-4AC7-A52D-8BDE9E0F8271}"/>
            </a:ext>
          </a:extLst>
        </xdr:cNvPr>
        <xdr:cNvSpPr/>
      </xdr:nvSpPr>
      <xdr:spPr>
        <a:xfrm>
          <a:off x="104267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a:extLst>
            <a:ext uri="{FF2B5EF4-FFF2-40B4-BE49-F238E27FC236}">
              <a16:creationId xmlns:a16="http://schemas.microsoft.com/office/drawing/2014/main" id="{F48C5C16-649B-4CF8-9BA9-611F7FF9333B}"/>
            </a:ext>
          </a:extLst>
        </xdr:cNvPr>
        <xdr:cNvSpPr/>
      </xdr:nvSpPr>
      <xdr:spPr>
        <a:xfrm>
          <a:off x="9588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a:extLst>
            <a:ext uri="{FF2B5EF4-FFF2-40B4-BE49-F238E27FC236}">
              <a16:creationId xmlns:a16="http://schemas.microsoft.com/office/drawing/2014/main" id="{BD598A84-D948-47CF-9427-E108BE2AAD51}"/>
            </a:ext>
          </a:extLst>
        </xdr:cNvPr>
        <xdr:cNvSpPr/>
      </xdr:nvSpPr>
      <xdr:spPr>
        <a:xfrm>
          <a:off x="8699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a:extLst>
            <a:ext uri="{FF2B5EF4-FFF2-40B4-BE49-F238E27FC236}">
              <a16:creationId xmlns:a16="http://schemas.microsoft.com/office/drawing/2014/main" id="{0F4687C6-ECCD-4EC2-A8DE-4A5D992A2EFE}"/>
            </a:ext>
          </a:extLst>
        </xdr:cNvPr>
        <xdr:cNvSpPr/>
      </xdr:nvSpPr>
      <xdr:spPr>
        <a:xfrm>
          <a:off x="7810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a:extLst>
            <a:ext uri="{FF2B5EF4-FFF2-40B4-BE49-F238E27FC236}">
              <a16:creationId xmlns:a16="http://schemas.microsoft.com/office/drawing/2014/main" id="{DC23D496-7B75-41E8-8F0E-6110ABC866EA}"/>
            </a:ext>
          </a:extLst>
        </xdr:cNvPr>
        <xdr:cNvSpPr/>
      </xdr:nvSpPr>
      <xdr:spPr>
        <a:xfrm>
          <a:off x="6921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4575894-FC26-4F1B-BD3D-0BDC50B2BB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B1C2230-042B-44E1-A396-9FB7BC5F60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BBE9830-3B64-44B0-9B6A-4B0662423A9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9D2569C-5ACE-482D-9AC3-5F51635276F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6C2B5A2-9995-4251-BB9E-0C8DFAE4519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34925</xdr:rowOff>
    </xdr:from>
    <xdr:to>
      <xdr:col>55</xdr:col>
      <xdr:colOff>50800</xdr:colOff>
      <xdr:row>63</xdr:row>
      <xdr:rowOff>136525</xdr:rowOff>
    </xdr:to>
    <xdr:sp macro="" textlink="">
      <xdr:nvSpPr>
        <xdr:cNvPr id="246" name="楕円 245">
          <a:extLst>
            <a:ext uri="{FF2B5EF4-FFF2-40B4-BE49-F238E27FC236}">
              <a16:creationId xmlns:a16="http://schemas.microsoft.com/office/drawing/2014/main" id="{8F6CCD8F-1C91-4EEB-87F3-08C61BA04FD3}"/>
            </a:ext>
          </a:extLst>
        </xdr:cNvPr>
        <xdr:cNvSpPr/>
      </xdr:nvSpPr>
      <xdr:spPr>
        <a:xfrm>
          <a:off x="10426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121302</xdr:rowOff>
    </xdr:from>
    <xdr:ext cx="469744" cy="259045"/>
    <xdr:sp macro="" textlink="">
      <xdr:nvSpPr>
        <xdr:cNvPr id="247" name="【体育館・プール】&#10;一人当たり面積該当値テキスト">
          <a:extLst>
            <a:ext uri="{FF2B5EF4-FFF2-40B4-BE49-F238E27FC236}">
              <a16:creationId xmlns:a16="http://schemas.microsoft.com/office/drawing/2014/main" id="{75589588-7927-44D3-B779-2D4C7A39A03B}"/>
            </a:ext>
          </a:extLst>
        </xdr:cNvPr>
        <xdr:cNvSpPr txBox="1"/>
      </xdr:nvSpPr>
      <xdr:spPr>
        <a:xfrm>
          <a:off x="10515600" y="1075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34925</xdr:rowOff>
    </xdr:from>
    <xdr:to>
      <xdr:col>50</xdr:col>
      <xdr:colOff>165100</xdr:colOff>
      <xdr:row>63</xdr:row>
      <xdr:rowOff>136525</xdr:rowOff>
    </xdr:to>
    <xdr:sp macro="" textlink="">
      <xdr:nvSpPr>
        <xdr:cNvPr id="248" name="楕円 247">
          <a:extLst>
            <a:ext uri="{FF2B5EF4-FFF2-40B4-BE49-F238E27FC236}">
              <a16:creationId xmlns:a16="http://schemas.microsoft.com/office/drawing/2014/main" id="{B35ED9C3-39F3-481D-BC59-B5D8B4EDD19F}"/>
            </a:ext>
          </a:extLst>
        </xdr:cNvPr>
        <xdr:cNvSpPr/>
      </xdr:nvSpPr>
      <xdr:spPr>
        <a:xfrm>
          <a:off x="9588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85725</xdr:rowOff>
    </xdr:from>
    <xdr:to>
      <xdr:col>55</xdr:col>
      <xdr:colOff>0</xdr:colOff>
      <xdr:row>63</xdr:row>
      <xdr:rowOff>85725</xdr:rowOff>
    </xdr:to>
    <xdr:cxnSp macro="">
      <xdr:nvCxnSpPr>
        <xdr:cNvPr id="249" name="直線コネクタ 248">
          <a:extLst>
            <a:ext uri="{FF2B5EF4-FFF2-40B4-BE49-F238E27FC236}">
              <a16:creationId xmlns:a16="http://schemas.microsoft.com/office/drawing/2014/main" id="{4EB976C1-B899-4F3A-9EB1-4FA59B442B63}"/>
            </a:ext>
          </a:extLst>
        </xdr:cNvPr>
        <xdr:cNvCxnSpPr/>
      </xdr:nvCxnSpPr>
      <xdr:spPr>
        <a:xfrm>
          <a:off x="9639300" y="10887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38735</xdr:rowOff>
    </xdr:from>
    <xdr:to>
      <xdr:col>46</xdr:col>
      <xdr:colOff>38100</xdr:colOff>
      <xdr:row>63</xdr:row>
      <xdr:rowOff>140335</xdr:rowOff>
    </xdr:to>
    <xdr:sp macro="" textlink="">
      <xdr:nvSpPr>
        <xdr:cNvPr id="250" name="楕円 249">
          <a:extLst>
            <a:ext uri="{FF2B5EF4-FFF2-40B4-BE49-F238E27FC236}">
              <a16:creationId xmlns:a16="http://schemas.microsoft.com/office/drawing/2014/main" id="{DBCEE44C-5F33-4FF4-A60B-C1E40CFCD739}"/>
            </a:ext>
          </a:extLst>
        </xdr:cNvPr>
        <xdr:cNvSpPr/>
      </xdr:nvSpPr>
      <xdr:spPr>
        <a:xfrm>
          <a:off x="8699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85725</xdr:rowOff>
    </xdr:from>
    <xdr:to>
      <xdr:col>50</xdr:col>
      <xdr:colOff>114300</xdr:colOff>
      <xdr:row>63</xdr:row>
      <xdr:rowOff>89535</xdr:rowOff>
    </xdr:to>
    <xdr:cxnSp macro="">
      <xdr:nvCxnSpPr>
        <xdr:cNvPr id="251" name="直線コネクタ 250">
          <a:extLst>
            <a:ext uri="{FF2B5EF4-FFF2-40B4-BE49-F238E27FC236}">
              <a16:creationId xmlns:a16="http://schemas.microsoft.com/office/drawing/2014/main" id="{73628DDB-4171-43AE-A798-0601A25BF8AB}"/>
            </a:ext>
          </a:extLst>
        </xdr:cNvPr>
        <xdr:cNvCxnSpPr/>
      </xdr:nvCxnSpPr>
      <xdr:spPr>
        <a:xfrm flipV="1">
          <a:off x="8750300" y="108870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38735</xdr:rowOff>
    </xdr:from>
    <xdr:to>
      <xdr:col>41</xdr:col>
      <xdr:colOff>101600</xdr:colOff>
      <xdr:row>63</xdr:row>
      <xdr:rowOff>140335</xdr:rowOff>
    </xdr:to>
    <xdr:sp macro="" textlink="">
      <xdr:nvSpPr>
        <xdr:cNvPr id="252" name="楕円 251">
          <a:extLst>
            <a:ext uri="{FF2B5EF4-FFF2-40B4-BE49-F238E27FC236}">
              <a16:creationId xmlns:a16="http://schemas.microsoft.com/office/drawing/2014/main" id="{5011FBA5-A143-4C9F-BF5D-73BB2387C373}"/>
            </a:ext>
          </a:extLst>
        </xdr:cNvPr>
        <xdr:cNvSpPr/>
      </xdr:nvSpPr>
      <xdr:spPr>
        <a:xfrm>
          <a:off x="7810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89535</xdr:rowOff>
    </xdr:from>
    <xdr:to>
      <xdr:col>45</xdr:col>
      <xdr:colOff>177800</xdr:colOff>
      <xdr:row>63</xdr:row>
      <xdr:rowOff>89535</xdr:rowOff>
    </xdr:to>
    <xdr:cxnSp macro="">
      <xdr:nvCxnSpPr>
        <xdr:cNvPr id="253" name="直線コネクタ 252">
          <a:extLst>
            <a:ext uri="{FF2B5EF4-FFF2-40B4-BE49-F238E27FC236}">
              <a16:creationId xmlns:a16="http://schemas.microsoft.com/office/drawing/2014/main" id="{FC273D12-2DCD-4520-8668-03EC12C08A28}"/>
            </a:ext>
          </a:extLst>
        </xdr:cNvPr>
        <xdr:cNvCxnSpPr/>
      </xdr:nvCxnSpPr>
      <xdr:spPr>
        <a:xfrm>
          <a:off x="7861300" y="10890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38735</xdr:rowOff>
    </xdr:from>
    <xdr:to>
      <xdr:col>36</xdr:col>
      <xdr:colOff>165100</xdr:colOff>
      <xdr:row>63</xdr:row>
      <xdr:rowOff>140335</xdr:rowOff>
    </xdr:to>
    <xdr:sp macro="" textlink="">
      <xdr:nvSpPr>
        <xdr:cNvPr id="254" name="楕円 253">
          <a:extLst>
            <a:ext uri="{FF2B5EF4-FFF2-40B4-BE49-F238E27FC236}">
              <a16:creationId xmlns:a16="http://schemas.microsoft.com/office/drawing/2014/main" id="{C8CF47A4-4E75-4254-B704-2A2A46D622A6}"/>
            </a:ext>
          </a:extLst>
        </xdr:cNvPr>
        <xdr:cNvSpPr/>
      </xdr:nvSpPr>
      <xdr:spPr>
        <a:xfrm>
          <a:off x="6921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89535</xdr:rowOff>
    </xdr:from>
    <xdr:to>
      <xdr:col>41</xdr:col>
      <xdr:colOff>50800</xdr:colOff>
      <xdr:row>63</xdr:row>
      <xdr:rowOff>89535</xdr:rowOff>
    </xdr:to>
    <xdr:cxnSp macro="">
      <xdr:nvCxnSpPr>
        <xdr:cNvPr id="255" name="直線コネクタ 254">
          <a:extLst>
            <a:ext uri="{FF2B5EF4-FFF2-40B4-BE49-F238E27FC236}">
              <a16:creationId xmlns:a16="http://schemas.microsoft.com/office/drawing/2014/main" id="{13765D48-1578-4E6E-92F9-F49492005D46}"/>
            </a:ext>
          </a:extLst>
        </xdr:cNvPr>
        <xdr:cNvCxnSpPr/>
      </xdr:nvCxnSpPr>
      <xdr:spPr>
        <a:xfrm>
          <a:off x="6972300" y="10890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164482</xdr:rowOff>
    </xdr:from>
    <xdr:ext cx="469744" cy="259045"/>
    <xdr:sp macro="" textlink="">
      <xdr:nvSpPr>
        <xdr:cNvPr id="256" name="n_1aveValue【体育館・プール】&#10;一人当たり面積">
          <a:extLst>
            <a:ext uri="{FF2B5EF4-FFF2-40B4-BE49-F238E27FC236}">
              <a16:creationId xmlns:a16="http://schemas.microsoft.com/office/drawing/2014/main" id="{C3CAA702-C1A1-4C97-8A97-290DDBD00999}"/>
            </a:ext>
          </a:extLst>
        </xdr:cNvPr>
        <xdr:cNvSpPr txBox="1"/>
      </xdr:nvSpPr>
      <xdr:spPr>
        <a:xfrm>
          <a:off x="93917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44467</xdr:rowOff>
    </xdr:from>
    <xdr:ext cx="469744" cy="259045"/>
    <xdr:sp macro="" textlink="">
      <xdr:nvSpPr>
        <xdr:cNvPr id="257" name="n_2aveValue【体育館・プール】&#10;一人当たり面積">
          <a:extLst>
            <a:ext uri="{FF2B5EF4-FFF2-40B4-BE49-F238E27FC236}">
              <a16:creationId xmlns:a16="http://schemas.microsoft.com/office/drawing/2014/main" id="{AE40AE98-A751-453E-B7AA-A270E36175DA}"/>
            </a:ext>
          </a:extLst>
        </xdr:cNvPr>
        <xdr:cNvSpPr txBox="1"/>
      </xdr:nvSpPr>
      <xdr:spPr>
        <a:xfrm>
          <a:off x="8515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50182</xdr:rowOff>
    </xdr:from>
    <xdr:ext cx="469744" cy="259045"/>
    <xdr:sp macro="" textlink="">
      <xdr:nvSpPr>
        <xdr:cNvPr id="258" name="n_3aveValue【体育館・プール】&#10;一人当たり面積">
          <a:extLst>
            <a:ext uri="{FF2B5EF4-FFF2-40B4-BE49-F238E27FC236}">
              <a16:creationId xmlns:a16="http://schemas.microsoft.com/office/drawing/2014/main" id="{34421C47-2004-42B6-9757-4F930D4E22CB}"/>
            </a:ext>
          </a:extLst>
        </xdr:cNvPr>
        <xdr:cNvSpPr txBox="1"/>
      </xdr:nvSpPr>
      <xdr:spPr>
        <a:xfrm>
          <a:off x="7626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46372</xdr:rowOff>
    </xdr:from>
    <xdr:ext cx="469744" cy="259045"/>
    <xdr:sp macro="" textlink="">
      <xdr:nvSpPr>
        <xdr:cNvPr id="259" name="n_4aveValue【体育館・プール】&#10;一人当たり面積">
          <a:extLst>
            <a:ext uri="{FF2B5EF4-FFF2-40B4-BE49-F238E27FC236}">
              <a16:creationId xmlns:a16="http://schemas.microsoft.com/office/drawing/2014/main" id="{E0622A2C-094F-4202-BC52-B9BCD9BDAECC}"/>
            </a:ext>
          </a:extLst>
        </xdr:cNvPr>
        <xdr:cNvSpPr txBox="1"/>
      </xdr:nvSpPr>
      <xdr:spPr>
        <a:xfrm>
          <a:off x="6737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127652</xdr:rowOff>
    </xdr:from>
    <xdr:ext cx="469744" cy="259045"/>
    <xdr:sp macro="" textlink="">
      <xdr:nvSpPr>
        <xdr:cNvPr id="260" name="n_1mainValue【体育館・プール】&#10;一人当たり面積">
          <a:extLst>
            <a:ext uri="{FF2B5EF4-FFF2-40B4-BE49-F238E27FC236}">
              <a16:creationId xmlns:a16="http://schemas.microsoft.com/office/drawing/2014/main" id="{28FF1416-B5C2-4983-AEAB-556242FD45E6}"/>
            </a:ext>
          </a:extLst>
        </xdr:cNvPr>
        <xdr:cNvSpPr txBox="1"/>
      </xdr:nvSpPr>
      <xdr:spPr>
        <a:xfrm>
          <a:off x="93917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131462</xdr:rowOff>
    </xdr:from>
    <xdr:ext cx="469744" cy="259045"/>
    <xdr:sp macro="" textlink="">
      <xdr:nvSpPr>
        <xdr:cNvPr id="261" name="n_2mainValue【体育館・プール】&#10;一人当たり面積">
          <a:extLst>
            <a:ext uri="{FF2B5EF4-FFF2-40B4-BE49-F238E27FC236}">
              <a16:creationId xmlns:a16="http://schemas.microsoft.com/office/drawing/2014/main" id="{FD3EFAA0-CA7C-42BD-AD1E-E54A12811B54}"/>
            </a:ext>
          </a:extLst>
        </xdr:cNvPr>
        <xdr:cNvSpPr txBox="1"/>
      </xdr:nvSpPr>
      <xdr:spPr>
        <a:xfrm>
          <a:off x="8515427"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131462</xdr:rowOff>
    </xdr:from>
    <xdr:ext cx="469744" cy="259045"/>
    <xdr:sp macro="" textlink="">
      <xdr:nvSpPr>
        <xdr:cNvPr id="262" name="n_3mainValue【体育館・プール】&#10;一人当たり面積">
          <a:extLst>
            <a:ext uri="{FF2B5EF4-FFF2-40B4-BE49-F238E27FC236}">
              <a16:creationId xmlns:a16="http://schemas.microsoft.com/office/drawing/2014/main" id="{8E75714B-0FC7-4066-84B5-ABA2DE3D7055}"/>
            </a:ext>
          </a:extLst>
        </xdr:cNvPr>
        <xdr:cNvSpPr txBox="1"/>
      </xdr:nvSpPr>
      <xdr:spPr>
        <a:xfrm>
          <a:off x="7626427"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131462</xdr:rowOff>
    </xdr:from>
    <xdr:ext cx="469744" cy="259045"/>
    <xdr:sp macro="" textlink="">
      <xdr:nvSpPr>
        <xdr:cNvPr id="263" name="n_4mainValue【体育館・プール】&#10;一人当たり面積">
          <a:extLst>
            <a:ext uri="{FF2B5EF4-FFF2-40B4-BE49-F238E27FC236}">
              <a16:creationId xmlns:a16="http://schemas.microsoft.com/office/drawing/2014/main" id="{5331D36B-FF73-478C-8AC8-FF48BA0C7A08}"/>
            </a:ext>
          </a:extLst>
        </xdr:cNvPr>
        <xdr:cNvSpPr txBox="1"/>
      </xdr:nvSpPr>
      <xdr:spPr>
        <a:xfrm>
          <a:off x="6737427"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8028B48-DE2B-4F21-B45D-435EC0B52B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F22CC29-3E7E-4EE0-8C6F-BD37A3526D2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A024F4D-1434-4A0F-832F-24102004DB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9F49741-529A-432C-8DD2-3561271788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A2864A4-4543-4D5F-96F2-7A9445FC84E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0E4E84B-C57E-4D94-9A49-5FEE98F6BC2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0C6D528-D416-4C2A-A4DD-AAD904334EC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45F157A-5AFB-4A63-A6F5-91DF3F8DA39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5F1A7B0-361D-46A1-942C-F85A591322A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56DB7EB-C9D3-4903-AAA0-501A1252731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F179E77-FEE6-4039-829D-F03F3E717AD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56BF760-1405-434C-94BD-1C7339E5402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0975F20-CF97-4E32-A763-5537C086B88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5AEE9DDE-162B-4646-81E1-4FF63CC6618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506FE54F-0CE0-4435-B80A-6F6D34F1ADA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857195F-FB12-4745-8834-74675EDB3BB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BDD66A84-B36D-45EC-8055-D5B4A52F999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8C62F749-FC86-4C77-B6BE-1B7304BCCA9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D2B55C69-F82A-44E9-8EFA-E15E7C37D49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C4D00271-60D3-42B5-9505-3384E7E38D4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CCE9453-3564-4930-B031-40E87A34580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1A80C20-228B-404B-B4AC-BF9CF11C86F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A9C1DCD6-C2B6-47FE-9A06-940436046B0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ABF7CEB7-5ABA-4D69-946C-FEB0F9DB6BA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a:extLst>
            <a:ext uri="{FF2B5EF4-FFF2-40B4-BE49-F238E27FC236}">
              <a16:creationId xmlns:a16="http://schemas.microsoft.com/office/drawing/2014/main" id="{A5501BC5-FE0E-4DD4-8392-D8786FCB9E13}"/>
            </a:ext>
          </a:extLst>
        </xdr:cNvPr>
        <xdr:cNvCxnSpPr/>
      </xdr:nvCxnSpPr>
      <xdr:spPr>
        <a:xfrm flipV="1">
          <a:off x="4634865" y="1357883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C000C7F3-E458-490C-8A92-3AF65CC8A971}"/>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a:extLst>
            <a:ext uri="{FF2B5EF4-FFF2-40B4-BE49-F238E27FC236}">
              <a16:creationId xmlns:a16="http://schemas.microsoft.com/office/drawing/2014/main" id="{98AC4A3A-8630-4E3A-9D45-0164BA875826}"/>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82FA7F49-F10F-475F-A89F-F31CE6BC9A0B}"/>
            </a:ext>
          </a:extLst>
        </xdr:cNvPr>
        <xdr:cNvSpPr txBox="1"/>
      </xdr:nvSpPr>
      <xdr:spPr>
        <a:xfrm>
          <a:off x="4673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a:extLst>
            <a:ext uri="{FF2B5EF4-FFF2-40B4-BE49-F238E27FC236}">
              <a16:creationId xmlns:a16="http://schemas.microsoft.com/office/drawing/2014/main" id="{73370D3C-51E6-4BD8-ABEC-8AA788F04248}"/>
            </a:ext>
          </a:extLst>
        </xdr:cNvPr>
        <xdr:cNvCxnSpPr/>
      </xdr:nvCxnSpPr>
      <xdr:spPr>
        <a:xfrm>
          <a:off x="4546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121938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4578D64A-C27C-4EE4-8526-C4099CD7A484}"/>
            </a:ext>
          </a:extLst>
        </xdr:cNvPr>
        <xdr:cNvSpPr txBox="1"/>
      </xdr:nvSpPr>
      <xdr:spPr>
        <a:xfrm>
          <a:off x="4673600" y="1400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a:extLst>
            <a:ext uri="{FF2B5EF4-FFF2-40B4-BE49-F238E27FC236}">
              <a16:creationId xmlns:a16="http://schemas.microsoft.com/office/drawing/2014/main" id="{DC2A6C6A-6B6D-427A-8B88-36638A53DEC4}"/>
            </a:ext>
          </a:extLst>
        </xdr:cNvPr>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2D5C8E1D-4FDE-401A-B068-2AF267C5653F}"/>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1D6DEAD7-A14E-4758-8D08-EC4F77A6FFD1}"/>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a:extLst>
            <a:ext uri="{FF2B5EF4-FFF2-40B4-BE49-F238E27FC236}">
              <a16:creationId xmlns:a16="http://schemas.microsoft.com/office/drawing/2014/main" id="{3AA496F4-181D-4A71-93E6-11AFA88A2432}"/>
            </a:ext>
          </a:extLst>
        </xdr:cNvPr>
        <xdr:cNvSpPr/>
      </xdr:nvSpPr>
      <xdr:spPr>
        <a:xfrm>
          <a:off x="1968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a:extLst>
            <a:ext uri="{FF2B5EF4-FFF2-40B4-BE49-F238E27FC236}">
              <a16:creationId xmlns:a16="http://schemas.microsoft.com/office/drawing/2014/main" id="{C0373702-7629-47D1-A759-2E52FE28C038}"/>
            </a:ext>
          </a:extLst>
        </xdr:cNvPr>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4CCF4D0-A3B8-4C4E-80DC-3EE0A298A8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3B218DC-51E8-4B8D-8D13-7726671F933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86ED2BD-3F57-414E-A144-E0D89A03251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8D0E0A0-0F12-4BEA-9E12-92A0211E603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3E2DD27-3A24-4E9C-9AF8-C0460168FA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73025</xdr:rowOff>
    </xdr:from>
    <xdr:to>
      <xdr:col>24</xdr:col>
      <xdr:colOff>114300</xdr:colOff>
      <xdr:row>81</xdr:row>
      <xdr:rowOff>3175</xdr:rowOff>
    </xdr:to>
    <xdr:sp macro="" textlink="">
      <xdr:nvSpPr>
        <xdr:cNvPr id="304" name="楕円 303">
          <a:extLst>
            <a:ext uri="{FF2B5EF4-FFF2-40B4-BE49-F238E27FC236}">
              <a16:creationId xmlns:a16="http://schemas.microsoft.com/office/drawing/2014/main" id="{217175CE-1851-431E-9E50-BAEF8EE2FA43}"/>
            </a:ext>
          </a:extLst>
        </xdr:cNvPr>
        <xdr:cNvSpPr/>
      </xdr:nvSpPr>
      <xdr:spPr>
        <a:xfrm>
          <a:off x="45847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95902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17D6A3FC-7B66-4F42-82D6-DA201FC1BF68}"/>
            </a:ext>
          </a:extLst>
        </xdr:cNvPr>
        <xdr:cNvSpPr txBox="1"/>
      </xdr:nvSpPr>
      <xdr:spPr>
        <a:xfrm>
          <a:off x="4673600"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31114</xdr:rowOff>
    </xdr:from>
    <xdr:to>
      <xdr:col>20</xdr:col>
      <xdr:colOff>38100</xdr:colOff>
      <xdr:row>80</xdr:row>
      <xdr:rowOff>132714</xdr:rowOff>
    </xdr:to>
    <xdr:sp macro="" textlink="">
      <xdr:nvSpPr>
        <xdr:cNvPr id="306" name="楕円 305">
          <a:extLst>
            <a:ext uri="{FF2B5EF4-FFF2-40B4-BE49-F238E27FC236}">
              <a16:creationId xmlns:a16="http://schemas.microsoft.com/office/drawing/2014/main" id="{1AC3CB54-B1F6-43B8-90C4-D257A079105E}"/>
            </a:ext>
          </a:extLst>
        </xdr:cNvPr>
        <xdr:cNvSpPr/>
      </xdr:nvSpPr>
      <xdr:spPr>
        <a:xfrm>
          <a:off x="3746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81914</xdr:rowOff>
    </xdr:from>
    <xdr:to>
      <xdr:col>24</xdr:col>
      <xdr:colOff>63500</xdr:colOff>
      <xdr:row>80</xdr:row>
      <xdr:rowOff>123825</xdr:rowOff>
    </xdr:to>
    <xdr:cxnSp macro="">
      <xdr:nvCxnSpPr>
        <xdr:cNvPr id="307" name="直線コネクタ 306">
          <a:extLst>
            <a:ext uri="{FF2B5EF4-FFF2-40B4-BE49-F238E27FC236}">
              <a16:creationId xmlns:a16="http://schemas.microsoft.com/office/drawing/2014/main" id="{3CB5FCE9-7032-49D3-B65D-932784E4A363}"/>
            </a:ext>
          </a:extLst>
        </xdr:cNvPr>
        <xdr:cNvCxnSpPr/>
      </xdr:nvCxnSpPr>
      <xdr:spPr>
        <a:xfrm>
          <a:off x="3797300" y="137979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160655</xdr:rowOff>
    </xdr:from>
    <xdr:to>
      <xdr:col>15</xdr:col>
      <xdr:colOff>101600</xdr:colOff>
      <xdr:row>80</xdr:row>
      <xdr:rowOff>90805</xdr:rowOff>
    </xdr:to>
    <xdr:sp macro="" textlink="">
      <xdr:nvSpPr>
        <xdr:cNvPr id="308" name="楕円 307">
          <a:extLst>
            <a:ext uri="{FF2B5EF4-FFF2-40B4-BE49-F238E27FC236}">
              <a16:creationId xmlns:a16="http://schemas.microsoft.com/office/drawing/2014/main" id="{6F46C947-D6F3-472A-9D5E-D62869EAD428}"/>
            </a:ext>
          </a:extLst>
        </xdr:cNvPr>
        <xdr:cNvSpPr/>
      </xdr:nvSpPr>
      <xdr:spPr>
        <a:xfrm>
          <a:off x="2857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40005</xdr:rowOff>
    </xdr:from>
    <xdr:to>
      <xdr:col>19</xdr:col>
      <xdr:colOff>177800</xdr:colOff>
      <xdr:row>80</xdr:row>
      <xdr:rowOff>81914</xdr:rowOff>
    </xdr:to>
    <xdr:cxnSp macro="">
      <xdr:nvCxnSpPr>
        <xdr:cNvPr id="309" name="直線コネクタ 308">
          <a:extLst>
            <a:ext uri="{FF2B5EF4-FFF2-40B4-BE49-F238E27FC236}">
              <a16:creationId xmlns:a16="http://schemas.microsoft.com/office/drawing/2014/main" id="{96CBE5E1-0088-45B8-B884-6AE0C976A90C}"/>
            </a:ext>
          </a:extLst>
        </xdr:cNvPr>
        <xdr:cNvCxnSpPr/>
      </xdr:nvCxnSpPr>
      <xdr:spPr>
        <a:xfrm>
          <a:off x="2908300" y="137560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122555</xdr:rowOff>
    </xdr:from>
    <xdr:to>
      <xdr:col>10</xdr:col>
      <xdr:colOff>165100</xdr:colOff>
      <xdr:row>80</xdr:row>
      <xdr:rowOff>52705</xdr:rowOff>
    </xdr:to>
    <xdr:sp macro="" textlink="">
      <xdr:nvSpPr>
        <xdr:cNvPr id="310" name="楕円 309">
          <a:extLst>
            <a:ext uri="{FF2B5EF4-FFF2-40B4-BE49-F238E27FC236}">
              <a16:creationId xmlns:a16="http://schemas.microsoft.com/office/drawing/2014/main" id="{04F19428-380B-42E9-A780-51B80CB03638}"/>
            </a:ext>
          </a:extLst>
        </xdr:cNvPr>
        <xdr:cNvSpPr/>
      </xdr:nvSpPr>
      <xdr:spPr>
        <a:xfrm>
          <a:off x="1968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1905</xdr:rowOff>
    </xdr:from>
    <xdr:to>
      <xdr:col>15</xdr:col>
      <xdr:colOff>50800</xdr:colOff>
      <xdr:row>80</xdr:row>
      <xdr:rowOff>40005</xdr:rowOff>
    </xdr:to>
    <xdr:cxnSp macro="">
      <xdr:nvCxnSpPr>
        <xdr:cNvPr id="311" name="直線コネクタ 310">
          <a:extLst>
            <a:ext uri="{FF2B5EF4-FFF2-40B4-BE49-F238E27FC236}">
              <a16:creationId xmlns:a16="http://schemas.microsoft.com/office/drawing/2014/main" id="{B6F77DDD-12FA-4C22-A9BA-A67E79383A63}"/>
            </a:ext>
          </a:extLst>
        </xdr:cNvPr>
        <xdr:cNvCxnSpPr/>
      </xdr:nvCxnSpPr>
      <xdr:spPr>
        <a:xfrm>
          <a:off x="2019300" y="137179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145414</xdr:rowOff>
    </xdr:from>
    <xdr:to>
      <xdr:col>6</xdr:col>
      <xdr:colOff>38100</xdr:colOff>
      <xdr:row>80</xdr:row>
      <xdr:rowOff>75564</xdr:rowOff>
    </xdr:to>
    <xdr:sp macro="" textlink="">
      <xdr:nvSpPr>
        <xdr:cNvPr id="312" name="楕円 311">
          <a:extLst>
            <a:ext uri="{FF2B5EF4-FFF2-40B4-BE49-F238E27FC236}">
              <a16:creationId xmlns:a16="http://schemas.microsoft.com/office/drawing/2014/main" id="{506FF7C0-7A87-4349-B0B9-169D7530A6D0}"/>
            </a:ext>
          </a:extLst>
        </xdr:cNvPr>
        <xdr:cNvSpPr/>
      </xdr:nvSpPr>
      <xdr:spPr>
        <a:xfrm>
          <a:off x="1079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1905</xdr:rowOff>
    </xdr:from>
    <xdr:to>
      <xdr:col>10</xdr:col>
      <xdr:colOff>114300</xdr:colOff>
      <xdr:row>80</xdr:row>
      <xdr:rowOff>24764</xdr:rowOff>
    </xdr:to>
    <xdr:cxnSp macro="">
      <xdr:nvCxnSpPr>
        <xdr:cNvPr id="313" name="直線コネクタ 312">
          <a:extLst>
            <a:ext uri="{FF2B5EF4-FFF2-40B4-BE49-F238E27FC236}">
              <a16:creationId xmlns:a16="http://schemas.microsoft.com/office/drawing/2014/main" id="{EA9D13DA-144D-4CFA-A033-C8C83F1EC586}"/>
            </a:ext>
          </a:extLst>
        </xdr:cNvPr>
        <xdr:cNvCxnSpPr/>
      </xdr:nvCxnSpPr>
      <xdr:spPr>
        <a:xfrm flipV="1">
          <a:off x="1130300" y="137179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314" name="n_1aveValue【福祉施設】&#10;有形固定資産減価償却率">
          <a:extLst>
            <a:ext uri="{FF2B5EF4-FFF2-40B4-BE49-F238E27FC236}">
              <a16:creationId xmlns:a16="http://schemas.microsoft.com/office/drawing/2014/main" id="{F4D39E43-8F60-462E-8FC2-73C7B9DE5120}"/>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315" name="n_2aveValue【福祉施設】&#10;有形固定資産減価償却率">
          <a:extLst>
            <a:ext uri="{FF2B5EF4-FFF2-40B4-BE49-F238E27FC236}">
              <a16:creationId xmlns:a16="http://schemas.microsoft.com/office/drawing/2014/main" id="{D7584CCE-C5D2-49F9-B841-FAEC47002D1D}"/>
            </a:ext>
          </a:extLst>
        </xdr:cNvPr>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165752</xdr:rowOff>
    </xdr:from>
    <xdr:ext cx="405111" cy="259045"/>
    <xdr:sp macro="" textlink="">
      <xdr:nvSpPr>
        <xdr:cNvPr id="316" name="n_3aveValue【福祉施設】&#10;有形固定資産減価償却率">
          <a:extLst>
            <a:ext uri="{FF2B5EF4-FFF2-40B4-BE49-F238E27FC236}">
              <a16:creationId xmlns:a16="http://schemas.microsoft.com/office/drawing/2014/main" id="{090DA375-BC3D-41C1-939F-F80893E2C014}"/>
            </a:ext>
          </a:extLst>
        </xdr:cNvPr>
        <xdr:cNvSpPr txBox="1"/>
      </xdr:nvSpPr>
      <xdr:spPr>
        <a:xfrm>
          <a:off x="1816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135272</xdr:rowOff>
    </xdr:from>
    <xdr:ext cx="405111" cy="259045"/>
    <xdr:sp macro="" textlink="">
      <xdr:nvSpPr>
        <xdr:cNvPr id="317" name="n_4aveValue【福祉施設】&#10;有形固定資産減価償却率">
          <a:extLst>
            <a:ext uri="{FF2B5EF4-FFF2-40B4-BE49-F238E27FC236}">
              <a16:creationId xmlns:a16="http://schemas.microsoft.com/office/drawing/2014/main" id="{B12B2A65-7D81-4EED-9267-80E9A024BCD9}"/>
            </a:ext>
          </a:extLst>
        </xdr:cNvPr>
        <xdr:cNvSpPr txBox="1"/>
      </xdr:nvSpPr>
      <xdr:spPr>
        <a:xfrm>
          <a:off x="927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149241</xdr:rowOff>
    </xdr:from>
    <xdr:ext cx="405111" cy="259045"/>
    <xdr:sp macro="" textlink="">
      <xdr:nvSpPr>
        <xdr:cNvPr id="318" name="n_1mainValue【福祉施設】&#10;有形固定資産減価償却率">
          <a:extLst>
            <a:ext uri="{FF2B5EF4-FFF2-40B4-BE49-F238E27FC236}">
              <a16:creationId xmlns:a16="http://schemas.microsoft.com/office/drawing/2014/main" id="{538C13B7-A061-4FB1-94E0-5E0C651AA681}"/>
            </a:ext>
          </a:extLst>
        </xdr:cNvPr>
        <xdr:cNvSpPr txBox="1"/>
      </xdr:nvSpPr>
      <xdr:spPr>
        <a:xfrm>
          <a:off x="35820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107332</xdr:rowOff>
    </xdr:from>
    <xdr:ext cx="405111" cy="259045"/>
    <xdr:sp macro="" textlink="">
      <xdr:nvSpPr>
        <xdr:cNvPr id="319" name="n_2mainValue【福祉施設】&#10;有形固定資産減価償却率">
          <a:extLst>
            <a:ext uri="{FF2B5EF4-FFF2-40B4-BE49-F238E27FC236}">
              <a16:creationId xmlns:a16="http://schemas.microsoft.com/office/drawing/2014/main" id="{16C3A937-B82B-487C-A1F1-52CE21CF3418}"/>
            </a:ext>
          </a:extLst>
        </xdr:cNvPr>
        <xdr:cNvSpPr txBox="1"/>
      </xdr:nvSpPr>
      <xdr:spPr>
        <a:xfrm>
          <a:off x="2705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69232</xdr:rowOff>
    </xdr:from>
    <xdr:ext cx="405111" cy="259045"/>
    <xdr:sp macro="" textlink="">
      <xdr:nvSpPr>
        <xdr:cNvPr id="320" name="n_3mainValue【福祉施設】&#10;有形固定資産減価償却率">
          <a:extLst>
            <a:ext uri="{FF2B5EF4-FFF2-40B4-BE49-F238E27FC236}">
              <a16:creationId xmlns:a16="http://schemas.microsoft.com/office/drawing/2014/main" id="{54934699-6E62-42FB-A763-870C36485381}"/>
            </a:ext>
          </a:extLst>
        </xdr:cNvPr>
        <xdr:cNvSpPr txBox="1"/>
      </xdr:nvSpPr>
      <xdr:spPr>
        <a:xfrm>
          <a:off x="1816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92091</xdr:rowOff>
    </xdr:from>
    <xdr:ext cx="405111" cy="259045"/>
    <xdr:sp macro="" textlink="">
      <xdr:nvSpPr>
        <xdr:cNvPr id="321" name="n_4mainValue【福祉施設】&#10;有形固定資産減価償却率">
          <a:extLst>
            <a:ext uri="{FF2B5EF4-FFF2-40B4-BE49-F238E27FC236}">
              <a16:creationId xmlns:a16="http://schemas.microsoft.com/office/drawing/2014/main" id="{43D1A5EE-5250-4B58-8429-316A632E9BDC}"/>
            </a:ext>
          </a:extLst>
        </xdr:cNvPr>
        <xdr:cNvSpPr txBox="1"/>
      </xdr:nvSpPr>
      <xdr:spPr>
        <a:xfrm>
          <a:off x="927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AED8A78-706F-462B-BEC5-61FA6D98C9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53B3AE3-B262-44AD-A546-A3C5BE5BC64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6613F4A-7C38-4FE4-A667-71F43B0E10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3DF9A89-937F-415D-9D96-50DFA437272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0EF6A8F-831A-4E82-89C0-FD08A7DDC66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9BD8D1B-0EF1-425F-9BCF-99D9D40680B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F9C600F-1E29-4470-9B5E-CBFDC7AD94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742A5AA-1CFA-4ECC-A00D-0251C64CFFF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C46CC52-C130-45D4-B9C2-165757A9C28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B0B9EAA-62C5-4FC1-A6F9-51EEBEE1154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5F21C49B-1670-4E94-B534-F6FAEA61399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6C26B929-1E0F-435A-A2DC-BFD1F2C6002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3F0FDAE6-B72E-41BC-99A0-4AA04246AD7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875CAA0-A0BB-4483-A4E8-85C82776D16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DACFC872-95DE-4D31-86BF-F1DD6B76886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F7FA1E6F-5B77-4E7F-A0D3-8D037CA3BB0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6D98EC18-2B92-4B40-8891-CFAF35DD832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5E04A9C3-8B86-48CF-B9A8-9E2BDE41C64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6B3AA110-4E4A-49B0-9075-D099D01619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E6CCA1DD-5ABB-4490-916C-9BD8EFFAB72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83806457-239E-4559-8595-85332FBADCB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43" name="直線コネクタ 342">
          <a:extLst>
            <a:ext uri="{FF2B5EF4-FFF2-40B4-BE49-F238E27FC236}">
              <a16:creationId xmlns:a16="http://schemas.microsoft.com/office/drawing/2014/main" id="{C8CDC9E3-ACC5-412A-BD60-314AF443C3EF}"/>
            </a:ext>
          </a:extLst>
        </xdr:cNvPr>
        <xdr:cNvCxnSpPr/>
      </xdr:nvCxnSpPr>
      <xdr:spPr>
        <a:xfrm flipV="1">
          <a:off x="10476865" y="13292328"/>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a:extLst>
            <a:ext uri="{FF2B5EF4-FFF2-40B4-BE49-F238E27FC236}">
              <a16:creationId xmlns:a16="http://schemas.microsoft.com/office/drawing/2014/main" id="{45D09141-0F0B-4BB8-897E-98A4A488C0B9}"/>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a:extLst>
            <a:ext uri="{FF2B5EF4-FFF2-40B4-BE49-F238E27FC236}">
              <a16:creationId xmlns:a16="http://schemas.microsoft.com/office/drawing/2014/main" id="{CFA51E16-BBBE-4F2E-B4AC-3F2B307A832F}"/>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46" name="【福祉施設】&#10;一人当たり面積最大値テキスト">
          <a:extLst>
            <a:ext uri="{FF2B5EF4-FFF2-40B4-BE49-F238E27FC236}">
              <a16:creationId xmlns:a16="http://schemas.microsoft.com/office/drawing/2014/main" id="{A722C7F4-0DAE-404A-A8A8-BD67AC2079EC}"/>
            </a:ext>
          </a:extLst>
        </xdr:cNvPr>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47" name="直線コネクタ 346">
          <a:extLst>
            <a:ext uri="{FF2B5EF4-FFF2-40B4-BE49-F238E27FC236}">
              <a16:creationId xmlns:a16="http://schemas.microsoft.com/office/drawing/2014/main" id="{A5FACBDA-A1C6-4AFC-BF3F-57FB2F4AAB08}"/>
            </a:ext>
          </a:extLst>
        </xdr:cNvPr>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348" name="【福祉施設】&#10;一人当たり面積平均値テキスト">
          <a:extLst>
            <a:ext uri="{FF2B5EF4-FFF2-40B4-BE49-F238E27FC236}">
              <a16:creationId xmlns:a16="http://schemas.microsoft.com/office/drawing/2014/main" id="{94CCCBF3-D91C-4CBA-9B19-F95C321F1D0D}"/>
            </a:ext>
          </a:extLst>
        </xdr:cNvPr>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a:extLst>
            <a:ext uri="{FF2B5EF4-FFF2-40B4-BE49-F238E27FC236}">
              <a16:creationId xmlns:a16="http://schemas.microsoft.com/office/drawing/2014/main" id="{D10FE5D2-43DD-473E-B70F-F8306C203590}"/>
            </a:ext>
          </a:extLst>
        </xdr:cNvPr>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0" name="フローチャート: 判断 349">
          <a:extLst>
            <a:ext uri="{FF2B5EF4-FFF2-40B4-BE49-F238E27FC236}">
              <a16:creationId xmlns:a16="http://schemas.microsoft.com/office/drawing/2014/main" id="{61D0FCCD-48AD-4E45-BED3-AC784E90CD9E}"/>
            </a:ext>
          </a:extLst>
        </xdr:cNvPr>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1" name="フローチャート: 判断 350">
          <a:extLst>
            <a:ext uri="{FF2B5EF4-FFF2-40B4-BE49-F238E27FC236}">
              <a16:creationId xmlns:a16="http://schemas.microsoft.com/office/drawing/2014/main" id="{5533D0CF-CED9-4CA0-8387-958B9EF3CBDE}"/>
            </a:ext>
          </a:extLst>
        </xdr:cNvPr>
        <xdr:cNvSpPr/>
      </xdr:nvSpPr>
      <xdr:spPr>
        <a:xfrm>
          <a:off x="869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フローチャート: 判断 351">
          <a:extLst>
            <a:ext uri="{FF2B5EF4-FFF2-40B4-BE49-F238E27FC236}">
              <a16:creationId xmlns:a16="http://schemas.microsoft.com/office/drawing/2014/main" id="{5F5648DE-88E2-4802-9F23-26C3EC5CAB2E}"/>
            </a:ext>
          </a:extLst>
        </xdr:cNvPr>
        <xdr:cNvSpPr/>
      </xdr:nvSpPr>
      <xdr:spPr>
        <a:xfrm>
          <a:off x="781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53" name="フローチャート: 判断 352">
          <a:extLst>
            <a:ext uri="{FF2B5EF4-FFF2-40B4-BE49-F238E27FC236}">
              <a16:creationId xmlns:a16="http://schemas.microsoft.com/office/drawing/2014/main" id="{EF8AEDB4-6B90-4A54-9C17-98498B362D71}"/>
            </a:ext>
          </a:extLst>
        </xdr:cNvPr>
        <xdr:cNvSpPr/>
      </xdr:nvSpPr>
      <xdr:spPr>
        <a:xfrm>
          <a:off x="6921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0F8F67B-B8D7-4343-9656-E6DF82BC2C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E7F02C9-92E5-4CF6-8FF1-36C58BD5C8B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9CD0852-81F9-4247-B963-CFF7CD6924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8A609F3-12B5-4B37-B1EB-D1595C6091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5128A89-17E7-4DDA-AECB-D3E7DF65B4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12446</xdr:rowOff>
    </xdr:from>
    <xdr:to>
      <xdr:col>55</xdr:col>
      <xdr:colOff>50800</xdr:colOff>
      <xdr:row>81</xdr:row>
      <xdr:rowOff>114046</xdr:rowOff>
    </xdr:to>
    <xdr:sp macro="" textlink="">
      <xdr:nvSpPr>
        <xdr:cNvPr id="359" name="楕円 358">
          <a:extLst>
            <a:ext uri="{FF2B5EF4-FFF2-40B4-BE49-F238E27FC236}">
              <a16:creationId xmlns:a16="http://schemas.microsoft.com/office/drawing/2014/main" id="{BBD3BD95-2AD5-45E4-8325-F579C67E398D}"/>
            </a:ext>
          </a:extLst>
        </xdr:cNvPr>
        <xdr:cNvSpPr/>
      </xdr:nvSpPr>
      <xdr:spPr>
        <a:xfrm>
          <a:off x="104267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35323</xdr:rowOff>
    </xdr:from>
    <xdr:ext cx="469744" cy="259045"/>
    <xdr:sp macro="" textlink="">
      <xdr:nvSpPr>
        <xdr:cNvPr id="360" name="【福祉施設】&#10;一人当たり面積該当値テキスト">
          <a:extLst>
            <a:ext uri="{FF2B5EF4-FFF2-40B4-BE49-F238E27FC236}">
              <a16:creationId xmlns:a16="http://schemas.microsoft.com/office/drawing/2014/main" id="{A2C43A06-F9BF-4F0C-B1C6-C738FB6364A7}"/>
            </a:ext>
          </a:extLst>
        </xdr:cNvPr>
        <xdr:cNvSpPr txBox="1"/>
      </xdr:nvSpPr>
      <xdr:spPr>
        <a:xfrm>
          <a:off x="10515600" y="1375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12446</xdr:rowOff>
    </xdr:from>
    <xdr:to>
      <xdr:col>50</xdr:col>
      <xdr:colOff>165100</xdr:colOff>
      <xdr:row>81</xdr:row>
      <xdr:rowOff>114046</xdr:rowOff>
    </xdr:to>
    <xdr:sp macro="" textlink="">
      <xdr:nvSpPr>
        <xdr:cNvPr id="361" name="楕円 360">
          <a:extLst>
            <a:ext uri="{FF2B5EF4-FFF2-40B4-BE49-F238E27FC236}">
              <a16:creationId xmlns:a16="http://schemas.microsoft.com/office/drawing/2014/main" id="{3E69A75A-B68A-4F8A-A7DA-9B1BB3EBFE82}"/>
            </a:ext>
          </a:extLst>
        </xdr:cNvPr>
        <xdr:cNvSpPr/>
      </xdr:nvSpPr>
      <xdr:spPr>
        <a:xfrm>
          <a:off x="9588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63246</xdr:rowOff>
    </xdr:from>
    <xdr:to>
      <xdr:col>55</xdr:col>
      <xdr:colOff>0</xdr:colOff>
      <xdr:row>81</xdr:row>
      <xdr:rowOff>63246</xdr:rowOff>
    </xdr:to>
    <xdr:cxnSp macro="">
      <xdr:nvCxnSpPr>
        <xdr:cNvPr id="362" name="直線コネクタ 361">
          <a:extLst>
            <a:ext uri="{FF2B5EF4-FFF2-40B4-BE49-F238E27FC236}">
              <a16:creationId xmlns:a16="http://schemas.microsoft.com/office/drawing/2014/main" id="{12E56B53-1567-44E3-9C46-B5AE2D297EE5}"/>
            </a:ext>
          </a:extLst>
        </xdr:cNvPr>
        <xdr:cNvCxnSpPr/>
      </xdr:nvCxnSpPr>
      <xdr:spPr>
        <a:xfrm>
          <a:off x="9639300" y="139506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21589</xdr:rowOff>
    </xdr:from>
    <xdr:to>
      <xdr:col>46</xdr:col>
      <xdr:colOff>38100</xdr:colOff>
      <xdr:row>81</xdr:row>
      <xdr:rowOff>123189</xdr:rowOff>
    </xdr:to>
    <xdr:sp macro="" textlink="">
      <xdr:nvSpPr>
        <xdr:cNvPr id="363" name="楕円 362">
          <a:extLst>
            <a:ext uri="{FF2B5EF4-FFF2-40B4-BE49-F238E27FC236}">
              <a16:creationId xmlns:a16="http://schemas.microsoft.com/office/drawing/2014/main" id="{1860FD87-4D3F-4771-B30D-DFD8B36946B1}"/>
            </a:ext>
          </a:extLst>
        </xdr:cNvPr>
        <xdr:cNvSpPr/>
      </xdr:nvSpPr>
      <xdr:spPr>
        <a:xfrm>
          <a:off x="869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63246</xdr:rowOff>
    </xdr:from>
    <xdr:to>
      <xdr:col>50</xdr:col>
      <xdr:colOff>114300</xdr:colOff>
      <xdr:row>81</xdr:row>
      <xdr:rowOff>72389</xdr:rowOff>
    </xdr:to>
    <xdr:cxnSp macro="">
      <xdr:nvCxnSpPr>
        <xdr:cNvPr id="364" name="直線コネクタ 363">
          <a:extLst>
            <a:ext uri="{FF2B5EF4-FFF2-40B4-BE49-F238E27FC236}">
              <a16:creationId xmlns:a16="http://schemas.microsoft.com/office/drawing/2014/main" id="{35BD0EE7-D15E-4EA7-AA6B-CBE62F74ADEB}"/>
            </a:ext>
          </a:extLst>
        </xdr:cNvPr>
        <xdr:cNvCxnSpPr/>
      </xdr:nvCxnSpPr>
      <xdr:spPr>
        <a:xfrm flipV="1">
          <a:off x="8750300" y="139506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21589</xdr:rowOff>
    </xdr:from>
    <xdr:to>
      <xdr:col>41</xdr:col>
      <xdr:colOff>101600</xdr:colOff>
      <xdr:row>81</xdr:row>
      <xdr:rowOff>123189</xdr:rowOff>
    </xdr:to>
    <xdr:sp macro="" textlink="">
      <xdr:nvSpPr>
        <xdr:cNvPr id="365" name="楕円 364">
          <a:extLst>
            <a:ext uri="{FF2B5EF4-FFF2-40B4-BE49-F238E27FC236}">
              <a16:creationId xmlns:a16="http://schemas.microsoft.com/office/drawing/2014/main" id="{A98277C4-AC02-4991-877A-8E41884582FC}"/>
            </a:ext>
          </a:extLst>
        </xdr:cNvPr>
        <xdr:cNvSpPr/>
      </xdr:nvSpPr>
      <xdr:spPr>
        <a:xfrm>
          <a:off x="781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72389</xdr:rowOff>
    </xdr:from>
    <xdr:to>
      <xdr:col>45</xdr:col>
      <xdr:colOff>177800</xdr:colOff>
      <xdr:row>81</xdr:row>
      <xdr:rowOff>72389</xdr:rowOff>
    </xdr:to>
    <xdr:cxnSp macro="">
      <xdr:nvCxnSpPr>
        <xdr:cNvPr id="366" name="直線コネクタ 365">
          <a:extLst>
            <a:ext uri="{FF2B5EF4-FFF2-40B4-BE49-F238E27FC236}">
              <a16:creationId xmlns:a16="http://schemas.microsoft.com/office/drawing/2014/main" id="{B9F7BF1E-5EB7-472C-91DB-42D2F6DED373}"/>
            </a:ext>
          </a:extLst>
        </xdr:cNvPr>
        <xdr:cNvCxnSpPr/>
      </xdr:nvCxnSpPr>
      <xdr:spPr>
        <a:xfrm>
          <a:off x="7861300" y="13959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74168</xdr:rowOff>
    </xdr:from>
    <xdr:to>
      <xdr:col>36</xdr:col>
      <xdr:colOff>165100</xdr:colOff>
      <xdr:row>81</xdr:row>
      <xdr:rowOff>4318</xdr:rowOff>
    </xdr:to>
    <xdr:sp macro="" textlink="">
      <xdr:nvSpPr>
        <xdr:cNvPr id="367" name="楕円 366">
          <a:extLst>
            <a:ext uri="{FF2B5EF4-FFF2-40B4-BE49-F238E27FC236}">
              <a16:creationId xmlns:a16="http://schemas.microsoft.com/office/drawing/2014/main" id="{8F72D5E9-4959-4F49-8610-6D46B7CFAD98}"/>
            </a:ext>
          </a:extLst>
        </xdr:cNvPr>
        <xdr:cNvSpPr/>
      </xdr:nvSpPr>
      <xdr:spPr>
        <a:xfrm>
          <a:off x="6921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124968</xdr:rowOff>
    </xdr:from>
    <xdr:to>
      <xdr:col>41</xdr:col>
      <xdr:colOff>50800</xdr:colOff>
      <xdr:row>81</xdr:row>
      <xdr:rowOff>72389</xdr:rowOff>
    </xdr:to>
    <xdr:cxnSp macro="">
      <xdr:nvCxnSpPr>
        <xdr:cNvPr id="368" name="直線コネクタ 367">
          <a:extLst>
            <a:ext uri="{FF2B5EF4-FFF2-40B4-BE49-F238E27FC236}">
              <a16:creationId xmlns:a16="http://schemas.microsoft.com/office/drawing/2014/main" id="{60450AC5-09BC-40ED-BB1C-604EA8B8754B}"/>
            </a:ext>
          </a:extLst>
        </xdr:cNvPr>
        <xdr:cNvCxnSpPr/>
      </xdr:nvCxnSpPr>
      <xdr:spPr>
        <a:xfrm>
          <a:off x="6972300" y="1384096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80027</xdr:rowOff>
    </xdr:from>
    <xdr:ext cx="469744" cy="259045"/>
    <xdr:sp macro="" textlink="">
      <xdr:nvSpPr>
        <xdr:cNvPr id="369" name="n_1aveValue【福祉施設】&#10;一人当たり面積">
          <a:extLst>
            <a:ext uri="{FF2B5EF4-FFF2-40B4-BE49-F238E27FC236}">
              <a16:creationId xmlns:a16="http://schemas.microsoft.com/office/drawing/2014/main" id="{575F7E87-7C18-44B6-AEF8-7C96D190486E}"/>
            </a:ext>
          </a:extLst>
        </xdr:cNvPr>
        <xdr:cNvSpPr txBox="1"/>
      </xdr:nvSpPr>
      <xdr:spPr>
        <a:xfrm>
          <a:off x="9391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25164</xdr:rowOff>
    </xdr:from>
    <xdr:ext cx="469744" cy="259045"/>
    <xdr:sp macro="" textlink="">
      <xdr:nvSpPr>
        <xdr:cNvPr id="370" name="n_2aveValue【福祉施設】&#10;一人当たり面積">
          <a:extLst>
            <a:ext uri="{FF2B5EF4-FFF2-40B4-BE49-F238E27FC236}">
              <a16:creationId xmlns:a16="http://schemas.microsoft.com/office/drawing/2014/main" id="{27F81C72-70C7-447D-A6AA-F9B6616CBDAE}"/>
            </a:ext>
          </a:extLst>
        </xdr:cNvPr>
        <xdr:cNvSpPr txBox="1"/>
      </xdr:nvSpPr>
      <xdr:spPr>
        <a:xfrm>
          <a:off x="8515427" y="140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98314</xdr:rowOff>
    </xdr:from>
    <xdr:ext cx="469744" cy="259045"/>
    <xdr:sp macro="" textlink="">
      <xdr:nvSpPr>
        <xdr:cNvPr id="371" name="n_3aveValue【福祉施設】&#10;一人当たり面積">
          <a:extLst>
            <a:ext uri="{FF2B5EF4-FFF2-40B4-BE49-F238E27FC236}">
              <a16:creationId xmlns:a16="http://schemas.microsoft.com/office/drawing/2014/main" id="{0EC852C5-A1B5-4B0E-B855-418520BEF897}"/>
            </a:ext>
          </a:extLst>
        </xdr:cNvPr>
        <xdr:cNvSpPr txBox="1"/>
      </xdr:nvSpPr>
      <xdr:spPr>
        <a:xfrm>
          <a:off x="76264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52595</xdr:rowOff>
    </xdr:from>
    <xdr:ext cx="469744" cy="259045"/>
    <xdr:sp macro="" textlink="">
      <xdr:nvSpPr>
        <xdr:cNvPr id="372" name="n_4aveValue【福祉施設】&#10;一人当たり面積">
          <a:extLst>
            <a:ext uri="{FF2B5EF4-FFF2-40B4-BE49-F238E27FC236}">
              <a16:creationId xmlns:a16="http://schemas.microsoft.com/office/drawing/2014/main" id="{0B53A5BC-6501-4738-A28B-7CAB49A38AED}"/>
            </a:ext>
          </a:extLst>
        </xdr:cNvPr>
        <xdr:cNvSpPr txBox="1"/>
      </xdr:nvSpPr>
      <xdr:spPr>
        <a:xfrm>
          <a:off x="6737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130573</xdr:rowOff>
    </xdr:from>
    <xdr:ext cx="469744" cy="259045"/>
    <xdr:sp macro="" textlink="">
      <xdr:nvSpPr>
        <xdr:cNvPr id="373" name="n_1mainValue【福祉施設】&#10;一人当たり面積">
          <a:extLst>
            <a:ext uri="{FF2B5EF4-FFF2-40B4-BE49-F238E27FC236}">
              <a16:creationId xmlns:a16="http://schemas.microsoft.com/office/drawing/2014/main" id="{4E788C60-16E0-4CD1-BFDF-1659EF4329CE}"/>
            </a:ext>
          </a:extLst>
        </xdr:cNvPr>
        <xdr:cNvSpPr txBox="1"/>
      </xdr:nvSpPr>
      <xdr:spPr>
        <a:xfrm>
          <a:off x="9391727" y="1367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139716</xdr:rowOff>
    </xdr:from>
    <xdr:ext cx="469744" cy="259045"/>
    <xdr:sp macro="" textlink="">
      <xdr:nvSpPr>
        <xdr:cNvPr id="374" name="n_2mainValue【福祉施設】&#10;一人当たり面積">
          <a:extLst>
            <a:ext uri="{FF2B5EF4-FFF2-40B4-BE49-F238E27FC236}">
              <a16:creationId xmlns:a16="http://schemas.microsoft.com/office/drawing/2014/main" id="{A3D3EFE6-9328-460D-9C90-06AC4001815E}"/>
            </a:ext>
          </a:extLst>
        </xdr:cNvPr>
        <xdr:cNvSpPr txBox="1"/>
      </xdr:nvSpPr>
      <xdr:spPr>
        <a:xfrm>
          <a:off x="8515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139716</xdr:rowOff>
    </xdr:from>
    <xdr:ext cx="469744" cy="259045"/>
    <xdr:sp macro="" textlink="">
      <xdr:nvSpPr>
        <xdr:cNvPr id="375" name="n_3mainValue【福祉施設】&#10;一人当たり面積">
          <a:extLst>
            <a:ext uri="{FF2B5EF4-FFF2-40B4-BE49-F238E27FC236}">
              <a16:creationId xmlns:a16="http://schemas.microsoft.com/office/drawing/2014/main" id="{AB601549-827C-48C9-8783-908BA4D89720}"/>
            </a:ext>
          </a:extLst>
        </xdr:cNvPr>
        <xdr:cNvSpPr txBox="1"/>
      </xdr:nvSpPr>
      <xdr:spPr>
        <a:xfrm>
          <a:off x="7626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20845</xdr:rowOff>
    </xdr:from>
    <xdr:ext cx="469744" cy="259045"/>
    <xdr:sp macro="" textlink="">
      <xdr:nvSpPr>
        <xdr:cNvPr id="376" name="n_4mainValue【福祉施設】&#10;一人当たり面積">
          <a:extLst>
            <a:ext uri="{FF2B5EF4-FFF2-40B4-BE49-F238E27FC236}">
              <a16:creationId xmlns:a16="http://schemas.microsoft.com/office/drawing/2014/main" id="{E99887F4-A96F-43F5-86E4-F79AB5090915}"/>
            </a:ext>
          </a:extLst>
        </xdr:cNvPr>
        <xdr:cNvSpPr txBox="1"/>
      </xdr:nvSpPr>
      <xdr:spPr>
        <a:xfrm>
          <a:off x="6737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247578C-733F-48AF-ADB3-C4F8811977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178344F7-0CA3-449F-931F-5C7837D01D0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7009E118-A431-424F-83A0-74DB2BC4463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4FDF7989-FBF2-4023-BC5F-7E750521BEE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B699D02F-DA8D-4F2A-8ADC-D4732190A6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D9A8C4F6-887C-4A5E-A178-50699F26A1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4CFC1533-1917-462F-AFCF-A8F92034699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4462C967-3197-409E-8F52-F6D7CCDBFB7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BB0A71B8-E634-4714-8866-EBA766A6AF0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DBA2C8C0-629F-4F87-8EC1-26745D27554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1358F413-8378-4D6A-B019-D0A37887354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1B5B3CB1-B0C1-42DC-89EB-5F96B81298D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86216C4D-168E-4D56-B5A5-9AFD66C9A5B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BD12E7E3-895E-4B3C-9B2D-A15DB20C364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5F7D6C7-9E75-4F4A-8B06-D80FBDFCBF6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6E5EA016-7E61-4299-9269-D283B84BAC3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54FF8E7D-32B7-40B0-A3E5-B7914878DAF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76C7C86D-14C4-4B48-9300-FBD524574C7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D56D7784-F357-4CEF-9360-9B26CBC9033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963FA9E6-09F2-406A-9FAD-B876BFA3B12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6C5287DB-1C5A-40A3-B2FE-ED9071AF9C4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EA7AAA0D-1B20-433E-AA8A-4DA3E8E3E87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62D1A6D-ABC7-47C9-9F21-C4D8251FFC1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2043400D-2E38-4481-92E9-CE3703131B7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922E01B0-DA7B-4BE1-A599-2F1A31385BF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402" name="直線コネクタ 401">
          <a:extLst>
            <a:ext uri="{FF2B5EF4-FFF2-40B4-BE49-F238E27FC236}">
              <a16:creationId xmlns:a16="http://schemas.microsoft.com/office/drawing/2014/main" id="{BCD087F7-3806-48E5-95E5-B2B1E88B89FA}"/>
            </a:ext>
          </a:extLst>
        </xdr:cNvPr>
        <xdr:cNvCxnSpPr/>
      </xdr:nvCxnSpPr>
      <xdr:spPr>
        <a:xfrm flipV="1">
          <a:off x="4634865" y="17253857"/>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ABFBBAE8-36F9-4BEB-9340-3195CB1813A1}"/>
            </a:ext>
          </a:extLst>
        </xdr:cNvPr>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4" name="直線コネクタ 403">
          <a:extLst>
            <a:ext uri="{FF2B5EF4-FFF2-40B4-BE49-F238E27FC236}">
              <a16:creationId xmlns:a16="http://schemas.microsoft.com/office/drawing/2014/main" id="{E265D39D-53C4-43D6-9A42-787C0538BB48}"/>
            </a:ext>
          </a:extLst>
        </xdr:cNvPr>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3E6D9FB4-B1AD-4A8C-BD51-FC37B1A1AFDB}"/>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6" name="直線コネクタ 405">
          <a:extLst>
            <a:ext uri="{FF2B5EF4-FFF2-40B4-BE49-F238E27FC236}">
              <a16:creationId xmlns:a16="http://schemas.microsoft.com/office/drawing/2014/main" id="{E362D520-5CDA-4D70-B947-70DD032680B9}"/>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136451</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B1EB7B8D-DE22-430C-90D0-A0DCC0B8FFB2}"/>
            </a:ext>
          </a:extLst>
        </xdr:cNvPr>
        <xdr:cNvSpPr txBox="1"/>
      </xdr:nvSpPr>
      <xdr:spPr>
        <a:xfrm>
          <a:off x="4673600" y="1779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08" name="フローチャート: 判断 407">
          <a:extLst>
            <a:ext uri="{FF2B5EF4-FFF2-40B4-BE49-F238E27FC236}">
              <a16:creationId xmlns:a16="http://schemas.microsoft.com/office/drawing/2014/main" id="{B41CBF30-8ECF-48CD-BD10-E01730CF0ED4}"/>
            </a:ext>
          </a:extLst>
        </xdr:cNvPr>
        <xdr:cNvSpPr/>
      </xdr:nvSpPr>
      <xdr:spPr>
        <a:xfrm>
          <a:off x="45847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09" name="フローチャート: 判断 408">
          <a:extLst>
            <a:ext uri="{FF2B5EF4-FFF2-40B4-BE49-F238E27FC236}">
              <a16:creationId xmlns:a16="http://schemas.microsoft.com/office/drawing/2014/main" id="{78D47E30-5569-42C1-8C26-B60169EE610E}"/>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0" name="フローチャート: 判断 409">
          <a:extLst>
            <a:ext uri="{FF2B5EF4-FFF2-40B4-BE49-F238E27FC236}">
              <a16:creationId xmlns:a16="http://schemas.microsoft.com/office/drawing/2014/main" id="{BF66D09D-D1AC-4D8C-950D-9669CBE97074}"/>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11" name="フローチャート: 判断 410">
          <a:extLst>
            <a:ext uri="{FF2B5EF4-FFF2-40B4-BE49-F238E27FC236}">
              <a16:creationId xmlns:a16="http://schemas.microsoft.com/office/drawing/2014/main" id="{31B81678-48C1-48AA-ACE8-15D524690E79}"/>
            </a:ext>
          </a:extLst>
        </xdr:cNvPr>
        <xdr:cNvSpPr/>
      </xdr:nvSpPr>
      <xdr:spPr>
        <a:xfrm>
          <a:off x="1968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2" name="フローチャート: 判断 411">
          <a:extLst>
            <a:ext uri="{FF2B5EF4-FFF2-40B4-BE49-F238E27FC236}">
              <a16:creationId xmlns:a16="http://schemas.microsoft.com/office/drawing/2014/main" id="{4B9AC6EC-0E22-418B-9186-A309D63AFBC6}"/>
            </a:ext>
          </a:extLst>
        </xdr:cNvPr>
        <xdr:cNvSpPr/>
      </xdr:nvSpPr>
      <xdr:spPr>
        <a:xfrm>
          <a:off x="1079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9751FA7-018A-4E99-BEF2-A22103B2A4F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27FD2EB-9BE1-4FF7-8B0E-0F44B0C8EDB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B7B68CB-0B26-4C4F-B204-CAEE2C4C9AB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430D693-433F-4580-88C0-1A81C93E4D0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A32F85B-8B3D-427B-AAAB-69C437E15C4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77651</xdr:rowOff>
    </xdr:from>
    <xdr:to>
      <xdr:col>24</xdr:col>
      <xdr:colOff>114300</xdr:colOff>
      <xdr:row>107</xdr:row>
      <xdr:rowOff>7801</xdr:rowOff>
    </xdr:to>
    <xdr:sp macro="" textlink="">
      <xdr:nvSpPr>
        <xdr:cNvPr id="418" name="楕円 417">
          <a:extLst>
            <a:ext uri="{FF2B5EF4-FFF2-40B4-BE49-F238E27FC236}">
              <a16:creationId xmlns:a16="http://schemas.microsoft.com/office/drawing/2014/main" id="{2AFFE847-A5E8-41DE-9E57-C2C6E45E7009}"/>
            </a:ext>
          </a:extLst>
        </xdr:cNvPr>
        <xdr:cNvSpPr/>
      </xdr:nvSpPr>
      <xdr:spPr>
        <a:xfrm>
          <a:off x="4584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56078</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A46B55E-7003-4547-83D3-8CAD01A9E81D}"/>
            </a:ext>
          </a:extLst>
        </xdr:cNvPr>
        <xdr:cNvSpPr txBox="1"/>
      </xdr:nvSpPr>
      <xdr:spPr>
        <a:xfrm>
          <a:off x="4673600"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74386</xdr:rowOff>
    </xdr:from>
    <xdr:to>
      <xdr:col>20</xdr:col>
      <xdr:colOff>38100</xdr:colOff>
      <xdr:row>107</xdr:row>
      <xdr:rowOff>4536</xdr:rowOff>
    </xdr:to>
    <xdr:sp macro="" textlink="">
      <xdr:nvSpPr>
        <xdr:cNvPr id="420" name="楕円 419">
          <a:extLst>
            <a:ext uri="{FF2B5EF4-FFF2-40B4-BE49-F238E27FC236}">
              <a16:creationId xmlns:a16="http://schemas.microsoft.com/office/drawing/2014/main" id="{EB1A896D-4CAC-478E-A988-202D2D05E408}"/>
            </a:ext>
          </a:extLst>
        </xdr:cNvPr>
        <xdr:cNvSpPr/>
      </xdr:nvSpPr>
      <xdr:spPr>
        <a:xfrm>
          <a:off x="3746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125186</xdr:rowOff>
    </xdr:from>
    <xdr:to>
      <xdr:col>24</xdr:col>
      <xdr:colOff>63500</xdr:colOff>
      <xdr:row>106</xdr:row>
      <xdr:rowOff>128451</xdr:rowOff>
    </xdr:to>
    <xdr:cxnSp macro="">
      <xdr:nvCxnSpPr>
        <xdr:cNvPr id="421" name="直線コネクタ 420">
          <a:extLst>
            <a:ext uri="{FF2B5EF4-FFF2-40B4-BE49-F238E27FC236}">
              <a16:creationId xmlns:a16="http://schemas.microsoft.com/office/drawing/2014/main" id="{C57D891F-32D0-48C8-8C26-65E15D07EF41}"/>
            </a:ext>
          </a:extLst>
        </xdr:cNvPr>
        <xdr:cNvCxnSpPr/>
      </xdr:nvCxnSpPr>
      <xdr:spPr>
        <a:xfrm>
          <a:off x="3797300" y="182988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33564</xdr:rowOff>
    </xdr:from>
    <xdr:to>
      <xdr:col>15</xdr:col>
      <xdr:colOff>101600</xdr:colOff>
      <xdr:row>106</xdr:row>
      <xdr:rowOff>135164</xdr:rowOff>
    </xdr:to>
    <xdr:sp macro="" textlink="">
      <xdr:nvSpPr>
        <xdr:cNvPr id="422" name="楕円 421">
          <a:extLst>
            <a:ext uri="{FF2B5EF4-FFF2-40B4-BE49-F238E27FC236}">
              <a16:creationId xmlns:a16="http://schemas.microsoft.com/office/drawing/2014/main" id="{CE488356-0B3F-4DE5-BB04-DAAA56CFE876}"/>
            </a:ext>
          </a:extLst>
        </xdr:cNvPr>
        <xdr:cNvSpPr/>
      </xdr:nvSpPr>
      <xdr:spPr>
        <a:xfrm>
          <a:off x="2857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84364</xdr:rowOff>
    </xdr:from>
    <xdr:to>
      <xdr:col>19</xdr:col>
      <xdr:colOff>177800</xdr:colOff>
      <xdr:row>106</xdr:row>
      <xdr:rowOff>125186</xdr:rowOff>
    </xdr:to>
    <xdr:cxnSp macro="">
      <xdr:nvCxnSpPr>
        <xdr:cNvPr id="423" name="直線コネクタ 422">
          <a:extLst>
            <a:ext uri="{FF2B5EF4-FFF2-40B4-BE49-F238E27FC236}">
              <a16:creationId xmlns:a16="http://schemas.microsoft.com/office/drawing/2014/main" id="{6AEBB23F-DBC5-4DDE-89DE-285212F155BE}"/>
            </a:ext>
          </a:extLst>
        </xdr:cNvPr>
        <xdr:cNvCxnSpPr/>
      </xdr:nvCxnSpPr>
      <xdr:spPr>
        <a:xfrm>
          <a:off x="2908300" y="182580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167458</xdr:rowOff>
    </xdr:from>
    <xdr:to>
      <xdr:col>10</xdr:col>
      <xdr:colOff>165100</xdr:colOff>
      <xdr:row>106</xdr:row>
      <xdr:rowOff>97608</xdr:rowOff>
    </xdr:to>
    <xdr:sp macro="" textlink="">
      <xdr:nvSpPr>
        <xdr:cNvPr id="424" name="楕円 423">
          <a:extLst>
            <a:ext uri="{FF2B5EF4-FFF2-40B4-BE49-F238E27FC236}">
              <a16:creationId xmlns:a16="http://schemas.microsoft.com/office/drawing/2014/main" id="{05697C3B-7B3C-4FE4-8F1B-A0D2F0F55E79}"/>
            </a:ext>
          </a:extLst>
        </xdr:cNvPr>
        <xdr:cNvSpPr/>
      </xdr:nvSpPr>
      <xdr:spPr>
        <a:xfrm>
          <a:off x="1968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46808</xdr:rowOff>
    </xdr:from>
    <xdr:to>
      <xdr:col>15</xdr:col>
      <xdr:colOff>50800</xdr:colOff>
      <xdr:row>106</xdr:row>
      <xdr:rowOff>84364</xdr:rowOff>
    </xdr:to>
    <xdr:cxnSp macro="">
      <xdr:nvCxnSpPr>
        <xdr:cNvPr id="425" name="直線コネクタ 424">
          <a:extLst>
            <a:ext uri="{FF2B5EF4-FFF2-40B4-BE49-F238E27FC236}">
              <a16:creationId xmlns:a16="http://schemas.microsoft.com/office/drawing/2014/main" id="{ACE68BB5-FEC5-44FA-9C4C-1B7C00176AA7}"/>
            </a:ext>
          </a:extLst>
        </xdr:cNvPr>
        <xdr:cNvCxnSpPr/>
      </xdr:nvCxnSpPr>
      <xdr:spPr>
        <a:xfrm>
          <a:off x="2019300" y="182205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131536</xdr:rowOff>
    </xdr:from>
    <xdr:to>
      <xdr:col>6</xdr:col>
      <xdr:colOff>38100</xdr:colOff>
      <xdr:row>106</xdr:row>
      <xdr:rowOff>61686</xdr:rowOff>
    </xdr:to>
    <xdr:sp macro="" textlink="">
      <xdr:nvSpPr>
        <xdr:cNvPr id="426" name="楕円 425">
          <a:extLst>
            <a:ext uri="{FF2B5EF4-FFF2-40B4-BE49-F238E27FC236}">
              <a16:creationId xmlns:a16="http://schemas.microsoft.com/office/drawing/2014/main" id="{9E2F3D5A-B9D4-4AD3-A84B-84FF36E74995}"/>
            </a:ext>
          </a:extLst>
        </xdr:cNvPr>
        <xdr:cNvSpPr/>
      </xdr:nvSpPr>
      <xdr:spPr>
        <a:xfrm>
          <a:off x="1079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10886</xdr:rowOff>
    </xdr:from>
    <xdr:to>
      <xdr:col>10</xdr:col>
      <xdr:colOff>114300</xdr:colOff>
      <xdr:row>106</xdr:row>
      <xdr:rowOff>46808</xdr:rowOff>
    </xdr:to>
    <xdr:cxnSp macro="">
      <xdr:nvCxnSpPr>
        <xdr:cNvPr id="427" name="直線コネクタ 426">
          <a:extLst>
            <a:ext uri="{FF2B5EF4-FFF2-40B4-BE49-F238E27FC236}">
              <a16:creationId xmlns:a16="http://schemas.microsoft.com/office/drawing/2014/main" id="{E1588500-D72D-4AEA-9B40-390DB929B18D}"/>
            </a:ext>
          </a:extLst>
        </xdr:cNvPr>
        <xdr:cNvCxnSpPr/>
      </xdr:nvCxnSpPr>
      <xdr:spPr>
        <a:xfrm>
          <a:off x="1130300" y="181845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428" name="n_1aveValue【市民会館】&#10;有形固定資産減価償却率">
          <a:extLst>
            <a:ext uri="{FF2B5EF4-FFF2-40B4-BE49-F238E27FC236}">
              <a16:creationId xmlns:a16="http://schemas.microsoft.com/office/drawing/2014/main" id="{68BFDDA0-2260-4D6E-B582-86E5F0259C43}"/>
            </a:ext>
          </a:extLst>
        </xdr:cNvPr>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9" name="n_2aveValue【市民会館】&#10;有形固定資産減価償却率">
          <a:extLst>
            <a:ext uri="{FF2B5EF4-FFF2-40B4-BE49-F238E27FC236}">
              <a16:creationId xmlns:a16="http://schemas.microsoft.com/office/drawing/2014/main" id="{F4D38F99-527E-4BDF-BC7C-26F2FA0712FA}"/>
            </a:ext>
          </a:extLst>
        </xdr:cNvPr>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430" name="n_3aveValue【市民会館】&#10;有形固定資産減価償却率">
          <a:extLst>
            <a:ext uri="{FF2B5EF4-FFF2-40B4-BE49-F238E27FC236}">
              <a16:creationId xmlns:a16="http://schemas.microsoft.com/office/drawing/2014/main" id="{D41AAFA0-6407-4B63-8141-66405E9DA138}"/>
            </a:ext>
          </a:extLst>
        </xdr:cNvPr>
        <xdr:cNvSpPr txBox="1"/>
      </xdr:nvSpPr>
      <xdr:spPr>
        <a:xfrm>
          <a:off x="1816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112503</xdr:rowOff>
    </xdr:from>
    <xdr:ext cx="405111" cy="259045"/>
    <xdr:sp macro="" textlink="">
      <xdr:nvSpPr>
        <xdr:cNvPr id="431" name="n_4aveValue【市民会館】&#10;有形固定資産減価償却率">
          <a:extLst>
            <a:ext uri="{FF2B5EF4-FFF2-40B4-BE49-F238E27FC236}">
              <a16:creationId xmlns:a16="http://schemas.microsoft.com/office/drawing/2014/main" id="{680AE45F-90E1-4847-8F31-226692E62244}"/>
            </a:ext>
          </a:extLst>
        </xdr:cNvPr>
        <xdr:cNvSpPr txBox="1"/>
      </xdr:nvSpPr>
      <xdr:spPr>
        <a:xfrm>
          <a:off x="927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167113</xdr:rowOff>
    </xdr:from>
    <xdr:ext cx="405111" cy="259045"/>
    <xdr:sp macro="" textlink="">
      <xdr:nvSpPr>
        <xdr:cNvPr id="432" name="n_1mainValue【市民会館】&#10;有形固定資産減価償却率">
          <a:extLst>
            <a:ext uri="{FF2B5EF4-FFF2-40B4-BE49-F238E27FC236}">
              <a16:creationId xmlns:a16="http://schemas.microsoft.com/office/drawing/2014/main" id="{73F4B8F3-3680-4480-BCA2-DD2FA06C5845}"/>
            </a:ext>
          </a:extLst>
        </xdr:cNvPr>
        <xdr:cNvSpPr txBox="1"/>
      </xdr:nvSpPr>
      <xdr:spPr>
        <a:xfrm>
          <a:off x="3582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126291</xdr:rowOff>
    </xdr:from>
    <xdr:ext cx="405111" cy="259045"/>
    <xdr:sp macro="" textlink="">
      <xdr:nvSpPr>
        <xdr:cNvPr id="433" name="n_2mainValue【市民会館】&#10;有形固定資産減価償却率">
          <a:extLst>
            <a:ext uri="{FF2B5EF4-FFF2-40B4-BE49-F238E27FC236}">
              <a16:creationId xmlns:a16="http://schemas.microsoft.com/office/drawing/2014/main" id="{9CBFAD5E-C170-49A4-8C79-EC67B2EC58D6}"/>
            </a:ext>
          </a:extLst>
        </xdr:cNvPr>
        <xdr:cNvSpPr txBox="1"/>
      </xdr:nvSpPr>
      <xdr:spPr>
        <a:xfrm>
          <a:off x="2705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88735</xdr:rowOff>
    </xdr:from>
    <xdr:ext cx="405111" cy="259045"/>
    <xdr:sp macro="" textlink="">
      <xdr:nvSpPr>
        <xdr:cNvPr id="434" name="n_3mainValue【市民会館】&#10;有形固定資産減価償却率">
          <a:extLst>
            <a:ext uri="{FF2B5EF4-FFF2-40B4-BE49-F238E27FC236}">
              <a16:creationId xmlns:a16="http://schemas.microsoft.com/office/drawing/2014/main" id="{B05ECCFC-0A4C-493B-BD65-56F58EFDD548}"/>
            </a:ext>
          </a:extLst>
        </xdr:cNvPr>
        <xdr:cNvSpPr txBox="1"/>
      </xdr:nvSpPr>
      <xdr:spPr>
        <a:xfrm>
          <a:off x="1816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52813</xdr:rowOff>
    </xdr:from>
    <xdr:ext cx="405111" cy="259045"/>
    <xdr:sp macro="" textlink="">
      <xdr:nvSpPr>
        <xdr:cNvPr id="435" name="n_4mainValue【市民会館】&#10;有形固定資産減価償却率">
          <a:extLst>
            <a:ext uri="{FF2B5EF4-FFF2-40B4-BE49-F238E27FC236}">
              <a16:creationId xmlns:a16="http://schemas.microsoft.com/office/drawing/2014/main" id="{4030D000-ED00-4E29-B45C-ACF3588F3928}"/>
            </a:ext>
          </a:extLst>
        </xdr:cNvPr>
        <xdr:cNvSpPr txBox="1"/>
      </xdr:nvSpPr>
      <xdr:spPr>
        <a:xfrm>
          <a:off x="927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2ECCACBF-3E37-4CEF-B018-73DA2242BE1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E9EB8B03-C55E-4762-823D-23C7E355BEF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8D26D674-7865-4F97-99C9-4659D95322F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FA4DC356-D02D-4E35-A7A4-B94E4C107D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E8F4C27D-1075-4FB4-9B09-EB33BED2F26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1BE261FB-D64B-4FAE-98BD-95E625268BC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B29D0C2B-F157-4F96-A4C5-D32CE2E16C9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FF116730-34E1-48E1-B935-D01218943C2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3023FC44-3BD1-42B8-8646-94DBAC6B002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337C3F68-24D7-46A3-8610-25E454A7427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C1E70E7D-0E2B-4017-AA81-C3DEC31F5DC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234E22BE-AB19-4255-8A46-A69098C3149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4B93CBD3-FE1C-470F-A064-0B440624ED9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817115FA-EFBF-4B77-90E7-DA56E05FDC1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8A7302AE-30E7-4EA4-8953-21DE283C736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A968A48E-25B3-4178-8B71-8E59B097DFB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DAE14B86-629E-40C4-AF6F-CB5757F3E67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A3B17835-A0F3-4DFF-9310-F156187B29B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178E4B51-05FC-42DA-978C-BE844736E09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CB7C498-B44F-412F-8E7F-0DFD4B0E002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C9C0F257-FC8C-4078-A916-2CC2B45DED0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BF21A2F6-0F2E-4308-8FB7-37FA4DD7153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4BE0D461-02E9-49B7-82DF-0BB1E122CE3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459" name="直線コネクタ 458">
          <a:extLst>
            <a:ext uri="{FF2B5EF4-FFF2-40B4-BE49-F238E27FC236}">
              <a16:creationId xmlns:a16="http://schemas.microsoft.com/office/drawing/2014/main" id="{88C40378-65C0-4743-9B7A-58463F925598}"/>
            </a:ext>
          </a:extLst>
        </xdr:cNvPr>
        <xdr:cNvCxnSpPr/>
      </xdr:nvCxnSpPr>
      <xdr:spPr>
        <a:xfrm flipV="1">
          <a:off x="10476865" y="1708785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DE25ED2F-21A0-40F1-9BBB-ADC4A84B50D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a:extLst>
            <a:ext uri="{FF2B5EF4-FFF2-40B4-BE49-F238E27FC236}">
              <a16:creationId xmlns:a16="http://schemas.microsoft.com/office/drawing/2014/main" id="{1282DD8F-5117-4BE7-A8E7-6333518A3D50}"/>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2" name="【市民会館】&#10;一人当たり面積最大値テキスト">
          <a:extLst>
            <a:ext uri="{FF2B5EF4-FFF2-40B4-BE49-F238E27FC236}">
              <a16:creationId xmlns:a16="http://schemas.microsoft.com/office/drawing/2014/main" id="{15EF86B7-24E8-42C5-847B-4C022542247E}"/>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3" name="直線コネクタ 462">
          <a:extLst>
            <a:ext uri="{FF2B5EF4-FFF2-40B4-BE49-F238E27FC236}">
              <a16:creationId xmlns:a16="http://schemas.microsoft.com/office/drawing/2014/main" id="{D1E1B460-FD55-4B4D-BCB7-BCE1C598D882}"/>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64" name="【市民会館】&#10;一人当たり面積平均値テキスト">
          <a:extLst>
            <a:ext uri="{FF2B5EF4-FFF2-40B4-BE49-F238E27FC236}">
              <a16:creationId xmlns:a16="http://schemas.microsoft.com/office/drawing/2014/main" id="{96244B74-0A5A-4F89-BE22-CA26731A874B}"/>
            </a:ext>
          </a:extLst>
        </xdr:cNvPr>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5" name="フローチャート: 判断 464">
          <a:extLst>
            <a:ext uri="{FF2B5EF4-FFF2-40B4-BE49-F238E27FC236}">
              <a16:creationId xmlns:a16="http://schemas.microsoft.com/office/drawing/2014/main" id="{A27332B5-865D-4C75-AC96-7C38EF40E937}"/>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66" name="フローチャート: 判断 465">
          <a:extLst>
            <a:ext uri="{FF2B5EF4-FFF2-40B4-BE49-F238E27FC236}">
              <a16:creationId xmlns:a16="http://schemas.microsoft.com/office/drawing/2014/main" id="{8F43D025-BCF6-4413-8E64-6B40E7AB36DA}"/>
            </a:ext>
          </a:extLst>
        </xdr:cNvPr>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7" name="フローチャート: 判断 466">
          <a:extLst>
            <a:ext uri="{FF2B5EF4-FFF2-40B4-BE49-F238E27FC236}">
              <a16:creationId xmlns:a16="http://schemas.microsoft.com/office/drawing/2014/main" id="{A434D019-12BB-431F-9DE5-82AE4A3935C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a:extLst>
            <a:ext uri="{FF2B5EF4-FFF2-40B4-BE49-F238E27FC236}">
              <a16:creationId xmlns:a16="http://schemas.microsoft.com/office/drawing/2014/main" id="{80C18A44-7856-442A-869E-77A686227B69}"/>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69" name="フローチャート: 判断 468">
          <a:extLst>
            <a:ext uri="{FF2B5EF4-FFF2-40B4-BE49-F238E27FC236}">
              <a16:creationId xmlns:a16="http://schemas.microsoft.com/office/drawing/2014/main" id="{762A44F0-3FF5-462B-8B51-E6658089AD7C}"/>
            </a:ext>
          </a:extLst>
        </xdr:cNvPr>
        <xdr:cNvSpPr/>
      </xdr:nvSpPr>
      <xdr:spPr>
        <a:xfrm>
          <a:off x="692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0E40849-0D60-4088-B437-2A07D327724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6A00B8E-742D-42F7-A2B1-522C4547E0C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892D5C5-68CF-415B-A713-EB915006338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E5816CA-349D-4838-94F7-E81D0A69A39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4428126-5312-4800-998B-A5D2C6CF62C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475" name="楕円 474">
          <a:extLst>
            <a:ext uri="{FF2B5EF4-FFF2-40B4-BE49-F238E27FC236}">
              <a16:creationId xmlns:a16="http://schemas.microsoft.com/office/drawing/2014/main" id="{C1AEE9B2-9F6E-414A-AE10-60495A05AF6E}"/>
            </a:ext>
          </a:extLst>
        </xdr:cNvPr>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41927</xdr:rowOff>
    </xdr:from>
    <xdr:ext cx="469744" cy="259045"/>
    <xdr:sp macro="" textlink="">
      <xdr:nvSpPr>
        <xdr:cNvPr id="476" name="【市民会館】&#10;一人当たり面積該当値テキスト">
          <a:extLst>
            <a:ext uri="{FF2B5EF4-FFF2-40B4-BE49-F238E27FC236}">
              <a16:creationId xmlns:a16="http://schemas.microsoft.com/office/drawing/2014/main" id="{5419CAFA-4BA9-4F44-8F66-725FCFB5A641}"/>
            </a:ext>
          </a:extLst>
        </xdr:cNvPr>
        <xdr:cNvSpPr txBox="1"/>
      </xdr:nvSpPr>
      <xdr:spPr>
        <a:xfrm>
          <a:off x="10515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67311</xdr:rowOff>
    </xdr:from>
    <xdr:to>
      <xdr:col>50</xdr:col>
      <xdr:colOff>165100</xdr:colOff>
      <xdr:row>106</xdr:row>
      <xdr:rowOff>168911</xdr:rowOff>
    </xdr:to>
    <xdr:sp macro="" textlink="">
      <xdr:nvSpPr>
        <xdr:cNvPr id="477" name="楕円 476">
          <a:extLst>
            <a:ext uri="{FF2B5EF4-FFF2-40B4-BE49-F238E27FC236}">
              <a16:creationId xmlns:a16="http://schemas.microsoft.com/office/drawing/2014/main" id="{571238C6-D64B-4166-9DCF-99B8C6DF1336}"/>
            </a:ext>
          </a:extLst>
        </xdr:cNvPr>
        <xdr:cNvSpPr/>
      </xdr:nvSpPr>
      <xdr:spPr>
        <a:xfrm>
          <a:off x="9588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118111</xdr:rowOff>
    </xdr:to>
    <xdr:cxnSp macro="">
      <xdr:nvCxnSpPr>
        <xdr:cNvPr id="478" name="直線コネクタ 477">
          <a:extLst>
            <a:ext uri="{FF2B5EF4-FFF2-40B4-BE49-F238E27FC236}">
              <a16:creationId xmlns:a16="http://schemas.microsoft.com/office/drawing/2014/main" id="{6BB313BD-7F00-4292-9504-D029FFF90E3C}"/>
            </a:ext>
          </a:extLst>
        </xdr:cNvPr>
        <xdr:cNvCxnSpPr/>
      </xdr:nvCxnSpPr>
      <xdr:spPr>
        <a:xfrm flipV="1">
          <a:off x="9639300" y="182880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71120</xdr:rowOff>
    </xdr:from>
    <xdr:to>
      <xdr:col>46</xdr:col>
      <xdr:colOff>38100</xdr:colOff>
      <xdr:row>107</xdr:row>
      <xdr:rowOff>1270</xdr:rowOff>
    </xdr:to>
    <xdr:sp macro="" textlink="">
      <xdr:nvSpPr>
        <xdr:cNvPr id="479" name="楕円 478">
          <a:extLst>
            <a:ext uri="{FF2B5EF4-FFF2-40B4-BE49-F238E27FC236}">
              <a16:creationId xmlns:a16="http://schemas.microsoft.com/office/drawing/2014/main" id="{2E0A427A-CE63-4B8B-BB36-2B7567938BA2}"/>
            </a:ext>
          </a:extLst>
        </xdr:cNvPr>
        <xdr:cNvSpPr/>
      </xdr:nvSpPr>
      <xdr:spPr>
        <a:xfrm>
          <a:off x="869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118111</xdr:rowOff>
    </xdr:from>
    <xdr:to>
      <xdr:col>50</xdr:col>
      <xdr:colOff>114300</xdr:colOff>
      <xdr:row>106</xdr:row>
      <xdr:rowOff>121920</xdr:rowOff>
    </xdr:to>
    <xdr:cxnSp macro="">
      <xdr:nvCxnSpPr>
        <xdr:cNvPr id="480" name="直線コネクタ 479">
          <a:extLst>
            <a:ext uri="{FF2B5EF4-FFF2-40B4-BE49-F238E27FC236}">
              <a16:creationId xmlns:a16="http://schemas.microsoft.com/office/drawing/2014/main" id="{2E26D16B-1851-4F75-A0F0-14282BECA7E5}"/>
            </a:ext>
          </a:extLst>
        </xdr:cNvPr>
        <xdr:cNvCxnSpPr/>
      </xdr:nvCxnSpPr>
      <xdr:spPr>
        <a:xfrm flipV="1">
          <a:off x="8750300" y="18291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71120</xdr:rowOff>
    </xdr:from>
    <xdr:to>
      <xdr:col>41</xdr:col>
      <xdr:colOff>101600</xdr:colOff>
      <xdr:row>107</xdr:row>
      <xdr:rowOff>1270</xdr:rowOff>
    </xdr:to>
    <xdr:sp macro="" textlink="">
      <xdr:nvSpPr>
        <xdr:cNvPr id="481" name="楕円 480">
          <a:extLst>
            <a:ext uri="{FF2B5EF4-FFF2-40B4-BE49-F238E27FC236}">
              <a16:creationId xmlns:a16="http://schemas.microsoft.com/office/drawing/2014/main" id="{6CE8C8A2-901F-415D-8144-65B3D1A8A520}"/>
            </a:ext>
          </a:extLst>
        </xdr:cNvPr>
        <xdr:cNvSpPr/>
      </xdr:nvSpPr>
      <xdr:spPr>
        <a:xfrm>
          <a:off x="781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121920</xdr:rowOff>
    </xdr:from>
    <xdr:to>
      <xdr:col>45</xdr:col>
      <xdr:colOff>177800</xdr:colOff>
      <xdr:row>106</xdr:row>
      <xdr:rowOff>121920</xdr:rowOff>
    </xdr:to>
    <xdr:cxnSp macro="">
      <xdr:nvCxnSpPr>
        <xdr:cNvPr id="482" name="直線コネクタ 481">
          <a:extLst>
            <a:ext uri="{FF2B5EF4-FFF2-40B4-BE49-F238E27FC236}">
              <a16:creationId xmlns:a16="http://schemas.microsoft.com/office/drawing/2014/main" id="{AAC33B94-0AA5-4384-A4D2-6DE44DB3EC96}"/>
            </a:ext>
          </a:extLst>
        </xdr:cNvPr>
        <xdr:cNvCxnSpPr/>
      </xdr:nvCxnSpPr>
      <xdr:spPr>
        <a:xfrm>
          <a:off x="7861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71120</xdr:rowOff>
    </xdr:from>
    <xdr:to>
      <xdr:col>36</xdr:col>
      <xdr:colOff>165100</xdr:colOff>
      <xdr:row>107</xdr:row>
      <xdr:rowOff>1270</xdr:rowOff>
    </xdr:to>
    <xdr:sp macro="" textlink="">
      <xdr:nvSpPr>
        <xdr:cNvPr id="483" name="楕円 482">
          <a:extLst>
            <a:ext uri="{FF2B5EF4-FFF2-40B4-BE49-F238E27FC236}">
              <a16:creationId xmlns:a16="http://schemas.microsoft.com/office/drawing/2014/main" id="{48388397-B0E1-4B33-A4C9-CE7815BA8412}"/>
            </a:ext>
          </a:extLst>
        </xdr:cNvPr>
        <xdr:cNvSpPr/>
      </xdr:nvSpPr>
      <xdr:spPr>
        <a:xfrm>
          <a:off x="692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121920</xdr:rowOff>
    </xdr:from>
    <xdr:to>
      <xdr:col>41</xdr:col>
      <xdr:colOff>50800</xdr:colOff>
      <xdr:row>106</xdr:row>
      <xdr:rowOff>121920</xdr:rowOff>
    </xdr:to>
    <xdr:cxnSp macro="">
      <xdr:nvCxnSpPr>
        <xdr:cNvPr id="484" name="直線コネクタ 483">
          <a:extLst>
            <a:ext uri="{FF2B5EF4-FFF2-40B4-BE49-F238E27FC236}">
              <a16:creationId xmlns:a16="http://schemas.microsoft.com/office/drawing/2014/main" id="{07A2392A-7656-45B8-9841-7BEDF02709C1}"/>
            </a:ext>
          </a:extLst>
        </xdr:cNvPr>
        <xdr:cNvCxnSpPr/>
      </xdr:nvCxnSpPr>
      <xdr:spPr>
        <a:xfrm>
          <a:off x="6972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113047</xdr:rowOff>
    </xdr:from>
    <xdr:ext cx="469744" cy="259045"/>
    <xdr:sp macro="" textlink="">
      <xdr:nvSpPr>
        <xdr:cNvPr id="485" name="n_1aveValue【市民会館】&#10;一人当たり面積">
          <a:extLst>
            <a:ext uri="{FF2B5EF4-FFF2-40B4-BE49-F238E27FC236}">
              <a16:creationId xmlns:a16="http://schemas.microsoft.com/office/drawing/2014/main" id="{2919BB03-367C-40FA-AA53-56699A660C6E}"/>
            </a:ext>
          </a:extLst>
        </xdr:cNvPr>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6" name="n_2aveValue【市民会館】&#10;一人当たり面積">
          <a:extLst>
            <a:ext uri="{FF2B5EF4-FFF2-40B4-BE49-F238E27FC236}">
              <a16:creationId xmlns:a16="http://schemas.microsoft.com/office/drawing/2014/main" id="{B132A73D-E7BB-4C8B-9EBC-F4EABF0FEB8B}"/>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87" name="n_3aveValue【市民会館】&#10;一人当たり面積">
          <a:extLst>
            <a:ext uri="{FF2B5EF4-FFF2-40B4-BE49-F238E27FC236}">
              <a16:creationId xmlns:a16="http://schemas.microsoft.com/office/drawing/2014/main" id="{D6FE3910-D357-48B3-8553-DCC731896512}"/>
            </a:ext>
          </a:extLst>
        </xdr:cNvPr>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74947</xdr:rowOff>
    </xdr:from>
    <xdr:ext cx="469744" cy="259045"/>
    <xdr:sp macro="" textlink="">
      <xdr:nvSpPr>
        <xdr:cNvPr id="488" name="n_4aveValue【市民会館】&#10;一人当たり面積">
          <a:extLst>
            <a:ext uri="{FF2B5EF4-FFF2-40B4-BE49-F238E27FC236}">
              <a16:creationId xmlns:a16="http://schemas.microsoft.com/office/drawing/2014/main" id="{01B6A9A5-167F-4179-8983-16236ADB4DD5}"/>
            </a:ext>
          </a:extLst>
        </xdr:cNvPr>
        <xdr:cNvSpPr txBox="1"/>
      </xdr:nvSpPr>
      <xdr:spPr>
        <a:xfrm>
          <a:off x="6737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160038</xdr:rowOff>
    </xdr:from>
    <xdr:ext cx="469744" cy="259045"/>
    <xdr:sp macro="" textlink="">
      <xdr:nvSpPr>
        <xdr:cNvPr id="489" name="n_1mainValue【市民会館】&#10;一人当たり面積">
          <a:extLst>
            <a:ext uri="{FF2B5EF4-FFF2-40B4-BE49-F238E27FC236}">
              <a16:creationId xmlns:a16="http://schemas.microsoft.com/office/drawing/2014/main" id="{A37B0D58-5328-4F13-AC84-595C14FDF36A}"/>
            </a:ext>
          </a:extLst>
        </xdr:cNvPr>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163847</xdr:rowOff>
    </xdr:from>
    <xdr:ext cx="469744" cy="259045"/>
    <xdr:sp macro="" textlink="">
      <xdr:nvSpPr>
        <xdr:cNvPr id="490" name="n_2mainValue【市民会館】&#10;一人当たり面積">
          <a:extLst>
            <a:ext uri="{FF2B5EF4-FFF2-40B4-BE49-F238E27FC236}">
              <a16:creationId xmlns:a16="http://schemas.microsoft.com/office/drawing/2014/main" id="{2C90AA14-E697-4997-89C8-13786DC3EB09}"/>
            </a:ext>
          </a:extLst>
        </xdr:cNvPr>
        <xdr:cNvSpPr txBox="1"/>
      </xdr:nvSpPr>
      <xdr:spPr>
        <a:xfrm>
          <a:off x="8515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163847</xdr:rowOff>
    </xdr:from>
    <xdr:ext cx="469744" cy="259045"/>
    <xdr:sp macro="" textlink="">
      <xdr:nvSpPr>
        <xdr:cNvPr id="491" name="n_3mainValue【市民会館】&#10;一人当たり面積">
          <a:extLst>
            <a:ext uri="{FF2B5EF4-FFF2-40B4-BE49-F238E27FC236}">
              <a16:creationId xmlns:a16="http://schemas.microsoft.com/office/drawing/2014/main" id="{A763AE81-37DD-47FF-8AE2-FD7DA5CE714C}"/>
            </a:ext>
          </a:extLst>
        </xdr:cNvPr>
        <xdr:cNvSpPr txBox="1"/>
      </xdr:nvSpPr>
      <xdr:spPr>
        <a:xfrm>
          <a:off x="7626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163847</xdr:rowOff>
    </xdr:from>
    <xdr:ext cx="469744" cy="259045"/>
    <xdr:sp macro="" textlink="">
      <xdr:nvSpPr>
        <xdr:cNvPr id="492" name="n_4mainValue【市民会館】&#10;一人当たり面積">
          <a:extLst>
            <a:ext uri="{FF2B5EF4-FFF2-40B4-BE49-F238E27FC236}">
              <a16:creationId xmlns:a16="http://schemas.microsoft.com/office/drawing/2014/main" id="{8B9CAC92-7276-4E47-8EB7-3AAD0736425A}"/>
            </a:ext>
          </a:extLst>
        </xdr:cNvPr>
        <xdr:cNvSpPr txBox="1"/>
      </xdr:nvSpPr>
      <xdr:spPr>
        <a:xfrm>
          <a:off x="6737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8B5BC1A0-B1C7-4FD3-82BA-FDDF7E43D7F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F704CE0D-C3A7-4057-8AEA-5A790C1C5C9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1FE1AB97-62E4-4B7B-971E-CA791D6E9C5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6A23820B-1501-4C10-912B-D180D7A0D91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1046A96B-6637-47EC-932D-82FDB043826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5B3450E-D0DC-45C0-8D43-079AB5E5745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CC983366-5440-4F2C-BF34-68852B4849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15449AAB-C524-4B28-8458-84D33B332A7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62597837-F53F-4C07-8E99-B803556CDA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90E34FE9-E78C-4E0D-9464-0A81D3EC516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8877347A-219A-4155-9756-32942995E93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EB4A6E79-F69E-4486-A3E4-53422A3A86E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a:extLst>
            <a:ext uri="{FF2B5EF4-FFF2-40B4-BE49-F238E27FC236}">
              <a16:creationId xmlns:a16="http://schemas.microsoft.com/office/drawing/2014/main" id="{63612BFD-D06E-41F3-9AA1-47B0866883D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205E37B7-EC32-474E-9632-61D27AC3197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199BF0BF-34A0-4360-A016-88C1909E9B5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D91947BA-B411-4342-9EA1-ADAD31C2850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E644652D-F3A5-41F0-835A-F9B6A8C6151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AAA4C1D7-332C-4298-8EDB-9C9D1686CF8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23699DFA-C688-44E6-B09E-67686096796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4BFF4EE7-1776-4920-AC83-29B8B4EF1EA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3" name="テキスト ボックス 512">
          <a:extLst>
            <a:ext uri="{FF2B5EF4-FFF2-40B4-BE49-F238E27FC236}">
              <a16:creationId xmlns:a16="http://schemas.microsoft.com/office/drawing/2014/main" id="{F2B30EEC-2554-49D4-BFF5-6844CFF1ABBD}"/>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EC498234-27C5-433F-A192-B7FA3B3BBEF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DA8E6006-80EC-4B54-A68A-04C7BE559C9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516" name="直線コネクタ 515">
          <a:extLst>
            <a:ext uri="{FF2B5EF4-FFF2-40B4-BE49-F238E27FC236}">
              <a16:creationId xmlns:a16="http://schemas.microsoft.com/office/drawing/2014/main" id="{1DD18AAA-C03E-450C-8001-1A7B00669DD1}"/>
            </a:ext>
          </a:extLst>
        </xdr:cNvPr>
        <xdr:cNvCxnSpPr/>
      </xdr:nvCxnSpPr>
      <xdr:spPr>
        <a:xfrm flipV="1">
          <a:off x="16318864" y="58254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1CBFF2A7-4D23-4D28-9FA4-EBB79D6C6B31}"/>
            </a:ext>
          </a:extLst>
        </xdr:cNvPr>
        <xdr:cNvSpPr txBox="1"/>
      </xdr:nvSpPr>
      <xdr:spPr>
        <a:xfrm>
          <a:off x="16357600"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18" name="直線コネクタ 517">
          <a:extLst>
            <a:ext uri="{FF2B5EF4-FFF2-40B4-BE49-F238E27FC236}">
              <a16:creationId xmlns:a16="http://schemas.microsoft.com/office/drawing/2014/main" id="{39A11506-D836-4F93-AE79-66001961D6F5}"/>
            </a:ext>
          </a:extLst>
        </xdr:cNvPr>
        <xdr:cNvCxnSpPr/>
      </xdr:nvCxnSpPr>
      <xdr:spPr>
        <a:xfrm>
          <a:off x="16230600" y="724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EC9E43F8-8BB1-48AC-A68B-F6B7BFC7A086}"/>
            </a:ext>
          </a:extLst>
        </xdr:cNvPr>
        <xdr:cNvSpPr txBox="1"/>
      </xdr:nvSpPr>
      <xdr:spPr>
        <a:xfrm>
          <a:off x="16357600" y="5600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0" name="直線コネクタ 519">
          <a:extLst>
            <a:ext uri="{FF2B5EF4-FFF2-40B4-BE49-F238E27FC236}">
              <a16:creationId xmlns:a16="http://schemas.microsoft.com/office/drawing/2014/main" id="{A4B4E291-087A-4879-95B6-875E93C69896}"/>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120032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7A0238B3-6ED6-4A86-8325-CC256C577C57}"/>
            </a:ext>
          </a:extLst>
        </xdr:cNvPr>
        <xdr:cNvSpPr txBox="1"/>
      </xdr:nvSpPr>
      <xdr:spPr>
        <a:xfrm>
          <a:off x="16357600" y="6806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22" name="フローチャート: 判断 521">
          <a:extLst>
            <a:ext uri="{FF2B5EF4-FFF2-40B4-BE49-F238E27FC236}">
              <a16:creationId xmlns:a16="http://schemas.microsoft.com/office/drawing/2014/main" id="{17EE483E-1999-4A45-B1AC-B2F7B98980AA}"/>
            </a:ext>
          </a:extLst>
        </xdr:cNvPr>
        <xdr:cNvSpPr/>
      </xdr:nvSpPr>
      <xdr:spPr>
        <a:xfrm>
          <a:off x="162687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523" name="フローチャート: 判断 522">
          <a:extLst>
            <a:ext uri="{FF2B5EF4-FFF2-40B4-BE49-F238E27FC236}">
              <a16:creationId xmlns:a16="http://schemas.microsoft.com/office/drawing/2014/main" id="{53F8F984-58D9-4D8D-92A8-382C3C5CA51B}"/>
            </a:ext>
          </a:extLst>
        </xdr:cNvPr>
        <xdr:cNvSpPr/>
      </xdr:nvSpPr>
      <xdr:spPr>
        <a:xfrm>
          <a:off x="1543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24" name="フローチャート: 判断 523">
          <a:extLst>
            <a:ext uri="{FF2B5EF4-FFF2-40B4-BE49-F238E27FC236}">
              <a16:creationId xmlns:a16="http://schemas.microsoft.com/office/drawing/2014/main" id="{DF65DBB8-A59A-47A0-A10F-0C7A47827F6D}"/>
            </a:ext>
          </a:extLst>
        </xdr:cNvPr>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5" name="フローチャート: 判断 524">
          <a:extLst>
            <a:ext uri="{FF2B5EF4-FFF2-40B4-BE49-F238E27FC236}">
              <a16:creationId xmlns:a16="http://schemas.microsoft.com/office/drawing/2014/main" id="{4B618088-EAB8-438C-86CC-CF23F53BCB2E}"/>
            </a:ext>
          </a:extLst>
        </xdr:cNvPr>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526" name="フローチャート: 判断 525">
          <a:extLst>
            <a:ext uri="{FF2B5EF4-FFF2-40B4-BE49-F238E27FC236}">
              <a16:creationId xmlns:a16="http://schemas.microsoft.com/office/drawing/2014/main" id="{BBDE87BC-AD9F-409C-A451-90ACF7F47233}"/>
            </a:ext>
          </a:extLst>
        </xdr:cNvPr>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DACAE2C-ACE7-40B1-82A6-2CF8522A088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27B2561-0EFF-4343-991E-1BD93805E9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F298E6B-13E5-4497-AC8C-E99477D5B78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8D28866-0199-462A-8CA6-3D0DB614C1A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2EBB6F9-9D05-40A2-8F4F-6FC6D8DED1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95885</xdr:rowOff>
    </xdr:from>
    <xdr:to>
      <xdr:col>85</xdr:col>
      <xdr:colOff>177800</xdr:colOff>
      <xdr:row>36</xdr:row>
      <xdr:rowOff>26035</xdr:rowOff>
    </xdr:to>
    <xdr:sp macro="" textlink="">
      <xdr:nvSpPr>
        <xdr:cNvPr id="532" name="楕円 531">
          <a:extLst>
            <a:ext uri="{FF2B5EF4-FFF2-40B4-BE49-F238E27FC236}">
              <a16:creationId xmlns:a16="http://schemas.microsoft.com/office/drawing/2014/main" id="{9D5541FE-3AB9-4F90-9C48-33F24443BD2A}"/>
            </a:ext>
          </a:extLst>
        </xdr:cNvPr>
        <xdr:cNvSpPr/>
      </xdr:nvSpPr>
      <xdr:spPr>
        <a:xfrm>
          <a:off x="16268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118762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BE811CAC-45DC-40E4-ABC0-1FF54AECEBB4}"/>
            </a:ext>
          </a:extLst>
        </xdr:cNvPr>
        <xdr:cNvSpPr txBox="1"/>
      </xdr:nvSpPr>
      <xdr:spPr>
        <a:xfrm>
          <a:off x="16357600"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21590</xdr:rowOff>
    </xdr:from>
    <xdr:to>
      <xdr:col>81</xdr:col>
      <xdr:colOff>101600</xdr:colOff>
      <xdr:row>35</xdr:row>
      <xdr:rowOff>123190</xdr:rowOff>
    </xdr:to>
    <xdr:sp macro="" textlink="">
      <xdr:nvSpPr>
        <xdr:cNvPr id="534" name="楕円 533">
          <a:extLst>
            <a:ext uri="{FF2B5EF4-FFF2-40B4-BE49-F238E27FC236}">
              <a16:creationId xmlns:a16="http://schemas.microsoft.com/office/drawing/2014/main" id="{ACF608C6-A828-451D-B87D-2F2B19FB8A92}"/>
            </a:ext>
          </a:extLst>
        </xdr:cNvPr>
        <xdr:cNvSpPr/>
      </xdr:nvSpPr>
      <xdr:spPr>
        <a:xfrm>
          <a:off x="15430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72390</xdr:rowOff>
    </xdr:from>
    <xdr:to>
      <xdr:col>85</xdr:col>
      <xdr:colOff>127000</xdr:colOff>
      <xdr:row>35</xdr:row>
      <xdr:rowOff>146685</xdr:rowOff>
    </xdr:to>
    <xdr:cxnSp macro="">
      <xdr:nvCxnSpPr>
        <xdr:cNvPr id="535" name="直線コネクタ 534">
          <a:extLst>
            <a:ext uri="{FF2B5EF4-FFF2-40B4-BE49-F238E27FC236}">
              <a16:creationId xmlns:a16="http://schemas.microsoft.com/office/drawing/2014/main" id="{AC9B5AF5-6613-47F0-B32B-231470AFB95E}"/>
            </a:ext>
          </a:extLst>
        </xdr:cNvPr>
        <xdr:cNvCxnSpPr/>
      </xdr:nvCxnSpPr>
      <xdr:spPr>
        <a:xfrm>
          <a:off x="15481300" y="607314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133985</xdr:rowOff>
    </xdr:from>
    <xdr:to>
      <xdr:col>76</xdr:col>
      <xdr:colOff>165100</xdr:colOff>
      <xdr:row>36</xdr:row>
      <xdr:rowOff>64135</xdr:rowOff>
    </xdr:to>
    <xdr:sp macro="" textlink="">
      <xdr:nvSpPr>
        <xdr:cNvPr id="536" name="楕円 535">
          <a:extLst>
            <a:ext uri="{FF2B5EF4-FFF2-40B4-BE49-F238E27FC236}">
              <a16:creationId xmlns:a16="http://schemas.microsoft.com/office/drawing/2014/main" id="{DCB6B970-D108-4CD7-9F00-98B56105F426}"/>
            </a:ext>
          </a:extLst>
        </xdr:cNvPr>
        <xdr:cNvSpPr/>
      </xdr:nvSpPr>
      <xdr:spPr>
        <a:xfrm>
          <a:off x="14541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72390</xdr:rowOff>
    </xdr:from>
    <xdr:to>
      <xdr:col>81</xdr:col>
      <xdr:colOff>50800</xdr:colOff>
      <xdr:row>36</xdr:row>
      <xdr:rowOff>13335</xdr:rowOff>
    </xdr:to>
    <xdr:cxnSp macro="">
      <xdr:nvCxnSpPr>
        <xdr:cNvPr id="537" name="直線コネクタ 536">
          <a:extLst>
            <a:ext uri="{FF2B5EF4-FFF2-40B4-BE49-F238E27FC236}">
              <a16:creationId xmlns:a16="http://schemas.microsoft.com/office/drawing/2014/main" id="{4589EEC8-76B2-4686-8938-106E5F9F8DCF}"/>
            </a:ext>
          </a:extLst>
        </xdr:cNvPr>
        <xdr:cNvCxnSpPr/>
      </xdr:nvCxnSpPr>
      <xdr:spPr>
        <a:xfrm flipV="1">
          <a:off x="14592300" y="607314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160655</xdr:rowOff>
    </xdr:from>
    <xdr:to>
      <xdr:col>72</xdr:col>
      <xdr:colOff>38100</xdr:colOff>
      <xdr:row>41</xdr:row>
      <xdr:rowOff>90805</xdr:rowOff>
    </xdr:to>
    <xdr:sp macro="" textlink="">
      <xdr:nvSpPr>
        <xdr:cNvPr id="538" name="楕円 537">
          <a:extLst>
            <a:ext uri="{FF2B5EF4-FFF2-40B4-BE49-F238E27FC236}">
              <a16:creationId xmlns:a16="http://schemas.microsoft.com/office/drawing/2014/main" id="{E448378F-2FB0-4FC0-B39E-9B4DE1EFAEA9}"/>
            </a:ext>
          </a:extLst>
        </xdr:cNvPr>
        <xdr:cNvSpPr/>
      </xdr:nvSpPr>
      <xdr:spPr>
        <a:xfrm>
          <a:off x="13652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xdr:rowOff>
    </xdr:from>
    <xdr:to>
      <xdr:col>76</xdr:col>
      <xdr:colOff>114300</xdr:colOff>
      <xdr:row>41</xdr:row>
      <xdr:rowOff>40005</xdr:rowOff>
    </xdr:to>
    <xdr:cxnSp macro="">
      <xdr:nvCxnSpPr>
        <xdr:cNvPr id="539" name="直線コネクタ 538">
          <a:extLst>
            <a:ext uri="{FF2B5EF4-FFF2-40B4-BE49-F238E27FC236}">
              <a16:creationId xmlns:a16="http://schemas.microsoft.com/office/drawing/2014/main" id="{0B8613B8-DE52-4DE6-92FE-97267CCFDDFD}"/>
            </a:ext>
          </a:extLst>
        </xdr:cNvPr>
        <xdr:cNvCxnSpPr/>
      </xdr:nvCxnSpPr>
      <xdr:spPr>
        <a:xfrm flipV="1">
          <a:off x="13703300" y="6185535"/>
          <a:ext cx="889000" cy="88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141605</xdr:rowOff>
    </xdr:from>
    <xdr:to>
      <xdr:col>67</xdr:col>
      <xdr:colOff>101600</xdr:colOff>
      <xdr:row>41</xdr:row>
      <xdr:rowOff>71755</xdr:rowOff>
    </xdr:to>
    <xdr:sp macro="" textlink="">
      <xdr:nvSpPr>
        <xdr:cNvPr id="540" name="楕円 539">
          <a:extLst>
            <a:ext uri="{FF2B5EF4-FFF2-40B4-BE49-F238E27FC236}">
              <a16:creationId xmlns:a16="http://schemas.microsoft.com/office/drawing/2014/main" id="{641AAA50-C46F-49A0-B4B2-92696E88D98B}"/>
            </a:ext>
          </a:extLst>
        </xdr:cNvPr>
        <xdr:cNvSpPr/>
      </xdr:nvSpPr>
      <xdr:spPr>
        <a:xfrm>
          <a:off x="12763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20955</xdr:rowOff>
    </xdr:from>
    <xdr:to>
      <xdr:col>71</xdr:col>
      <xdr:colOff>177800</xdr:colOff>
      <xdr:row>41</xdr:row>
      <xdr:rowOff>40005</xdr:rowOff>
    </xdr:to>
    <xdr:cxnSp macro="">
      <xdr:nvCxnSpPr>
        <xdr:cNvPr id="541" name="直線コネクタ 540">
          <a:extLst>
            <a:ext uri="{FF2B5EF4-FFF2-40B4-BE49-F238E27FC236}">
              <a16:creationId xmlns:a16="http://schemas.microsoft.com/office/drawing/2014/main" id="{C02AADC2-736C-46DF-BE90-A30222EEC7E5}"/>
            </a:ext>
          </a:extLst>
        </xdr:cNvPr>
        <xdr:cNvCxnSpPr/>
      </xdr:nvCxnSpPr>
      <xdr:spPr>
        <a:xfrm>
          <a:off x="12814300" y="70504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3827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11C5DA30-F2EE-40E2-A5D4-17D939235234}"/>
            </a:ext>
          </a:extLst>
        </xdr:cNvPr>
        <xdr:cNvSpPr txBox="1"/>
      </xdr:nvSpPr>
      <xdr:spPr>
        <a:xfrm>
          <a:off x="15266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89552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8046296F-AF84-40D8-8882-1903C381EFCB}"/>
            </a:ext>
          </a:extLst>
        </xdr:cNvPr>
        <xdr:cNvSpPr txBox="1"/>
      </xdr:nvSpPr>
      <xdr:spPr>
        <a:xfrm>
          <a:off x="14389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344D1D3E-F7EA-4E2D-8C76-AC9C2B9BFE94}"/>
            </a:ext>
          </a:extLst>
        </xdr:cNvPr>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4462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2ECB4F84-58D6-400D-869E-4900DE6B1401}"/>
            </a:ext>
          </a:extLst>
        </xdr:cNvPr>
        <xdr:cNvSpPr txBox="1"/>
      </xdr:nvSpPr>
      <xdr:spPr>
        <a:xfrm>
          <a:off x="12611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139717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30B8B4A5-6C90-42C2-A056-E182AD15D9F2}"/>
            </a:ext>
          </a:extLst>
        </xdr:cNvPr>
        <xdr:cNvSpPr txBox="1"/>
      </xdr:nvSpPr>
      <xdr:spPr>
        <a:xfrm>
          <a:off x="152660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80662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84344A19-10AC-4CD2-A9D1-317C90E1DEBD}"/>
            </a:ext>
          </a:extLst>
        </xdr:cNvPr>
        <xdr:cNvSpPr txBox="1"/>
      </xdr:nvSpPr>
      <xdr:spPr>
        <a:xfrm>
          <a:off x="14389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81932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84A608B0-02C2-4C57-B630-82335E7E6725}"/>
            </a:ext>
          </a:extLst>
        </xdr:cNvPr>
        <xdr:cNvSpPr txBox="1"/>
      </xdr:nvSpPr>
      <xdr:spPr>
        <a:xfrm>
          <a:off x="13500744"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62882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B7184D79-A893-4D26-9B35-52058CAC77E3}"/>
            </a:ext>
          </a:extLst>
        </xdr:cNvPr>
        <xdr:cNvSpPr txBox="1"/>
      </xdr:nvSpPr>
      <xdr:spPr>
        <a:xfrm>
          <a:off x="126117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53C6C9C4-A2EB-4562-9831-1B61FD5EFEC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59D7E1D4-1422-4D8A-9D0C-0FDE77D870D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E2B7D8C9-F5C7-416A-85A6-DAA391F24A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5BAE6709-23AE-4E82-A0FE-1BF079F681E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E9DE7F7D-C1B8-4C9C-8308-B1A4C43CF87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25608CA8-4BC0-4FC8-8C38-A8E47CC9E92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795458D9-5B32-408A-A703-5510868BC2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62F6AE83-FA76-480E-AAA9-E2087A876AE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6EBB42AA-B2D1-4F45-8B77-89F620ACAB0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CE4B59E4-0CDD-4678-AF84-B2CE3B250C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585A7757-A621-4AF3-9D56-8546757A8CA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2C05221E-0B33-48CB-9705-EC76D1AB642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10D0E89A-0314-48E1-BED4-06D1A4DD810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F6DC303E-9B20-4060-A8D7-99EDA6EE3ACD}"/>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735CB6BE-7468-44B9-9B58-0530DF5D8ED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0B65792D-6C2C-4D2D-9CC7-E16B9552FC3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6D4D533E-AAA1-49EB-AC6C-B68F9E20643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7AE9BFC9-2BF8-4ADB-B9B9-DB5C70ADA68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AFA1C4D1-FD5E-4272-A389-E7FD6F5498D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27C54933-830A-4EC7-A99E-4DAD35868AD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99B8AEE-FE23-40D3-B679-2201C9BDC44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319EBD89-3196-4E17-863B-F2AE4BE8183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1C4F9B7C-B70C-45B8-ACCA-3F1DADD0079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573" name="直線コネクタ 572">
          <a:extLst>
            <a:ext uri="{FF2B5EF4-FFF2-40B4-BE49-F238E27FC236}">
              <a16:creationId xmlns:a16="http://schemas.microsoft.com/office/drawing/2014/main" id="{76E6B086-6ACA-4C8A-8F08-55EC9B369FE4}"/>
            </a:ext>
          </a:extLst>
        </xdr:cNvPr>
        <xdr:cNvCxnSpPr/>
      </xdr:nvCxnSpPr>
      <xdr:spPr>
        <a:xfrm flipV="1">
          <a:off x="22160864" y="5848251"/>
          <a:ext cx="0" cy="138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DF72B75D-31B9-482D-B561-B7E959027EE3}"/>
            </a:ext>
          </a:extLst>
        </xdr:cNvPr>
        <xdr:cNvSpPr txBox="1"/>
      </xdr:nvSpPr>
      <xdr:spPr>
        <a:xfrm>
          <a:off x="22199600" y="724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575" name="直線コネクタ 574">
          <a:extLst>
            <a:ext uri="{FF2B5EF4-FFF2-40B4-BE49-F238E27FC236}">
              <a16:creationId xmlns:a16="http://schemas.microsoft.com/office/drawing/2014/main" id="{C03E1F2C-BE75-4D9C-B5D4-54F9A1ABD56C}"/>
            </a:ext>
          </a:extLst>
        </xdr:cNvPr>
        <xdr:cNvCxnSpPr/>
      </xdr:nvCxnSpPr>
      <xdr:spPr>
        <a:xfrm>
          <a:off x="22072600" y="723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381D149E-61CD-46EA-B966-879EFE17FB4E}"/>
            </a:ext>
          </a:extLst>
        </xdr:cNvPr>
        <xdr:cNvSpPr txBox="1"/>
      </xdr:nvSpPr>
      <xdr:spPr>
        <a:xfrm>
          <a:off x="22199600" y="56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577" name="直線コネクタ 576">
          <a:extLst>
            <a:ext uri="{FF2B5EF4-FFF2-40B4-BE49-F238E27FC236}">
              <a16:creationId xmlns:a16="http://schemas.microsoft.com/office/drawing/2014/main" id="{85C1DBAB-EB81-419D-9B37-1A69BEF1B6E5}"/>
            </a:ext>
          </a:extLst>
        </xdr:cNvPr>
        <xdr:cNvCxnSpPr/>
      </xdr:nvCxnSpPr>
      <xdr:spPr>
        <a:xfrm>
          <a:off x="22072600" y="584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87467</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B0E27246-75B1-47D7-9B91-C65B902B7CC8}"/>
            </a:ext>
          </a:extLst>
        </xdr:cNvPr>
        <xdr:cNvSpPr txBox="1"/>
      </xdr:nvSpPr>
      <xdr:spPr>
        <a:xfrm>
          <a:off x="22199600" y="6774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579" name="フローチャート: 判断 578">
          <a:extLst>
            <a:ext uri="{FF2B5EF4-FFF2-40B4-BE49-F238E27FC236}">
              <a16:creationId xmlns:a16="http://schemas.microsoft.com/office/drawing/2014/main" id="{1E59C859-C3F1-4A44-BDB4-934CFE2897CD}"/>
            </a:ext>
          </a:extLst>
        </xdr:cNvPr>
        <xdr:cNvSpPr/>
      </xdr:nvSpPr>
      <xdr:spPr>
        <a:xfrm>
          <a:off x="22110700" y="692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580" name="フローチャート: 判断 579">
          <a:extLst>
            <a:ext uri="{FF2B5EF4-FFF2-40B4-BE49-F238E27FC236}">
              <a16:creationId xmlns:a16="http://schemas.microsoft.com/office/drawing/2014/main" id="{80CF28BC-7DD3-4CCD-BBA6-166EAD3509AA}"/>
            </a:ext>
          </a:extLst>
        </xdr:cNvPr>
        <xdr:cNvSpPr/>
      </xdr:nvSpPr>
      <xdr:spPr>
        <a:xfrm>
          <a:off x="21272500" y="692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581" name="フローチャート: 判断 580">
          <a:extLst>
            <a:ext uri="{FF2B5EF4-FFF2-40B4-BE49-F238E27FC236}">
              <a16:creationId xmlns:a16="http://schemas.microsoft.com/office/drawing/2014/main" id="{34EA519D-583D-4F4B-9346-459963C09C94}"/>
            </a:ext>
          </a:extLst>
        </xdr:cNvPr>
        <xdr:cNvSpPr/>
      </xdr:nvSpPr>
      <xdr:spPr>
        <a:xfrm>
          <a:off x="20383500" y="692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582" name="フローチャート: 判断 581">
          <a:extLst>
            <a:ext uri="{FF2B5EF4-FFF2-40B4-BE49-F238E27FC236}">
              <a16:creationId xmlns:a16="http://schemas.microsoft.com/office/drawing/2014/main" id="{43EFB150-161A-4C05-93D9-BC8EEB40CAF3}"/>
            </a:ext>
          </a:extLst>
        </xdr:cNvPr>
        <xdr:cNvSpPr/>
      </xdr:nvSpPr>
      <xdr:spPr>
        <a:xfrm>
          <a:off x="19494500" y="69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583" name="フローチャート: 判断 582">
          <a:extLst>
            <a:ext uri="{FF2B5EF4-FFF2-40B4-BE49-F238E27FC236}">
              <a16:creationId xmlns:a16="http://schemas.microsoft.com/office/drawing/2014/main" id="{57AA9F43-0886-4949-AEAE-E57901D20E60}"/>
            </a:ext>
          </a:extLst>
        </xdr:cNvPr>
        <xdr:cNvSpPr/>
      </xdr:nvSpPr>
      <xdr:spPr>
        <a:xfrm>
          <a:off x="18605500" y="698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2DD0081-0A60-4196-A0AC-C6AAC1C9103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2610DED-B29E-425B-9DF5-0485C44EAFC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605D5E8-E6F5-4EB1-9FCF-0CA8A75915F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1109665-1F40-46A2-A963-500931EFDD7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4EE6907-3B05-47BD-8254-92E0DC5DCB0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13516</xdr:rowOff>
    </xdr:from>
    <xdr:to>
      <xdr:col>116</xdr:col>
      <xdr:colOff>114300</xdr:colOff>
      <xdr:row>41</xdr:row>
      <xdr:rowOff>115116</xdr:rowOff>
    </xdr:to>
    <xdr:sp macro="" textlink="">
      <xdr:nvSpPr>
        <xdr:cNvPr id="589" name="楕円 588">
          <a:extLst>
            <a:ext uri="{FF2B5EF4-FFF2-40B4-BE49-F238E27FC236}">
              <a16:creationId xmlns:a16="http://schemas.microsoft.com/office/drawing/2014/main" id="{00352355-000A-4D7D-B9F2-D15406606A66}"/>
            </a:ext>
          </a:extLst>
        </xdr:cNvPr>
        <xdr:cNvSpPr/>
      </xdr:nvSpPr>
      <xdr:spPr>
        <a:xfrm>
          <a:off x="22110700" y="70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163393</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B60FDF6A-1D7E-47C0-B7C9-69F56DF2085E}"/>
            </a:ext>
          </a:extLst>
        </xdr:cNvPr>
        <xdr:cNvSpPr txBox="1"/>
      </xdr:nvSpPr>
      <xdr:spPr>
        <a:xfrm>
          <a:off x="22199600" y="702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14073</xdr:rowOff>
    </xdr:from>
    <xdr:to>
      <xdr:col>112</xdr:col>
      <xdr:colOff>38100</xdr:colOff>
      <xdr:row>41</xdr:row>
      <xdr:rowOff>115673</xdr:rowOff>
    </xdr:to>
    <xdr:sp macro="" textlink="">
      <xdr:nvSpPr>
        <xdr:cNvPr id="591" name="楕円 590">
          <a:extLst>
            <a:ext uri="{FF2B5EF4-FFF2-40B4-BE49-F238E27FC236}">
              <a16:creationId xmlns:a16="http://schemas.microsoft.com/office/drawing/2014/main" id="{B59F530F-3FFD-4B62-8073-AAF1E0A7CFE9}"/>
            </a:ext>
          </a:extLst>
        </xdr:cNvPr>
        <xdr:cNvSpPr/>
      </xdr:nvSpPr>
      <xdr:spPr>
        <a:xfrm>
          <a:off x="21272500" y="7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64316</xdr:rowOff>
    </xdr:from>
    <xdr:to>
      <xdr:col>116</xdr:col>
      <xdr:colOff>63500</xdr:colOff>
      <xdr:row>41</xdr:row>
      <xdr:rowOff>64873</xdr:rowOff>
    </xdr:to>
    <xdr:cxnSp macro="">
      <xdr:nvCxnSpPr>
        <xdr:cNvPr id="592" name="直線コネクタ 591">
          <a:extLst>
            <a:ext uri="{FF2B5EF4-FFF2-40B4-BE49-F238E27FC236}">
              <a16:creationId xmlns:a16="http://schemas.microsoft.com/office/drawing/2014/main" id="{86B6C88D-DD00-4AD9-9A92-C66BCDE44DA1}"/>
            </a:ext>
          </a:extLst>
        </xdr:cNvPr>
        <xdr:cNvCxnSpPr/>
      </xdr:nvCxnSpPr>
      <xdr:spPr>
        <a:xfrm flipV="1">
          <a:off x="21323300" y="7093766"/>
          <a:ext cx="8382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49449</xdr:rowOff>
    </xdr:from>
    <xdr:to>
      <xdr:col>107</xdr:col>
      <xdr:colOff>101600</xdr:colOff>
      <xdr:row>41</xdr:row>
      <xdr:rowOff>151049</xdr:rowOff>
    </xdr:to>
    <xdr:sp macro="" textlink="">
      <xdr:nvSpPr>
        <xdr:cNvPr id="593" name="楕円 592">
          <a:extLst>
            <a:ext uri="{FF2B5EF4-FFF2-40B4-BE49-F238E27FC236}">
              <a16:creationId xmlns:a16="http://schemas.microsoft.com/office/drawing/2014/main" id="{36F8829B-D780-4FA2-856F-584A4B3219EB}"/>
            </a:ext>
          </a:extLst>
        </xdr:cNvPr>
        <xdr:cNvSpPr/>
      </xdr:nvSpPr>
      <xdr:spPr>
        <a:xfrm>
          <a:off x="20383500" y="70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64873</xdr:rowOff>
    </xdr:from>
    <xdr:to>
      <xdr:col>111</xdr:col>
      <xdr:colOff>177800</xdr:colOff>
      <xdr:row>41</xdr:row>
      <xdr:rowOff>100249</xdr:rowOff>
    </xdr:to>
    <xdr:cxnSp macro="">
      <xdr:nvCxnSpPr>
        <xdr:cNvPr id="594" name="直線コネクタ 593">
          <a:extLst>
            <a:ext uri="{FF2B5EF4-FFF2-40B4-BE49-F238E27FC236}">
              <a16:creationId xmlns:a16="http://schemas.microsoft.com/office/drawing/2014/main" id="{D30A039D-C425-4E52-ADC9-A02CAC05B65C}"/>
            </a:ext>
          </a:extLst>
        </xdr:cNvPr>
        <xdr:cNvCxnSpPr/>
      </xdr:nvCxnSpPr>
      <xdr:spPr>
        <a:xfrm flipV="1">
          <a:off x="20434300" y="7094323"/>
          <a:ext cx="8890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122056</xdr:rowOff>
    </xdr:from>
    <xdr:to>
      <xdr:col>102</xdr:col>
      <xdr:colOff>165100</xdr:colOff>
      <xdr:row>42</xdr:row>
      <xdr:rowOff>52206</xdr:rowOff>
    </xdr:to>
    <xdr:sp macro="" textlink="">
      <xdr:nvSpPr>
        <xdr:cNvPr id="595" name="楕円 594">
          <a:extLst>
            <a:ext uri="{FF2B5EF4-FFF2-40B4-BE49-F238E27FC236}">
              <a16:creationId xmlns:a16="http://schemas.microsoft.com/office/drawing/2014/main" id="{DC3C0ADF-E4AA-4CB2-9423-6E80BDDB108E}"/>
            </a:ext>
          </a:extLst>
        </xdr:cNvPr>
        <xdr:cNvSpPr/>
      </xdr:nvSpPr>
      <xdr:spPr>
        <a:xfrm>
          <a:off x="19494500" y="71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100249</xdr:rowOff>
    </xdr:from>
    <xdr:to>
      <xdr:col>107</xdr:col>
      <xdr:colOff>50800</xdr:colOff>
      <xdr:row>42</xdr:row>
      <xdr:rowOff>1406</xdr:rowOff>
    </xdr:to>
    <xdr:cxnSp macro="">
      <xdr:nvCxnSpPr>
        <xdr:cNvPr id="596" name="直線コネクタ 595">
          <a:extLst>
            <a:ext uri="{FF2B5EF4-FFF2-40B4-BE49-F238E27FC236}">
              <a16:creationId xmlns:a16="http://schemas.microsoft.com/office/drawing/2014/main" id="{763A18C0-4527-401C-BC41-9ACB599CA920}"/>
            </a:ext>
          </a:extLst>
        </xdr:cNvPr>
        <xdr:cNvCxnSpPr/>
      </xdr:nvCxnSpPr>
      <xdr:spPr>
        <a:xfrm flipV="1">
          <a:off x="19545300" y="7129699"/>
          <a:ext cx="889000" cy="7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122753</xdr:rowOff>
    </xdr:from>
    <xdr:to>
      <xdr:col>98</xdr:col>
      <xdr:colOff>38100</xdr:colOff>
      <xdr:row>42</xdr:row>
      <xdr:rowOff>52903</xdr:rowOff>
    </xdr:to>
    <xdr:sp macro="" textlink="">
      <xdr:nvSpPr>
        <xdr:cNvPr id="597" name="楕円 596">
          <a:extLst>
            <a:ext uri="{FF2B5EF4-FFF2-40B4-BE49-F238E27FC236}">
              <a16:creationId xmlns:a16="http://schemas.microsoft.com/office/drawing/2014/main" id="{58FEAA5F-60CA-4CF5-A25D-A23E4E131A19}"/>
            </a:ext>
          </a:extLst>
        </xdr:cNvPr>
        <xdr:cNvSpPr/>
      </xdr:nvSpPr>
      <xdr:spPr>
        <a:xfrm>
          <a:off x="18605500" y="71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1406</xdr:rowOff>
    </xdr:from>
    <xdr:to>
      <xdr:col>102</xdr:col>
      <xdr:colOff>114300</xdr:colOff>
      <xdr:row>42</xdr:row>
      <xdr:rowOff>2103</xdr:rowOff>
    </xdr:to>
    <xdr:cxnSp macro="">
      <xdr:nvCxnSpPr>
        <xdr:cNvPr id="598" name="直線コネクタ 597">
          <a:extLst>
            <a:ext uri="{FF2B5EF4-FFF2-40B4-BE49-F238E27FC236}">
              <a16:creationId xmlns:a16="http://schemas.microsoft.com/office/drawing/2014/main" id="{A02E440E-A057-4001-ACC9-390CFE9AF4EF}"/>
            </a:ext>
          </a:extLst>
        </xdr:cNvPr>
        <xdr:cNvCxnSpPr/>
      </xdr:nvCxnSpPr>
      <xdr:spPr>
        <a:xfrm flipV="1">
          <a:off x="18656300" y="7202306"/>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12105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A50E1673-449C-4AC3-A8DE-357F29151082}"/>
            </a:ext>
          </a:extLst>
        </xdr:cNvPr>
        <xdr:cNvSpPr txBox="1"/>
      </xdr:nvSpPr>
      <xdr:spPr>
        <a:xfrm>
          <a:off x="21043411" y="66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12341</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AA1E1025-4EDC-490E-A66B-C7905605C7DF}"/>
            </a:ext>
          </a:extLst>
        </xdr:cNvPr>
        <xdr:cNvSpPr txBox="1"/>
      </xdr:nvSpPr>
      <xdr:spPr>
        <a:xfrm>
          <a:off x="20167111" y="669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62496</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3DAC69C2-6DE1-4A48-9E96-A88F2E379258}"/>
            </a:ext>
          </a:extLst>
        </xdr:cNvPr>
        <xdr:cNvSpPr txBox="1"/>
      </xdr:nvSpPr>
      <xdr:spPr>
        <a:xfrm>
          <a:off x="19278111" y="67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77294</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9B3F4FAB-B04D-406E-B0DB-EED3025DF920}"/>
            </a:ext>
          </a:extLst>
        </xdr:cNvPr>
        <xdr:cNvSpPr txBox="1"/>
      </xdr:nvSpPr>
      <xdr:spPr>
        <a:xfrm>
          <a:off x="18389111" y="67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106800</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FCE3045-00EA-4FB2-9D44-AEBD70D505F0}"/>
            </a:ext>
          </a:extLst>
        </xdr:cNvPr>
        <xdr:cNvSpPr txBox="1"/>
      </xdr:nvSpPr>
      <xdr:spPr>
        <a:xfrm>
          <a:off x="21043411" y="713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142176</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9EE7316E-8881-4866-991A-F9E820A72757}"/>
            </a:ext>
          </a:extLst>
        </xdr:cNvPr>
        <xdr:cNvSpPr txBox="1"/>
      </xdr:nvSpPr>
      <xdr:spPr>
        <a:xfrm>
          <a:off x="20167111" y="7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43333</xdr:rowOff>
    </xdr:from>
    <xdr:ext cx="469744" cy="259045"/>
    <xdr:sp macro="" textlink="">
      <xdr:nvSpPr>
        <xdr:cNvPr id="605" name="n_3mainValue【一般廃棄物処理施設】&#10;一人当たり有形固定資産（償却資産）額">
          <a:extLst>
            <a:ext uri="{FF2B5EF4-FFF2-40B4-BE49-F238E27FC236}">
              <a16:creationId xmlns:a16="http://schemas.microsoft.com/office/drawing/2014/main" id="{7266393D-481F-4C55-9B2D-875BA2595FBF}"/>
            </a:ext>
          </a:extLst>
        </xdr:cNvPr>
        <xdr:cNvSpPr txBox="1"/>
      </xdr:nvSpPr>
      <xdr:spPr>
        <a:xfrm>
          <a:off x="19310428" y="724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44030</xdr:rowOff>
    </xdr:from>
    <xdr:ext cx="469744" cy="259045"/>
    <xdr:sp macro="" textlink="">
      <xdr:nvSpPr>
        <xdr:cNvPr id="606" name="n_4mainValue【一般廃棄物処理施設】&#10;一人当たり有形固定資産（償却資産）額">
          <a:extLst>
            <a:ext uri="{FF2B5EF4-FFF2-40B4-BE49-F238E27FC236}">
              <a16:creationId xmlns:a16="http://schemas.microsoft.com/office/drawing/2014/main" id="{965113A0-E7BD-424B-A765-0FD425756D73}"/>
            </a:ext>
          </a:extLst>
        </xdr:cNvPr>
        <xdr:cNvSpPr txBox="1"/>
      </xdr:nvSpPr>
      <xdr:spPr>
        <a:xfrm>
          <a:off x="18421428" y="724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D61426B6-2280-4795-A8D0-132F922334F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B6EFA424-289A-4683-ACDC-3D0718D1A17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3CBA5491-8C28-471D-9D3B-FD63EB1E8C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929DD648-62EE-40C4-B61B-4ADF450BE07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95E0D086-22E8-4362-80D5-77135F2DE3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D748FBC9-47DD-4198-A460-720EF2B60CA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155E9599-DAB4-45B1-9745-144DBDDA9CF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8C462DB0-6011-4613-8682-331C372ED15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DD889C77-4680-4556-9C7C-98FB680F538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3386F724-DFFF-4E2A-A198-B32FB35AAD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E88E7BE4-74D4-45BC-9C77-7E6FF5D374F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566D61BE-401E-4239-BBE7-7721B5DB719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a:extLst>
            <a:ext uri="{FF2B5EF4-FFF2-40B4-BE49-F238E27FC236}">
              <a16:creationId xmlns:a16="http://schemas.microsoft.com/office/drawing/2014/main" id="{B3427D20-1EB6-44D3-9784-B789EC6EFE5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A2777443-08F6-4927-855F-4E1F6577A8D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74D04F3D-9BF8-45F1-B12C-BF3BBB567A2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A2A8F246-8141-4B88-BC6A-6AA44A73BAE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1E4D6ABC-B603-476E-A507-A108ABD0C43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DF80F91F-79E3-43BE-8760-73D1AC5E5B1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B239C2DB-2146-4592-80A6-FB671F2708F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5750D249-4BE7-4080-B019-D47197A9B56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E4FEBACC-14D9-421A-95C9-8329B7C9F35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6290DFBC-EEAA-4AB1-823C-F3CDACF6629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79E02AAB-5EEC-4DBF-B3F3-CEA02EE4224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65C9B4B3-35B8-4BA8-9F88-8C06F799448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72390</xdr:rowOff>
    </xdr:to>
    <xdr:cxnSp macro="">
      <xdr:nvCxnSpPr>
        <xdr:cNvPr id="631" name="直線コネクタ 630">
          <a:extLst>
            <a:ext uri="{FF2B5EF4-FFF2-40B4-BE49-F238E27FC236}">
              <a16:creationId xmlns:a16="http://schemas.microsoft.com/office/drawing/2014/main" id="{C8682270-14E7-4311-A34C-D4554A029B95}"/>
            </a:ext>
          </a:extLst>
        </xdr:cNvPr>
        <xdr:cNvCxnSpPr/>
      </xdr:nvCxnSpPr>
      <xdr:spPr>
        <a:xfrm flipV="1">
          <a:off x="16318864" y="964311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AB7C02CB-AC28-4941-A62B-32F2B04372C6}"/>
            </a:ext>
          </a:extLst>
        </xdr:cNvPr>
        <xdr:cNvSpPr txBox="1"/>
      </xdr:nvSpPr>
      <xdr:spPr>
        <a:xfrm>
          <a:off x="16357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633" name="直線コネクタ 632">
          <a:extLst>
            <a:ext uri="{FF2B5EF4-FFF2-40B4-BE49-F238E27FC236}">
              <a16:creationId xmlns:a16="http://schemas.microsoft.com/office/drawing/2014/main" id="{8440DE50-F7C7-408D-B4AA-508896827F3A}"/>
            </a:ext>
          </a:extLst>
        </xdr:cNvPr>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3DA6CA30-D596-48B1-BE7F-DEB8FDEFC72F}"/>
            </a:ext>
          </a:extLst>
        </xdr:cNvPr>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635" name="直線コネクタ 634">
          <a:extLst>
            <a:ext uri="{FF2B5EF4-FFF2-40B4-BE49-F238E27FC236}">
              <a16:creationId xmlns:a16="http://schemas.microsoft.com/office/drawing/2014/main" id="{70E203B8-C712-462F-BAD4-1EAF1404ECB7}"/>
            </a:ext>
          </a:extLst>
        </xdr:cNvPr>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8D989CB0-EEDA-49C7-8AFE-76AA5EA4400C}"/>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7" name="フローチャート: 判断 636">
          <a:extLst>
            <a:ext uri="{FF2B5EF4-FFF2-40B4-BE49-F238E27FC236}">
              <a16:creationId xmlns:a16="http://schemas.microsoft.com/office/drawing/2014/main" id="{517D9936-FB81-4033-BF34-D9CA257EF15F}"/>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638" name="フローチャート: 判断 637">
          <a:extLst>
            <a:ext uri="{FF2B5EF4-FFF2-40B4-BE49-F238E27FC236}">
              <a16:creationId xmlns:a16="http://schemas.microsoft.com/office/drawing/2014/main" id="{E81065AF-E1C5-4288-A1C2-FBB895B6FACF}"/>
            </a:ext>
          </a:extLst>
        </xdr:cNvPr>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639" name="フローチャート: 判断 638">
          <a:extLst>
            <a:ext uri="{FF2B5EF4-FFF2-40B4-BE49-F238E27FC236}">
              <a16:creationId xmlns:a16="http://schemas.microsoft.com/office/drawing/2014/main" id="{1DBD01A7-FF4A-4BEA-8119-DCEFC5FFE030}"/>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640" name="フローチャート: 判断 639">
          <a:extLst>
            <a:ext uri="{FF2B5EF4-FFF2-40B4-BE49-F238E27FC236}">
              <a16:creationId xmlns:a16="http://schemas.microsoft.com/office/drawing/2014/main" id="{B7790D1A-8A51-4572-872F-30884E879156}"/>
            </a:ext>
          </a:extLst>
        </xdr:cNvPr>
        <xdr:cNvSpPr/>
      </xdr:nvSpPr>
      <xdr:spPr>
        <a:xfrm>
          <a:off x="13652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xdr:rowOff>
    </xdr:from>
    <xdr:to>
      <xdr:col>67</xdr:col>
      <xdr:colOff>101600</xdr:colOff>
      <xdr:row>58</xdr:row>
      <xdr:rowOff>107950</xdr:rowOff>
    </xdr:to>
    <xdr:sp macro="" textlink="">
      <xdr:nvSpPr>
        <xdr:cNvPr id="641" name="フローチャート: 判断 640">
          <a:extLst>
            <a:ext uri="{FF2B5EF4-FFF2-40B4-BE49-F238E27FC236}">
              <a16:creationId xmlns:a16="http://schemas.microsoft.com/office/drawing/2014/main" id="{2E327A1D-30E2-4785-AF5B-BD41888AF5D3}"/>
            </a:ext>
          </a:extLst>
        </xdr:cNvPr>
        <xdr:cNvSpPr/>
      </xdr:nvSpPr>
      <xdr:spPr>
        <a:xfrm>
          <a:off x="12763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AF12EAE-78A0-4F86-BF8F-803F58A0352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0C7FA51-5C1B-4AAC-916A-FD009912D8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EB32AFD-E7B7-4AFE-BE42-45F8DEB006E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3068A06-94A8-4BED-8581-FE599A209B0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9B9532F-8EF7-456E-8BE6-97F6E091891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21590</xdr:rowOff>
    </xdr:from>
    <xdr:to>
      <xdr:col>85</xdr:col>
      <xdr:colOff>177800</xdr:colOff>
      <xdr:row>64</xdr:row>
      <xdr:rowOff>123190</xdr:rowOff>
    </xdr:to>
    <xdr:sp macro="" textlink="">
      <xdr:nvSpPr>
        <xdr:cNvPr id="647" name="楕円 646">
          <a:extLst>
            <a:ext uri="{FF2B5EF4-FFF2-40B4-BE49-F238E27FC236}">
              <a16:creationId xmlns:a16="http://schemas.microsoft.com/office/drawing/2014/main" id="{86C75362-A5CC-487B-AD48-CD734E8F111F}"/>
            </a:ext>
          </a:extLst>
        </xdr:cNvPr>
        <xdr:cNvSpPr/>
      </xdr:nvSpPr>
      <xdr:spPr>
        <a:xfrm>
          <a:off x="162687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107967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87EA4E21-0620-4715-9180-266CAD609C25}"/>
            </a:ext>
          </a:extLst>
        </xdr:cNvPr>
        <xdr:cNvSpPr txBox="1"/>
      </xdr:nvSpPr>
      <xdr:spPr>
        <a:xfrm>
          <a:off x="16357600" y="1090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116840</xdr:rowOff>
    </xdr:from>
    <xdr:to>
      <xdr:col>81</xdr:col>
      <xdr:colOff>101600</xdr:colOff>
      <xdr:row>64</xdr:row>
      <xdr:rowOff>46990</xdr:rowOff>
    </xdr:to>
    <xdr:sp macro="" textlink="">
      <xdr:nvSpPr>
        <xdr:cNvPr id="649" name="楕円 648">
          <a:extLst>
            <a:ext uri="{FF2B5EF4-FFF2-40B4-BE49-F238E27FC236}">
              <a16:creationId xmlns:a16="http://schemas.microsoft.com/office/drawing/2014/main" id="{1987B7DD-5AAC-4641-BF48-9DD9148CC839}"/>
            </a:ext>
          </a:extLst>
        </xdr:cNvPr>
        <xdr:cNvSpPr/>
      </xdr:nvSpPr>
      <xdr:spPr>
        <a:xfrm>
          <a:off x="15430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167640</xdr:rowOff>
    </xdr:from>
    <xdr:to>
      <xdr:col>85</xdr:col>
      <xdr:colOff>127000</xdr:colOff>
      <xdr:row>64</xdr:row>
      <xdr:rowOff>72390</xdr:rowOff>
    </xdr:to>
    <xdr:cxnSp macro="">
      <xdr:nvCxnSpPr>
        <xdr:cNvPr id="650" name="直線コネクタ 649">
          <a:extLst>
            <a:ext uri="{FF2B5EF4-FFF2-40B4-BE49-F238E27FC236}">
              <a16:creationId xmlns:a16="http://schemas.microsoft.com/office/drawing/2014/main" id="{A7A55433-693D-4970-83D0-DBD8FC1F6000}"/>
            </a:ext>
          </a:extLst>
        </xdr:cNvPr>
        <xdr:cNvCxnSpPr/>
      </xdr:nvCxnSpPr>
      <xdr:spPr>
        <a:xfrm>
          <a:off x="15481300" y="109689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36830</xdr:rowOff>
    </xdr:from>
    <xdr:to>
      <xdr:col>76</xdr:col>
      <xdr:colOff>165100</xdr:colOff>
      <xdr:row>63</xdr:row>
      <xdr:rowOff>138430</xdr:rowOff>
    </xdr:to>
    <xdr:sp macro="" textlink="">
      <xdr:nvSpPr>
        <xdr:cNvPr id="651" name="楕円 650">
          <a:extLst>
            <a:ext uri="{FF2B5EF4-FFF2-40B4-BE49-F238E27FC236}">
              <a16:creationId xmlns:a16="http://schemas.microsoft.com/office/drawing/2014/main" id="{64C2C51F-47EC-41F4-ADC4-9710AFB56B0B}"/>
            </a:ext>
          </a:extLst>
        </xdr:cNvPr>
        <xdr:cNvSpPr/>
      </xdr:nvSpPr>
      <xdr:spPr>
        <a:xfrm>
          <a:off x="14541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87630</xdr:rowOff>
    </xdr:from>
    <xdr:to>
      <xdr:col>81</xdr:col>
      <xdr:colOff>50800</xdr:colOff>
      <xdr:row>63</xdr:row>
      <xdr:rowOff>167640</xdr:rowOff>
    </xdr:to>
    <xdr:cxnSp macro="">
      <xdr:nvCxnSpPr>
        <xdr:cNvPr id="652" name="直線コネクタ 651">
          <a:extLst>
            <a:ext uri="{FF2B5EF4-FFF2-40B4-BE49-F238E27FC236}">
              <a16:creationId xmlns:a16="http://schemas.microsoft.com/office/drawing/2014/main" id="{CE7FD97C-9D23-4BEF-A90F-13E0FECF9C16}"/>
            </a:ext>
          </a:extLst>
        </xdr:cNvPr>
        <xdr:cNvCxnSpPr/>
      </xdr:nvCxnSpPr>
      <xdr:spPr>
        <a:xfrm>
          <a:off x="14592300" y="108889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132080</xdr:rowOff>
    </xdr:from>
    <xdr:to>
      <xdr:col>72</xdr:col>
      <xdr:colOff>38100</xdr:colOff>
      <xdr:row>63</xdr:row>
      <xdr:rowOff>62230</xdr:rowOff>
    </xdr:to>
    <xdr:sp macro="" textlink="">
      <xdr:nvSpPr>
        <xdr:cNvPr id="653" name="楕円 652">
          <a:extLst>
            <a:ext uri="{FF2B5EF4-FFF2-40B4-BE49-F238E27FC236}">
              <a16:creationId xmlns:a16="http://schemas.microsoft.com/office/drawing/2014/main" id="{3DD9966C-D00C-4E09-B4EA-6D5D43038C8F}"/>
            </a:ext>
          </a:extLst>
        </xdr:cNvPr>
        <xdr:cNvSpPr/>
      </xdr:nvSpPr>
      <xdr:spPr>
        <a:xfrm>
          <a:off x="1365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11430</xdr:rowOff>
    </xdr:from>
    <xdr:to>
      <xdr:col>76</xdr:col>
      <xdr:colOff>114300</xdr:colOff>
      <xdr:row>63</xdr:row>
      <xdr:rowOff>87630</xdr:rowOff>
    </xdr:to>
    <xdr:cxnSp macro="">
      <xdr:nvCxnSpPr>
        <xdr:cNvPr id="654" name="直線コネクタ 653">
          <a:extLst>
            <a:ext uri="{FF2B5EF4-FFF2-40B4-BE49-F238E27FC236}">
              <a16:creationId xmlns:a16="http://schemas.microsoft.com/office/drawing/2014/main" id="{0BD9B371-ADF0-4307-801F-01C0E885DC08}"/>
            </a:ext>
          </a:extLst>
        </xdr:cNvPr>
        <xdr:cNvCxnSpPr/>
      </xdr:nvCxnSpPr>
      <xdr:spPr>
        <a:xfrm>
          <a:off x="13703300" y="10812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55880</xdr:rowOff>
    </xdr:from>
    <xdr:to>
      <xdr:col>67</xdr:col>
      <xdr:colOff>101600</xdr:colOff>
      <xdr:row>62</xdr:row>
      <xdr:rowOff>157480</xdr:rowOff>
    </xdr:to>
    <xdr:sp macro="" textlink="">
      <xdr:nvSpPr>
        <xdr:cNvPr id="655" name="楕円 654">
          <a:extLst>
            <a:ext uri="{FF2B5EF4-FFF2-40B4-BE49-F238E27FC236}">
              <a16:creationId xmlns:a16="http://schemas.microsoft.com/office/drawing/2014/main" id="{A1D9499D-BE38-43A1-AE9D-5D3628CEBE6C}"/>
            </a:ext>
          </a:extLst>
        </xdr:cNvPr>
        <xdr:cNvSpPr/>
      </xdr:nvSpPr>
      <xdr:spPr>
        <a:xfrm>
          <a:off x="12763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106680</xdr:rowOff>
    </xdr:from>
    <xdr:to>
      <xdr:col>71</xdr:col>
      <xdr:colOff>177800</xdr:colOff>
      <xdr:row>63</xdr:row>
      <xdr:rowOff>11430</xdr:rowOff>
    </xdr:to>
    <xdr:cxnSp macro="">
      <xdr:nvCxnSpPr>
        <xdr:cNvPr id="656" name="直線コネクタ 655">
          <a:extLst>
            <a:ext uri="{FF2B5EF4-FFF2-40B4-BE49-F238E27FC236}">
              <a16:creationId xmlns:a16="http://schemas.microsoft.com/office/drawing/2014/main" id="{92672ECE-B855-48B1-B8DF-AD952A533760}"/>
            </a:ext>
          </a:extLst>
        </xdr:cNvPr>
        <xdr:cNvCxnSpPr/>
      </xdr:nvCxnSpPr>
      <xdr:spPr>
        <a:xfrm>
          <a:off x="12814300" y="10736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21607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571FE617-F3DC-408F-98C2-66D56179C4EE}"/>
            </a:ext>
          </a:extLst>
        </xdr:cNvPr>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4DE30865-3266-4C6B-B04B-B068B42CF47B}"/>
            </a:ext>
          </a:extLst>
        </xdr:cNvPr>
        <xdr:cNvSpPr txBox="1"/>
      </xdr:nvSpPr>
      <xdr:spPr>
        <a:xfrm>
          <a:off x="14389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132097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B1B9D361-7D2E-432D-A351-2174686C7E75}"/>
            </a:ext>
          </a:extLst>
        </xdr:cNvPr>
        <xdr:cNvSpPr txBox="1"/>
      </xdr:nvSpPr>
      <xdr:spPr>
        <a:xfrm>
          <a:off x="13500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F5FD52A4-48CD-46DF-A978-FEF3FCCF94C3}"/>
            </a:ext>
          </a:extLst>
        </xdr:cNvPr>
        <xdr:cNvSpPr txBox="1"/>
      </xdr:nvSpPr>
      <xdr:spPr>
        <a:xfrm>
          <a:off x="12611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38117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918D1124-1375-4495-8A9E-D1BA9780D431}"/>
            </a:ext>
          </a:extLst>
        </xdr:cNvPr>
        <xdr:cNvSpPr txBox="1"/>
      </xdr:nvSpPr>
      <xdr:spPr>
        <a:xfrm>
          <a:off x="15266044"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129557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573A4C90-7E63-42F7-9963-18AFC1DA30C5}"/>
            </a:ext>
          </a:extLst>
        </xdr:cNvPr>
        <xdr:cNvSpPr txBox="1"/>
      </xdr:nvSpPr>
      <xdr:spPr>
        <a:xfrm>
          <a:off x="14389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53357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539EAAE3-F279-4177-8F4F-8D2C36431357}"/>
            </a:ext>
          </a:extLst>
        </xdr:cNvPr>
        <xdr:cNvSpPr txBox="1"/>
      </xdr:nvSpPr>
      <xdr:spPr>
        <a:xfrm>
          <a:off x="13500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148607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A6135D76-AFDE-4B65-AE88-0628240050F7}"/>
            </a:ext>
          </a:extLst>
        </xdr:cNvPr>
        <xdr:cNvSpPr txBox="1"/>
      </xdr:nvSpPr>
      <xdr:spPr>
        <a:xfrm>
          <a:off x="12611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502FAFCB-C0E3-42EF-AF7C-01D9D30924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FCC8996F-1CF6-4554-BCA4-3F757A74463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66E72C8F-8C99-4A9C-AB7F-9E8765F015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CBFF8E58-C8BB-4796-A4E0-AF48B9EF9CF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FC5DEEDD-AE72-468E-BA27-431552BCEC8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2680522C-56EB-4AE4-B7BC-AA69398D879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348C010A-E204-4206-A7D7-4E7A41BFB66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101FF70-45EB-4EB6-9EC5-96A451884AD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B6106712-679A-4CDE-9A44-17D922FD2BA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8FCA2505-EC55-4E72-A3C1-10488DEA940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9D61DADE-E636-451E-BE48-AC5497E17BF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3B5BEA47-34C1-412F-842A-D05265AC4CA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E5675FB1-D544-43AE-8FEB-6C6D9834F39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1932BFA6-9ECD-487F-BD22-CF65448A36E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CF77284E-DD22-4AB6-A18A-A38E2C9A9EB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02E76520-92A8-48E8-B46C-449CE2EC9CD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C4C999F7-2D4E-4CE8-BE4A-A61290344F8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09441785-7DBF-40BB-91AC-6CF72D08935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F01FEF04-98B6-4826-9E9E-964B185E609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96F659B3-2067-43BD-BA64-DDD0C7F7742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436E4695-1CBC-45D3-8CF6-2206AC9A737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25BF8209-0151-49F0-89FF-06CA103B492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D6FA2A4E-63D4-4296-B16E-2671956B274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F85076CD-FCB3-41BF-B028-458555A158E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2B5BBA25-15E8-4235-B14B-B0D2814D9F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690" name="直線コネクタ 689">
          <a:extLst>
            <a:ext uri="{FF2B5EF4-FFF2-40B4-BE49-F238E27FC236}">
              <a16:creationId xmlns:a16="http://schemas.microsoft.com/office/drawing/2014/main" id="{123CBD6B-609C-427C-AF5E-A261D7D1ED3D}"/>
            </a:ext>
          </a:extLst>
        </xdr:cNvPr>
        <xdr:cNvCxnSpPr/>
      </xdr:nvCxnSpPr>
      <xdr:spPr>
        <a:xfrm flipV="1">
          <a:off x="22160864" y="9688285"/>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E89A591F-7D23-416F-AB7D-63BDD8AB25B7}"/>
            </a:ext>
          </a:extLst>
        </xdr:cNvPr>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92" name="直線コネクタ 691">
          <a:extLst>
            <a:ext uri="{FF2B5EF4-FFF2-40B4-BE49-F238E27FC236}">
              <a16:creationId xmlns:a16="http://schemas.microsoft.com/office/drawing/2014/main" id="{A20F7003-915D-4B6B-9F77-B1307D77F1FA}"/>
            </a:ext>
          </a:extLst>
        </xdr:cNvPr>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92E16FF5-723F-42DB-AF98-1A01D778D3A4}"/>
            </a:ext>
          </a:extLst>
        </xdr:cNvPr>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94" name="直線コネクタ 693">
          <a:extLst>
            <a:ext uri="{FF2B5EF4-FFF2-40B4-BE49-F238E27FC236}">
              <a16:creationId xmlns:a16="http://schemas.microsoft.com/office/drawing/2014/main" id="{409700B5-9A3C-4CAB-8C2E-2590E9A70464}"/>
            </a:ext>
          </a:extLst>
        </xdr:cNvPr>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108149</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37229A8F-C46F-4F93-B3FD-66B7B95D49E4}"/>
            </a:ext>
          </a:extLst>
        </xdr:cNvPr>
        <xdr:cNvSpPr txBox="1"/>
      </xdr:nvSpPr>
      <xdr:spPr>
        <a:xfrm>
          <a:off x="22199600" y="1056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96" name="フローチャート: 判断 695">
          <a:extLst>
            <a:ext uri="{FF2B5EF4-FFF2-40B4-BE49-F238E27FC236}">
              <a16:creationId xmlns:a16="http://schemas.microsoft.com/office/drawing/2014/main" id="{1F18373B-2CD7-4901-97F6-CCE58236C92B}"/>
            </a:ext>
          </a:extLst>
        </xdr:cNvPr>
        <xdr:cNvSpPr/>
      </xdr:nvSpPr>
      <xdr:spPr>
        <a:xfrm>
          <a:off x="221107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697" name="フローチャート: 判断 696">
          <a:extLst>
            <a:ext uri="{FF2B5EF4-FFF2-40B4-BE49-F238E27FC236}">
              <a16:creationId xmlns:a16="http://schemas.microsoft.com/office/drawing/2014/main" id="{310B26EC-830B-4172-A22D-4CB24744ECB4}"/>
            </a:ext>
          </a:extLst>
        </xdr:cNvPr>
        <xdr:cNvSpPr/>
      </xdr:nvSpPr>
      <xdr:spPr>
        <a:xfrm>
          <a:off x="21272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698" name="フローチャート: 判断 697">
          <a:extLst>
            <a:ext uri="{FF2B5EF4-FFF2-40B4-BE49-F238E27FC236}">
              <a16:creationId xmlns:a16="http://schemas.microsoft.com/office/drawing/2014/main" id="{E6427C94-A9FE-4D85-BFCA-57DA1D779B69}"/>
            </a:ext>
          </a:extLst>
        </xdr:cNvPr>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699" name="フローチャート: 判断 698">
          <a:extLst>
            <a:ext uri="{FF2B5EF4-FFF2-40B4-BE49-F238E27FC236}">
              <a16:creationId xmlns:a16="http://schemas.microsoft.com/office/drawing/2014/main" id="{FF2F7708-BFA5-4241-ADE7-5E76BCFD18F3}"/>
            </a:ext>
          </a:extLst>
        </xdr:cNvPr>
        <xdr:cNvSpPr/>
      </xdr:nvSpPr>
      <xdr:spPr>
        <a:xfrm>
          <a:off x="19494500" y="107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00" name="フローチャート: 判断 699">
          <a:extLst>
            <a:ext uri="{FF2B5EF4-FFF2-40B4-BE49-F238E27FC236}">
              <a16:creationId xmlns:a16="http://schemas.microsoft.com/office/drawing/2014/main" id="{1AF08512-4397-40C1-B3B7-ABB57CC83B76}"/>
            </a:ext>
          </a:extLst>
        </xdr:cNvPr>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A06190C-6CFD-4030-B7B2-62FB5E5F693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97B2FF3-BF89-4DEB-9D1A-B69937644BB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E4E1B356-F3B6-4B06-AD7F-7D1F3F509A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7977324-AB26-4769-8FD8-459BC93A892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E49FEBF-DDC3-4377-AEC2-D043687EE82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33565</xdr:rowOff>
    </xdr:from>
    <xdr:to>
      <xdr:col>116</xdr:col>
      <xdr:colOff>114300</xdr:colOff>
      <xdr:row>63</xdr:row>
      <xdr:rowOff>135165</xdr:rowOff>
    </xdr:to>
    <xdr:sp macro="" textlink="">
      <xdr:nvSpPr>
        <xdr:cNvPr id="706" name="楕円 705">
          <a:extLst>
            <a:ext uri="{FF2B5EF4-FFF2-40B4-BE49-F238E27FC236}">
              <a16:creationId xmlns:a16="http://schemas.microsoft.com/office/drawing/2014/main" id="{32293602-D94C-41F1-9297-F3DB5A213943}"/>
            </a:ext>
          </a:extLst>
        </xdr:cNvPr>
        <xdr:cNvSpPr/>
      </xdr:nvSpPr>
      <xdr:spPr>
        <a:xfrm>
          <a:off x="221107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119942</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D88DC399-63E9-4E6D-ACFA-EE58B056DD28}"/>
            </a:ext>
          </a:extLst>
        </xdr:cNvPr>
        <xdr:cNvSpPr txBox="1"/>
      </xdr:nvSpPr>
      <xdr:spPr>
        <a:xfrm>
          <a:off x="22199600" y="1074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33565</xdr:rowOff>
    </xdr:from>
    <xdr:to>
      <xdr:col>112</xdr:col>
      <xdr:colOff>38100</xdr:colOff>
      <xdr:row>63</xdr:row>
      <xdr:rowOff>135165</xdr:rowOff>
    </xdr:to>
    <xdr:sp macro="" textlink="">
      <xdr:nvSpPr>
        <xdr:cNvPr id="708" name="楕円 707">
          <a:extLst>
            <a:ext uri="{FF2B5EF4-FFF2-40B4-BE49-F238E27FC236}">
              <a16:creationId xmlns:a16="http://schemas.microsoft.com/office/drawing/2014/main" id="{D622D6B0-4073-41CB-965F-0755EC9B950D}"/>
            </a:ext>
          </a:extLst>
        </xdr:cNvPr>
        <xdr:cNvSpPr/>
      </xdr:nvSpPr>
      <xdr:spPr>
        <a:xfrm>
          <a:off x="21272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84365</xdr:rowOff>
    </xdr:from>
    <xdr:to>
      <xdr:col>116</xdr:col>
      <xdr:colOff>63500</xdr:colOff>
      <xdr:row>63</xdr:row>
      <xdr:rowOff>84365</xdr:rowOff>
    </xdr:to>
    <xdr:cxnSp macro="">
      <xdr:nvCxnSpPr>
        <xdr:cNvPr id="709" name="直線コネクタ 708">
          <a:extLst>
            <a:ext uri="{FF2B5EF4-FFF2-40B4-BE49-F238E27FC236}">
              <a16:creationId xmlns:a16="http://schemas.microsoft.com/office/drawing/2014/main" id="{EDB88737-9854-4590-922C-580DAFF82825}"/>
            </a:ext>
          </a:extLst>
        </xdr:cNvPr>
        <xdr:cNvCxnSpPr/>
      </xdr:nvCxnSpPr>
      <xdr:spPr>
        <a:xfrm>
          <a:off x="21323300" y="10885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33565</xdr:rowOff>
    </xdr:from>
    <xdr:to>
      <xdr:col>107</xdr:col>
      <xdr:colOff>101600</xdr:colOff>
      <xdr:row>63</xdr:row>
      <xdr:rowOff>135165</xdr:rowOff>
    </xdr:to>
    <xdr:sp macro="" textlink="">
      <xdr:nvSpPr>
        <xdr:cNvPr id="710" name="楕円 709">
          <a:extLst>
            <a:ext uri="{FF2B5EF4-FFF2-40B4-BE49-F238E27FC236}">
              <a16:creationId xmlns:a16="http://schemas.microsoft.com/office/drawing/2014/main" id="{6212B0FA-8138-4D87-B656-4B8F963F0660}"/>
            </a:ext>
          </a:extLst>
        </xdr:cNvPr>
        <xdr:cNvSpPr/>
      </xdr:nvSpPr>
      <xdr:spPr>
        <a:xfrm>
          <a:off x="20383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84365</xdr:rowOff>
    </xdr:from>
    <xdr:to>
      <xdr:col>111</xdr:col>
      <xdr:colOff>177800</xdr:colOff>
      <xdr:row>63</xdr:row>
      <xdr:rowOff>84365</xdr:rowOff>
    </xdr:to>
    <xdr:cxnSp macro="">
      <xdr:nvCxnSpPr>
        <xdr:cNvPr id="711" name="直線コネクタ 710">
          <a:extLst>
            <a:ext uri="{FF2B5EF4-FFF2-40B4-BE49-F238E27FC236}">
              <a16:creationId xmlns:a16="http://schemas.microsoft.com/office/drawing/2014/main" id="{9F4B1B88-6A1C-4983-9655-D396CCFCF3FE}"/>
            </a:ext>
          </a:extLst>
        </xdr:cNvPr>
        <xdr:cNvCxnSpPr/>
      </xdr:nvCxnSpPr>
      <xdr:spPr>
        <a:xfrm>
          <a:off x="20434300" y="1088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33565</xdr:rowOff>
    </xdr:from>
    <xdr:to>
      <xdr:col>102</xdr:col>
      <xdr:colOff>165100</xdr:colOff>
      <xdr:row>63</xdr:row>
      <xdr:rowOff>135165</xdr:rowOff>
    </xdr:to>
    <xdr:sp macro="" textlink="">
      <xdr:nvSpPr>
        <xdr:cNvPr id="712" name="楕円 711">
          <a:extLst>
            <a:ext uri="{FF2B5EF4-FFF2-40B4-BE49-F238E27FC236}">
              <a16:creationId xmlns:a16="http://schemas.microsoft.com/office/drawing/2014/main" id="{CFDAF861-3639-4C0C-99E0-609D6D24736D}"/>
            </a:ext>
          </a:extLst>
        </xdr:cNvPr>
        <xdr:cNvSpPr/>
      </xdr:nvSpPr>
      <xdr:spPr>
        <a:xfrm>
          <a:off x="19494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84365</xdr:rowOff>
    </xdr:from>
    <xdr:to>
      <xdr:col>107</xdr:col>
      <xdr:colOff>50800</xdr:colOff>
      <xdr:row>63</xdr:row>
      <xdr:rowOff>84365</xdr:rowOff>
    </xdr:to>
    <xdr:cxnSp macro="">
      <xdr:nvCxnSpPr>
        <xdr:cNvPr id="713" name="直線コネクタ 712">
          <a:extLst>
            <a:ext uri="{FF2B5EF4-FFF2-40B4-BE49-F238E27FC236}">
              <a16:creationId xmlns:a16="http://schemas.microsoft.com/office/drawing/2014/main" id="{C0C262A8-36FC-4CD7-AEBF-091FCA7F6589}"/>
            </a:ext>
          </a:extLst>
        </xdr:cNvPr>
        <xdr:cNvCxnSpPr/>
      </xdr:nvCxnSpPr>
      <xdr:spPr>
        <a:xfrm>
          <a:off x="19545300" y="1088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33565</xdr:rowOff>
    </xdr:from>
    <xdr:to>
      <xdr:col>98</xdr:col>
      <xdr:colOff>38100</xdr:colOff>
      <xdr:row>63</xdr:row>
      <xdr:rowOff>135165</xdr:rowOff>
    </xdr:to>
    <xdr:sp macro="" textlink="">
      <xdr:nvSpPr>
        <xdr:cNvPr id="714" name="楕円 713">
          <a:extLst>
            <a:ext uri="{FF2B5EF4-FFF2-40B4-BE49-F238E27FC236}">
              <a16:creationId xmlns:a16="http://schemas.microsoft.com/office/drawing/2014/main" id="{1ADC4969-60B9-4D59-AD8B-1C5B4A9A29D5}"/>
            </a:ext>
          </a:extLst>
        </xdr:cNvPr>
        <xdr:cNvSpPr/>
      </xdr:nvSpPr>
      <xdr:spPr>
        <a:xfrm>
          <a:off x="18605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84365</xdr:rowOff>
    </xdr:from>
    <xdr:to>
      <xdr:col>102</xdr:col>
      <xdr:colOff>114300</xdr:colOff>
      <xdr:row>63</xdr:row>
      <xdr:rowOff>84365</xdr:rowOff>
    </xdr:to>
    <xdr:cxnSp macro="">
      <xdr:nvCxnSpPr>
        <xdr:cNvPr id="715" name="直線コネクタ 714">
          <a:extLst>
            <a:ext uri="{FF2B5EF4-FFF2-40B4-BE49-F238E27FC236}">
              <a16:creationId xmlns:a16="http://schemas.microsoft.com/office/drawing/2014/main" id="{7FF5E315-52C0-4DF6-A492-B7C7068D182B}"/>
            </a:ext>
          </a:extLst>
        </xdr:cNvPr>
        <xdr:cNvCxnSpPr/>
      </xdr:nvCxnSpPr>
      <xdr:spPr>
        <a:xfrm>
          <a:off x="18656300" y="1088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31949</xdr:rowOff>
    </xdr:from>
    <xdr:ext cx="469744" cy="259045"/>
    <xdr:sp macro="" textlink="">
      <xdr:nvSpPr>
        <xdr:cNvPr id="716" name="n_1aveValue【保健センター・保健所】&#10;一人当たり面積">
          <a:extLst>
            <a:ext uri="{FF2B5EF4-FFF2-40B4-BE49-F238E27FC236}">
              <a16:creationId xmlns:a16="http://schemas.microsoft.com/office/drawing/2014/main" id="{411C1E26-8B4A-4B02-9316-C0678401F672}"/>
            </a:ext>
          </a:extLst>
        </xdr:cNvPr>
        <xdr:cNvSpPr txBox="1"/>
      </xdr:nvSpPr>
      <xdr:spPr>
        <a:xfrm>
          <a:off x="210757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108149</xdr:rowOff>
    </xdr:from>
    <xdr:ext cx="469744" cy="259045"/>
    <xdr:sp macro="" textlink="">
      <xdr:nvSpPr>
        <xdr:cNvPr id="717" name="n_2aveValue【保健センター・保健所】&#10;一人当たり面積">
          <a:extLst>
            <a:ext uri="{FF2B5EF4-FFF2-40B4-BE49-F238E27FC236}">
              <a16:creationId xmlns:a16="http://schemas.microsoft.com/office/drawing/2014/main" id="{A1E92F2A-7345-44BF-8928-DE084354ECCD}"/>
            </a:ext>
          </a:extLst>
        </xdr:cNvPr>
        <xdr:cNvSpPr txBox="1"/>
      </xdr:nvSpPr>
      <xdr:spPr>
        <a:xfrm>
          <a:off x="20199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97262</xdr:rowOff>
    </xdr:from>
    <xdr:ext cx="469744" cy="259045"/>
    <xdr:sp macro="" textlink="">
      <xdr:nvSpPr>
        <xdr:cNvPr id="718" name="n_3aveValue【保健センター・保健所】&#10;一人当たり面積">
          <a:extLst>
            <a:ext uri="{FF2B5EF4-FFF2-40B4-BE49-F238E27FC236}">
              <a16:creationId xmlns:a16="http://schemas.microsoft.com/office/drawing/2014/main" id="{68270B03-FBD0-4ABA-9E28-C03A7483D4A4}"/>
            </a:ext>
          </a:extLst>
        </xdr:cNvPr>
        <xdr:cNvSpPr txBox="1"/>
      </xdr:nvSpPr>
      <xdr:spPr>
        <a:xfrm>
          <a:off x="19310427"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719" name="n_4aveValue【保健センター・保健所】&#10;一人当たり面積">
          <a:extLst>
            <a:ext uri="{FF2B5EF4-FFF2-40B4-BE49-F238E27FC236}">
              <a16:creationId xmlns:a16="http://schemas.microsoft.com/office/drawing/2014/main" id="{B094D2AA-5697-4DBD-87E8-952ED39335A4}"/>
            </a:ext>
          </a:extLst>
        </xdr:cNvPr>
        <xdr:cNvSpPr txBox="1"/>
      </xdr:nvSpPr>
      <xdr:spPr>
        <a:xfrm>
          <a:off x="18421427"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126292</xdr:rowOff>
    </xdr:from>
    <xdr:ext cx="469744" cy="259045"/>
    <xdr:sp macro="" textlink="">
      <xdr:nvSpPr>
        <xdr:cNvPr id="720" name="n_1mainValue【保健センター・保健所】&#10;一人当たり面積">
          <a:extLst>
            <a:ext uri="{FF2B5EF4-FFF2-40B4-BE49-F238E27FC236}">
              <a16:creationId xmlns:a16="http://schemas.microsoft.com/office/drawing/2014/main" id="{1AECE42F-943C-424E-BCAB-AA7C5D164F33}"/>
            </a:ext>
          </a:extLst>
        </xdr:cNvPr>
        <xdr:cNvSpPr txBox="1"/>
      </xdr:nvSpPr>
      <xdr:spPr>
        <a:xfrm>
          <a:off x="210757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126292</xdr:rowOff>
    </xdr:from>
    <xdr:ext cx="469744" cy="259045"/>
    <xdr:sp macro="" textlink="">
      <xdr:nvSpPr>
        <xdr:cNvPr id="721" name="n_2mainValue【保健センター・保健所】&#10;一人当たり面積">
          <a:extLst>
            <a:ext uri="{FF2B5EF4-FFF2-40B4-BE49-F238E27FC236}">
              <a16:creationId xmlns:a16="http://schemas.microsoft.com/office/drawing/2014/main" id="{6326AFC5-2E2F-4D90-A450-256C34F566AF}"/>
            </a:ext>
          </a:extLst>
        </xdr:cNvPr>
        <xdr:cNvSpPr txBox="1"/>
      </xdr:nvSpPr>
      <xdr:spPr>
        <a:xfrm>
          <a:off x="201994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126292</xdr:rowOff>
    </xdr:from>
    <xdr:ext cx="469744" cy="259045"/>
    <xdr:sp macro="" textlink="">
      <xdr:nvSpPr>
        <xdr:cNvPr id="722" name="n_3mainValue【保健センター・保健所】&#10;一人当たり面積">
          <a:extLst>
            <a:ext uri="{FF2B5EF4-FFF2-40B4-BE49-F238E27FC236}">
              <a16:creationId xmlns:a16="http://schemas.microsoft.com/office/drawing/2014/main" id="{5BD8AEB9-5B77-48B2-A44A-0F0122B21CC1}"/>
            </a:ext>
          </a:extLst>
        </xdr:cNvPr>
        <xdr:cNvSpPr txBox="1"/>
      </xdr:nvSpPr>
      <xdr:spPr>
        <a:xfrm>
          <a:off x="193104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126292</xdr:rowOff>
    </xdr:from>
    <xdr:ext cx="469744" cy="259045"/>
    <xdr:sp macro="" textlink="">
      <xdr:nvSpPr>
        <xdr:cNvPr id="723" name="n_4mainValue【保健センター・保健所】&#10;一人当たり面積">
          <a:extLst>
            <a:ext uri="{FF2B5EF4-FFF2-40B4-BE49-F238E27FC236}">
              <a16:creationId xmlns:a16="http://schemas.microsoft.com/office/drawing/2014/main" id="{C6798B22-9BBB-41C6-810E-0ACFEA38B396}"/>
            </a:ext>
          </a:extLst>
        </xdr:cNvPr>
        <xdr:cNvSpPr txBox="1"/>
      </xdr:nvSpPr>
      <xdr:spPr>
        <a:xfrm>
          <a:off x="184214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3D7A6572-7807-4566-AE4A-2796CEA5BEC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B4CAC928-D7A8-4D9A-8292-5E609CC8CF5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ACE95649-96BA-4D47-B93B-F85B765E7B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C80BC15D-8B3E-44F1-9E70-094A69CE056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E7DF28B5-DB13-434B-B680-34210B1C927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C7321FA7-DC48-4498-908F-CEC2D5B6BD0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93DDD26F-F8A6-4C85-90D6-94662BE6BC0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2E0BE724-F424-47F9-A3C3-FEDB0436A17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9BFE4445-921B-463F-9C4F-506EBB664F3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BCEAFFDE-7A87-4E70-A853-362F10A8819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5C81552A-9B98-499C-8578-84E1FEB65EC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5A9D011E-209E-40DC-A411-C8290258C2C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E82E6681-EB13-493D-A01B-8DB56878BD9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C5B0125E-0E62-47EC-AA01-7E38FB2FD9D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A6AB63C1-70F9-457D-BB2D-8DEFBCF36C2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EF7D4AB0-D6C4-4A68-AF03-10FCFE2FB96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571F12F0-3576-48C9-93D9-14FEA6C04B5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954BAAE4-93AB-4696-ADE5-3047E5DC403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CBD43E4C-3D45-4730-BFAF-8C9A966505A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7E3980AB-C61F-4545-B1C9-27B6F4B7635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0DC0C6C6-9254-4759-BAEE-902AB349DE6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266004CD-0052-4453-B89E-A6A46E046DA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2466A414-E044-43B7-A585-61CB03E4601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F604E9AD-6AD6-4029-B931-9ACEF7C3331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748" name="直線コネクタ 747">
          <a:extLst>
            <a:ext uri="{FF2B5EF4-FFF2-40B4-BE49-F238E27FC236}">
              <a16:creationId xmlns:a16="http://schemas.microsoft.com/office/drawing/2014/main" id="{65B52629-F4C8-4252-80E2-ADD6CFDF9A94}"/>
            </a:ext>
          </a:extLst>
        </xdr:cNvPr>
        <xdr:cNvCxnSpPr/>
      </xdr:nvCxnSpPr>
      <xdr:spPr>
        <a:xfrm flipV="1">
          <a:off x="16318864" y="133673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4A8C8470-B247-4D5D-8F2B-D14FE3FF8C08}"/>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a:extLst>
            <a:ext uri="{FF2B5EF4-FFF2-40B4-BE49-F238E27FC236}">
              <a16:creationId xmlns:a16="http://schemas.microsoft.com/office/drawing/2014/main" id="{323D7FA5-7C99-4E46-95CA-1BBDCB0C3EC6}"/>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E33E43C0-D196-4619-A84C-E660EC7CB484}"/>
            </a:ext>
          </a:extLst>
        </xdr:cNvPr>
        <xdr:cNvSpPr txBox="1"/>
      </xdr:nvSpPr>
      <xdr:spPr>
        <a:xfrm>
          <a:off x="16357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752" name="直線コネクタ 751">
          <a:extLst>
            <a:ext uri="{FF2B5EF4-FFF2-40B4-BE49-F238E27FC236}">
              <a16:creationId xmlns:a16="http://schemas.microsoft.com/office/drawing/2014/main" id="{5F68E197-5480-4D15-B5B9-74BC0FA06971}"/>
            </a:ext>
          </a:extLst>
        </xdr:cNvPr>
        <xdr:cNvCxnSpPr/>
      </xdr:nvCxnSpPr>
      <xdr:spPr>
        <a:xfrm>
          <a:off x="16230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6F4FF2B7-742C-4B5E-9DC4-50768E913AC1}"/>
            </a:ext>
          </a:extLst>
        </xdr:cNvPr>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754" name="フローチャート: 判断 753">
          <a:extLst>
            <a:ext uri="{FF2B5EF4-FFF2-40B4-BE49-F238E27FC236}">
              <a16:creationId xmlns:a16="http://schemas.microsoft.com/office/drawing/2014/main" id="{F92531C1-670C-436B-B721-223A58CAF0D1}"/>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a:extLst>
            <a:ext uri="{FF2B5EF4-FFF2-40B4-BE49-F238E27FC236}">
              <a16:creationId xmlns:a16="http://schemas.microsoft.com/office/drawing/2014/main" id="{05B4C933-2EC3-4227-A9DF-724DD52FA1E9}"/>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56" name="フローチャート: 判断 755">
          <a:extLst>
            <a:ext uri="{FF2B5EF4-FFF2-40B4-BE49-F238E27FC236}">
              <a16:creationId xmlns:a16="http://schemas.microsoft.com/office/drawing/2014/main" id="{09C4E9D9-D21E-486D-A2DB-D8255181FD32}"/>
            </a:ext>
          </a:extLst>
        </xdr:cNvPr>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57" name="フローチャート: 判断 756">
          <a:extLst>
            <a:ext uri="{FF2B5EF4-FFF2-40B4-BE49-F238E27FC236}">
              <a16:creationId xmlns:a16="http://schemas.microsoft.com/office/drawing/2014/main" id="{A6C92B52-F403-4AE7-82A9-54B1257E04FA}"/>
            </a:ext>
          </a:extLst>
        </xdr:cNvPr>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58" name="フローチャート: 判断 757">
          <a:extLst>
            <a:ext uri="{FF2B5EF4-FFF2-40B4-BE49-F238E27FC236}">
              <a16:creationId xmlns:a16="http://schemas.microsoft.com/office/drawing/2014/main" id="{CF8C6F9B-E601-4F3D-9F9F-DC2615F84DB7}"/>
            </a:ext>
          </a:extLst>
        </xdr:cNvPr>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B662188-5B14-42F3-9066-88460F82CD7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83E9702-C17F-4992-B228-F527F3696AC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B5650ED-7A14-45DA-ABA9-3526F4750A7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55C982C-3D56-48BB-905D-303DAB48FF6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956AF80-276A-4A6D-9E2C-3DDB881F701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64" name="楕円 763">
          <a:extLst>
            <a:ext uri="{FF2B5EF4-FFF2-40B4-BE49-F238E27FC236}">
              <a16:creationId xmlns:a16="http://schemas.microsoft.com/office/drawing/2014/main" id="{35790039-82EC-4F57-ABCF-8C403943BBD6}"/>
            </a:ext>
          </a:extLst>
        </xdr:cNvPr>
        <xdr:cNvSpPr/>
      </xdr:nvSpPr>
      <xdr:spPr>
        <a:xfrm>
          <a:off x="16268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34307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B4B9F256-4737-4B9C-967F-AC7BCE1268B5}"/>
            </a:ext>
          </a:extLst>
        </xdr:cNvPr>
        <xdr:cNvSpPr txBox="1"/>
      </xdr:nvSpPr>
      <xdr:spPr>
        <a:xfrm>
          <a:off x="16357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12064</xdr:rowOff>
    </xdr:from>
    <xdr:to>
      <xdr:col>81</xdr:col>
      <xdr:colOff>101600</xdr:colOff>
      <xdr:row>82</xdr:row>
      <xdr:rowOff>113664</xdr:rowOff>
    </xdr:to>
    <xdr:sp macro="" textlink="">
      <xdr:nvSpPr>
        <xdr:cNvPr id="766" name="楕円 765">
          <a:extLst>
            <a:ext uri="{FF2B5EF4-FFF2-40B4-BE49-F238E27FC236}">
              <a16:creationId xmlns:a16="http://schemas.microsoft.com/office/drawing/2014/main" id="{2D9A1278-007B-44AA-A903-4A632565F167}"/>
            </a:ext>
          </a:extLst>
        </xdr:cNvPr>
        <xdr:cNvSpPr/>
      </xdr:nvSpPr>
      <xdr:spPr>
        <a:xfrm>
          <a:off x="15430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62864</xdr:rowOff>
    </xdr:from>
    <xdr:to>
      <xdr:col>85</xdr:col>
      <xdr:colOff>127000</xdr:colOff>
      <xdr:row>82</xdr:row>
      <xdr:rowOff>106680</xdr:rowOff>
    </xdr:to>
    <xdr:cxnSp macro="">
      <xdr:nvCxnSpPr>
        <xdr:cNvPr id="767" name="直線コネクタ 766">
          <a:extLst>
            <a:ext uri="{FF2B5EF4-FFF2-40B4-BE49-F238E27FC236}">
              <a16:creationId xmlns:a16="http://schemas.microsoft.com/office/drawing/2014/main" id="{B3AE00AA-DF75-4F3D-BAB1-72DB777C9466}"/>
            </a:ext>
          </a:extLst>
        </xdr:cNvPr>
        <xdr:cNvCxnSpPr/>
      </xdr:nvCxnSpPr>
      <xdr:spPr>
        <a:xfrm>
          <a:off x="15481300" y="141217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143511</xdr:rowOff>
    </xdr:from>
    <xdr:to>
      <xdr:col>76</xdr:col>
      <xdr:colOff>165100</xdr:colOff>
      <xdr:row>82</xdr:row>
      <xdr:rowOff>73661</xdr:rowOff>
    </xdr:to>
    <xdr:sp macro="" textlink="">
      <xdr:nvSpPr>
        <xdr:cNvPr id="768" name="楕円 767">
          <a:extLst>
            <a:ext uri="{FF2B5EF4-FFF2-40B4-BE49-F238E27FC236}">
              <a16:creationId xmlns:a16="http://schemas.microsoft.com/office/drawing/2014/main" id="{B46034DA-FB41-460C-8BF6-28F574D2B9B7}"/>
            </a:ext>
          </a:extLst>
        </xdr:cNvPr>
        <xdr:cNvSpPr/>
      </xdr:nvSpPr>
      <xdr:spPr>
        <a:xfrm>
          <a:off x="14541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22861</xdr:rowOff>
    </xdr:from>
    <xdr:to>
      <xdr:col>81</xdr:col>
      <xdr:colOff>50800</xdr:colOff>
      <xdr:row>82</xdr:row>
      <xdr:rowOff>62864</xdr:rowOff>
    </xdr:to>
    <xdr:cxnSp macro="">
      <xdr:nvCxnSpPr>
        <xdr:cNvPr id="769" name="直線コネクタ 768">
          <a:extLst>
            <a:ext uri="{FF2B5EF4-FFF2-40B4-BE49-F238E27FC236}">
              <a16:creationId xmlns:a16="http://schemas.microsoft.com/office/drawing/2014/main" id="{E2F26B6A-B182-4800-BAD1-958152E69055}"/>
            </a:ext>
          </a:extLst>
        </xdr:cNvPr>
        <xdr:cNvCxnSpPr/>
      </xdr:nvCxnSpPr>
      <xdr:spPr>
        <a:xfrm>
          <a:off x="14592300" y="140817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90170</xdr:rowOff>
    </xdr:from>
    <xdr:to>
      <xdr:col>72</xdr:col>
      <xdr:colOff>38100</xdr:colOff>
      <xdr:row>82</xdr:row>
      <xdr:rowOff>20320</xdr:rowOff>
    </xdr:to>
    <xdr:sp macro="" textlink="">
      <xdr:nvSpPr>
        <xdr:cNvPr id="770" name="楕円 769">
          <a:extLst>
            <a:ext uri="{FF2B5EF4-FFF2-40B4-BE49-F238E27FC236}">
              <a16:creationId xmlns:a16="http://schemas.microsoft.com/office/drawing/2014/main" id="{95F8C319-E3AE-4BE5-B721-697FF494DDBF}"/>
            </a:ext>
          </a:extLst>
        </xdr:cNvPr>
        <xdr:cNvSpPr/>
      </xdr:nvSpPr>
      <xdr:spPr>
        <a:xfrm>
          <a:off x="13652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82</xdr:row>
      <xdr:rowOff>22861</xdr:rowOff>
    </xdr:to>
    <xdr:cxnSp macro="">
      <xdr:nvCxnSpPr>
        <xdr:cNvPr id="771" name="直線コネクタ 770">
          <a:extLst>
            <a:ext uri="{FF2B5EF4-FFF2-40B4-BE49-F238E27FC236}">
              <a16:creationId xmlns:a16="http://schemas.microsoft.com/office/drawing/2014/main" id="{E1F4715E-5716-4DA1-932D-240D217C6DED}"/>
            </a:ext>
          </a:extLst>
        </xdr:cNvPr>
        <xdr:cNvCxnSpPr/>
      </xdr:nvCxnSpPr>
      <xdr:spPr>
        <a:xfrm>
          <a:off x="13703300" y="14028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42545</xdr:rowOff>
    </xdr:from>
    <xdr:to>
      <xdr:col>67</xdr:col>
      <xdr:colOff>101600</xdr:colOff>
      <xdr:row>81</xdr:row>
      <xdr:rowOff>144145</xdr:rowOff>
    </xdr:to>
    <xdr:sp macro="" textlink="">
      <xdr:nvSpPr>
        <xdr:cNvPr id="772" name="楕円 771">
          <a:extLst>
            <a:ext uri="{FF2B5EF4-FFF2-40B4-BE49-F238E27FC236}">
              <a16:creationId xmlns:a16="http://schemas.microsoft.com/office/drawing/2014/main" id="{192ADBAF-1F3A-49B8-933E-7D5EB76BFDF6}"/>
            </a:ext>
          </a:extLst>
        </xdr:cNvPr>
        <xdr:cNvSpPr/>
      </xdr:nvSpPr>
      <xdr:spPr>
        <a:xfrm>
          <a:off x="12763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93345</xdr:rowOff>
    </xdr:from>
    <xdr:to>
      <xdr:col>71</xdr:col>
      <xdr:colOff>177800</xdr:colOff>
      <xdr:row>81</xdr:row>
      <xdr:rowOff>140970</xdr:rowOff>
    </xdr:to>
    <xdr:cxnSp macro="">
      <xdr:nvCxnSpPr>
        <xdr:cNvPr id="773" name="直線コネクタ 772">
          <a:extLst>
            <a:ext uri="{FF2B5EF4-FFF2-40B4-BE49-F238E27FC236}">
              <a16:creationId xmlns:a16="http://schemas.microsoft.com/office/drawing/2014/main" id="{21B8D727-99AE-45F9-BBBA-70A5F864166A}"/>
            </a:ext>
          </a:extLst>
        </xdr:cNvPr>
        <xdr:cNvCxnSpPr/>
      </xdr:nvCxnSpPr>
      <xdr:spPr>
        <a:xfrm>
          <a:off x="12814300" y="139807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774" name="n_1aveValue【消防施設】&#10;有形固定資産減価償却率">
          <a:extLst>
            <a:ext uri="{FF2B5EF4-FFF2-40B4-BE49-F238E27FC236}">
              <a16:creationId xmlns:a16="http://schemas.microsoft.com/office/drawing/2014/main" id="{2573F5F6-3790-4296-B814-2C21F2FD354F}"/>
            </a:ext>
          </a:extLst>
        </xdr:cNvPr>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775" name="n_2aveValue【消防施設】&#10;有形固定資産減価償却率">
          <a:extLst>
            <a:ext uri="{FF2B5EF4-FFF2-40B4-BE49-F238E27FC236}">
              <a16:creationId xmlns:a16="http://schemas.microsoft.com/office/drawing/2014/main" id="{285FE4CD-2253-4B4B-85C3-FD0F7E019D5A}"/>
            </a:ext>
          </a:extLst>
        </xdr:cNvPr>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776" name="n_3aveValue【消防施設】&#10;有形固定資産減価償却率">
          <a:extLst>
            <a:ext uri="{FF2B5EF4-FFF2-40B4-BE49-F238E27FC236}">
              <a16:creationId xmlns:a16="http://schemas.microsoft.com/office/drawing/2014/main" id="{39F9A7F1-1BD0-478B-8E54-37E429316854}"/>
            </a:ext>
          </a:extLst>
        </xdr:cNvPr>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777" name="n_4aveValue【消防施設】&#10;有形固定資産減価償却率">
          <a:extLst>
            <a:ext uri="{FF2B5EF4-FFF2-40B4-BE49-F238E27FC236}">
              <a16:creationId xmlns:a16="http://schemas.microsoft.com/office/drawing/2014/main" id="{45B6AA97-56E3-4A26-8429-B74D103F8225}"/>
            </a:ext>
          </a:extLst>
        </xdr:cNvPr>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104791</xdr:rowOff>
    </xdr:from>
    <xdr:ext cx="405111" cy="259045"/>
    <xdr:sp macro="" textlink="">
      <xdr:nvSpPr>
        <xdr:cNvPr id="778" name="n_1mainValue【消防施設】&#10;有形固定資産減価償却率">
          <a:extLst>
            <a:ext uri="{FF2B5EF4-FFF2-40B4-BE49-F238E27FC236}">
              <a16:creationId xmlns:a16="http://schemas.microsoft.com/office/drawing/2014/main" id="{AEA27C77-6DAB-448F-96E7-63AACD1B4595}"/>
            </a:ext>
          </a:extLst>
        </xdr:cNvPr>
        <xdr:cNvSpPr txBox="1"/>
      </xdr:nvSpPr>
      <xdr:spPr>
        <a:xfrm>
          <a:off x="15266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64788</xdr:rowOff>
    </xdr:from>
    <xdr:ext cx="405111" cy="259045"/>
    <xdr:sp macro="" textlink="">
      <xdr:nvSpPr>
        <xdr:cNvPr id="779" name="n_2mainValue【消防施設】&#10;有形固定資産減価償却率">
          <a:extLst>
            <a:ext uri="{FF2B5EF4-FFF2-40B4-BE49-F238E27FC236}">
              <a16:creationId xmlns:a16="http://schemas.microsoft.com/office/drawing/2014/main" id="{4399E9A0-7CF4-42FA-A285-360C3E2EDD3E}"/>
            </a:ext>
          </a:extLst>
        </xdr:cNvPr>
        <xdr:cNvSpPr txBox="1"/>
      </xdr:nvSpPr>
      <xdr:spPr>
        <a:xfrm>
          <a:off x="14389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80" name="n_3mainValue【消防施設】&#10;有形固定資産減価償却率">
          <a:extLst>
            <a:ext uri="{FF2B5EF4-FFF2-40B4-BE49-F238E27FC236}">
              <a16:creationId xmlns:a16="http://schemas.microsoft.com/office/drawing/2014/main" id="{0136CB95-8188-4676-B99D-3F71B4241946}"/>
            </a:ext>
          </a:extLst>
        </xdr:cNvPr>
        <xdr:cNvSpPr txBox="1"/>
      </xdr:nvSpPr>
      <xdr:spPr>
        <a:xfrm>
          <a:off x="13500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160672</xdr:rowOff>
    </xdr:from>
    <xdr:ext cx="405111" cy="259045"/>
    <xdr:sp macro="" textlink="">
      <xdr:nvSpPr>
        <xdr:cNvPr id="781" name="n_4mainValue【消防施設】&#10;有形固定資産減価償却率">
          <a:extLst>
            <a:ext uri="{FF2B5EF4-FFF2-40B4-BE49-F238E27FC236}">
              <a16:creationId xmlns:a16="http://schemas.microsoft.com/office/drawing/2014/main" id="{4AD329AE-9068-4C57-84D5-8088A0928858}"/>
            </a:ext>
          </a:extLst>
        </xdr:cNvPr>
        <xdr:cNvSpPr txBox="1"/>
      </xdr:nvSpPr>
      <xdr:spPr>
        <a:xfrm>
          <a:off x="12611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9773C59D-1560-4FD0-980A-146689395D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C888F461-D775-4CFE-933A-CF22A748737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D92938DC-FEAF-4689-93EC-246174801C7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6CE465AD-357D-49E6-A1ED-54E0D103F2F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78F877E9-F73B-4C6E-A42D-F3E6B20CDAD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BC2911BD-7046-4368-9550-9FD821054F1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55CFB0AC-246C-45A0-8D4B-50049505E2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F3806231-7EDA-486E-93EB-15ED69D064D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F632EE70-FE1D-40E9-8224-2FC1629476D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20D47F2A-2E77-4EF3-A1DC-854C6912428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7B181A5A-136E-4079-85C5-E83FE608F9D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6AD61994-DDBA-4E9D-9F48-B995277F172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1156F008-C604-443D-9A2D-A76C7566625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5F4E7F9B-0DC8-4F01-BC99-6D416CBFEAA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F1680BBF-2A6D-481B-BF1F-3379E9BD1EE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5F9D29E9-DEE1-4C97-AD86-6CD348A73FC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B39878C1-2E5F-4E32-A0C7-94983CE8A5F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AB2ACEA2-EAD9-43DE-9079-902F495455B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F10DF455-992B-4BE2-9C93-7AFE950A254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67063F7A-76F0-4104-8D25-3467629BE29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9F66A108-3BA1-4217-9E4E-23300B42E31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D78C2F4C-7050-448E-9950-0E0D2FAAC3C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B005E086-3671-49C2-96F4-052DC829AFF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805" name="直線コネクタ 804">
          <a:extLst>
            <a:ext uri="{FF2B5EF4-FFF2-40B4-BE49-F238E27FC236}">
              <a16:creationId xmlns:a16="http://schemas.microsoft.com/office/drawing/2014/main" id="{C58FAEC5-D434-497A-9A82-404B53610686}"/>
            </a:ext>
          </a:extLst>
        </xdr:cNvPr>
        <xdr:cNvCxnSpPr/>
      </xdr:nvCxnSpPr>
      <xdr:spPr>
        <a:xfrm flipV="1">
          <a:off x="22160864" y="13258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806" name="【消防施設】&#10;一人当たり面積最小値テキスト">
          <a:extLst>
            <a:ext uri="{FF2B5EF4-FFF2-40B4-BE49-F238E27FC236}">
              <a16:creationId xmlns:a16="http://schemas.microsoft.com/office/drawing/2014/main" id="{CAE179DA-FDF6-4A05-8F50-6CFD923FD728}"/>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807" name="直線コネクタ 806">
          <a:extLst>
            <a:ext uri="{FF2B5EF4-FFF2-40B4-BE49-F238E27FC236}">
              <a16:creationId xmlns:a16="http://schemas.microsoft.com/office/drawing/2014/main" id="{00BB5B51-EA3F-4E81-B844-160F6EC23233}"/>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8" name="【消防施設】&#10;一人当たり面積最大値テキスト">
          <a:extLst>
            <a:ext uri="{FF2B5EF4-FFF2-40B4-BE49-F238E27FC236}">
              <a16:creationId xmlns:a16="http://schemas.microsoft.com/office/drawing/2014/main" id="{42177C5F-626E-4B81-BDF8-669DC90F896F}"/>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9" name="直線コネクタ 808">
          <a:extLst>
            <a:ext uri="{FF2B5EF4-FFF2-40B4-BE49-F238E27FC236}">
              <a16:creationId xmlns:a16="http://schemas.microsoft.com/office/drawing/2014/main" id="{E9B2533F-E532-4729-A5A0-0A7AD71669E4}"/>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810" name="【消防施設】&#10;一人当たり面積平均値テキスト">
          <a:extLst>
            <a:ext uri="{FF2B5EF4-FFF2-40B4-BE49-F238E27FC236}">
              <a16:creationId xmlns:a16="http://schemas.microsoft.com/office/drawing/2014/main" id="{BDE0B902-36B1-4E8F-879D-2735EA2831F7}"/>
            </a:ext>
          </a:extLst>
        </xdr:cNvPr>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11" name="フローチャート: 判断 810">
          <a:extLst>
            <a:ext uri="{FF2B5EF4-FFF2-40B4-BE49-F238E27FC236}">
              <a16:creationId xmlns:a16="http://schemas.microsoft.com/office/drawing/2014/main" id="{A65B646D-99F8-4BC1-B0DD-4724745E3D36}"/>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812" name="フローチャート: 判断 811">
          <a:extLst>
            <a:ext uri="{FF2B5EF4-FFF2-40B4-BE49-F238E27FC236}">
              <a16:creationId xmlns:a16="http://schemas.microsoft.com/office/drawing/2014/main" id="{2B494822-660C-4036-BB3F-E66DC394F437}"/>
            </a:ext>
          </a:extLst>
        </xdr:cNvPr>
        <xdr:cNvSpPr/>
      </xdr:nvSpPr>
      <xdr:spPr>
        <a:xfrm>
          <a:off x="21272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フローチャート: 判断 812">
          <a:extLst>
            <a:ext uri="{FF2B5EF4-FFF2-40B4-BE49-F238E27FC236}">
              <a16:creationId xmlns:a16="http://schemas.microsoft.com/office/drawing/2014/main" id="{2064FDE0-69D3-47B3-A4E3-5A164A5B7145}"/>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814" name="フローチャート: 判断 813">
          <a:extLst>
            <a:ext uri="{FF2B5EF4-FFF2-40B4-BE49-F238E27FC236}">
              <a16:creationId xmlns:a16="http://schemas.microsoft.com/office/drawing/2014/main" id="{6267BCF5-475F-463B-ACD5-FBA9FEF835A2}"/>
            </a:ext>
          </a:extLst>
        </xdr:cNvPr>
        <xdr:cNvSpPr/>
      </xdr:nvSpPr>
      <xdr:spPr>
        <a:xfrm>
          <a:off x="19494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815" name="フローチャート: 判断 814">
          <a:extLst>
            <a:ext uri="{FF2B5EF4-FFF2-40B4-BE49-F238E27FC236}">
              <a16:creationId xmlns:a16="http://schemas.microsoft.com/office/drawing/2014/main" id="{28663E2D-7765-477E-B8BF-C5193A24A108}"/>
            </a:ext>
          </a:extLst>
        </xdr:cNvPr>
        <xdr:cNvSpPr/>
      </xdr:nvSpPr>
      <xdr:spPr>
        <a:xfrm>
          <a:off x="18605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6D8028EE-74CE-4A84-8ACD-6C66BC4D46D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C41E51CF-9F58-4E0E-B69A-21555A96F68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F9C450B-D5B3-40A1-A42B-D2DCB0DB744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E10DD326-EB9C-4750-8D66-142BB7FA480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711BAFB-D95E-4947-B263-CC434E7C008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2539</xdr:rowOff>
    </xdr:from>
    <xdr:to>
      <xdr:col>116</xdr:col>
      <xdr:colOff>114300</xdr:colOff>
      <xdr:row>80</xdr:row>
      <xdr:rowOff>104139</xdr:rowOff>
    </xdr:to>
    <xdr:sp macro="" textlink="">
      <xdr:nvSpPr>
        <xdr:cNvPr id="821" name="楕円 820">
          <a:extLst>
            <a:ext uri="{FF2B5EF4-FFF2-40B4-BE49-F238E27FC236}">
              <a16:creationId xmlns:a16="http://schemas.microsoft.com/office/drawing/2014/main" id="{841A8850-7D83-4421-AC5D-D749ACCD9697}"/>
            </a:ext>
          </a:extLst>
        </xdr:cNvPr>
        <xdr:cNvSpPr/>
      </xdr:nvSpPr>
      <xdr:spPr>
        <a:xfrm>
          <a:off x="221107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25416</xdr:rowOff>
    </xdr:from>
    <xdr:ext cx="469744" cy="259045"/>
    <xdr:sp macro="" textlink="">
      <xdr:nvSpPr>
        <xdr:cNvPr id="822" name="【消防施設】&#10;一人当たり面積該当値テキスト">
          <a:extLst>
            <a:ext uri="{FF2B5EF4-FFF2-40B4-BE49-F238E27FC236}">
              <a16:creationId xmlns:a16="http://schemas.microsoft.com/office/drawing/2014/main" id="{F1391C3C-749C-4E0D-8E54-8DF6B31A44B8}"/>
            </a:ext>
          </a:extLst>
        </xdr:cNvPr>
        <xdr:cNvSpPr txBox="1"/>
      </xdr:nvSpPr>
      <xdr:spPr>
        <a:xfrm>
          <a:off x="22199600"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823" name="楕円 822">
          <a:extLst>
            <a:ext uri="{FF2B5EF4-FFF2-40B4-BE49-F238E27FC236}">
              <a16:creationId xmlns:a16="http://schemas.microsoft.com/office/drawing/2014/main" id="{F2BC068F-C1D2-41FB-8DD1-FE1AFDDF8731}"/>
            </a:ext>
          </a:extLst>
        </xdr:cNvPr>
        <xdr:cNvSpPr/>
      </xdr:nvSpPr>
      <xdr:spPr>
        <a:xfrm>
          <a:off x="21272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53339</xdr:rowOff>
    </xdr:from>
    <xdr:to>
      <xdr:col>116</xdr:col>
      <xdr:colOff>63500</xdr:colOff>
      <xdr:row>80</xdr:row>
      <xdr:rowOff>76200</xdr:rowOff>
    </xdr:to>
    <xdr:cxnSp macro="">
      <xdr:nvCxnSpPr>
        <xdr:cNvPr id="824" name="直線コネクタ 823">
          <a:extLst>
            <a:ext uri="{FF2B5EF4-FFF2-40B4-BE49-F238E27FC236}">
              <a16:creationId xmlns:a16="http://schemas.microsoft.com/office/drawing/2014/main" id="{6D6F6290-E6CC-468F-9954-60C1AC5FC314}"/>
            </a:ext>
          </a:extLst>
        </xdr:cNvPr>
        <xdr:cNvCxnSpPr/>
      </xdr:nvCxnSpPr>
      <xdr:spPr>
        <a:xfrm flipV="1">
          <a:off x="21323300" y="13769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33020</xdr:rowOff>
    </xdr:from>
    <xdr:to>
      <xdr:col>107</xdr:col>
      <xdr:colOff>101600</xdr:colOff>
      <xdr:row>80</xdr:row>
      <xdr:rowOff>134620</xdr:rowOff>
    </xdr:to>
    <xdr:sp macro="" textlink="">
      <xdr:nvSpPr>
        <xdr:cNvPr id="825" name="楕円 824">
          <a:extLst>
            <a:ext uri="{FF2B5EF4-FFF2-40B4-BE49-F238E27FC236}">
              <a16:creationId xmlns:a16="http://schemas.microsoft.com/office/drawing/2014/main" id="{C88A4D5F-9C90-4364-9D54-A42F34D51495}"/>
            </a:ext>
          </a:extLst>
        </xdr:cNvPr>
        <xdr:cNvSpPr/>
      </xdr:nvSpPr>
      <xdr:spPr>
        <a:xfrm>
          <a:off x="20383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80</xdr:row>
      <xdr:rowOff>83820</xdr:rowOff>
    </xdr:to>
    <xdr:cxnSp macro="">
      <xdr:nvCxnSpPr>
        <xdr:cNvPr id="826" name="直線コネクタ 825">
          <a:extLst>
            <a:ext uri="{FF2B5EF4-FFF2-40B4-BE49-F238E27FC236}">
              <a16:creationId xmlns:a16="http://schemas.microsoft.com/office/drawing/2014/main" id="{F0D2A38F-0353-43A3-B1CC-1CD01B308254}"/>
            </a:ext>
          </a:extLst>
        </xdr:cNvPr>
        <xdr:cNvCxnSpPr/>
      </xdr:nvCxnSpPr>
      <xdr:spPr>
        <a:xfrm flipV="1">
          <a:off x="20434300" y="13792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48261</xdr:rowOff>
    </xdr:from>
    <xdr:to>
      <xdr:col>102</xdr:col>
      <xdr:colOff>165100</xdr:colOff>
      <xdr:row>80</xdr:row>
      <xdr:rowOff>149861</xdr:rowOff>
    </xdr:to>
    <xdr:sp macro="" textlink="">
      <xdr:nvSpPr>
        <xdr:cNvPr id="827" name="楕円 826">
          <a:extLst>
            <a:ext uri="{FF2B5EF4-FFF2-40B4-BE49-F238E27FC236}">
              <a16:creationId xmlns:a16="http://schemas.microsoft.com/office/drawing/2014/main" id="{9FC3B2C1-CFAF-4C6B-BFEF-53086056B0E1}"/>
            </a:ext>
          </a:extLst>
        </xdr:cNvPr>
        <xdr:cNvSpPr/>
      </xdr:nvSpPr>
      <xdr:spPr>
        <a:xfrm>
          <a:off x="19494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83820</xdr:rowOff>
    </xdr:from>
    <xdr:to>
      <xdr:col>107</xdr:col>
      <xdr:colOff>50800</xdr:colOff>
      <xdr:row>80</xdr:row>
      <xdr:rowOff>99061</xdr:rowOff>
    </xdr:to>
    <xdr:cxnSp macro="">
      <xdr:nvCxnSpPr>
        <xdr:cNvPr id="828" name="直線コネクタ 827">
          <a:extLst>
            <a:ext uri="{FF2B5EF4-FFF2-40B4-BE49-F238E27FC236}">
              <a16:creationId xmlns:a16="http://schemas.microsoft.com/office/drawing/2014/main" id="{16146D3E-1D6B-4F94-B7EE-25FDA25F06C9}"/>
            </a:ext>
          </a:extLst>
        </xdr:cNvPr>
        <xdr:cNvCxnSpPr/>
      </xdr:nvCxnSpPr>
      <xdr:spPr>
        <a:xfrm flipV="1">
          <a:off x="19545300" y="13799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48261</xdr:rowOff>
    </xdr:from>
    <xdr:to>
      <xdr:col>98</xdr:col>
      <xdr:colOff>38100</xdr:colOff>
      <xdr:row>80</xdr:row>
      <xdr:rowOff>149861</xdr:rowOff>
    </xdr:to>
    <xdr:sp macro="" textlink="">
      <xdr:nvSpPr>
        <xdr:cNvPr id="829" name="楕円 828">
          <a:extLst>
            <a:ext uri="{FF2B5EF4-FFF2-40B4-BE49-F238E27FC236}">
              <a16:creationId xmlns:a16="http://schemas.microsoft.com/office/drawing/2014/main" id="{6680A6C7-D3C2-4F73-AB4F-56D5CD427E95}"/>
            </a:ext>
          </a:extLst>
        </xdr:cNvPr>
        <xdr:cNvSpPr/>
      </xdr:nvSpPr>
      <xdr:spPr>
        <a:xfrm>
          <a:off x="18605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99061</xdr:rowOff>
    </xdr:from>
    <xdr:to>
      <xdr:col>102</xdr:col>
      <xdr:colOff>114300</xdr:colOff>
      <xdr:row>80</xdr:row>
      <xdr:rowOff>99061</xdr:rowOff>
    </xdr:to>
    <xdr:cxnSp macro="">
      <xdr:nvCxnSpPr>
        <xdr:cNvPr id="830" name="直線コネクタ 829">
          <a:extLst>
            <a:ext uri="{FF2B5EF4-FFF2-40B4-BE49-F238E27FC236}">
              <a16:creationId xmlns:a16="http://schemas.microsoft.com/office/drawing/2014/main" id="{B27061E3-22F8-42E7-9200-282093ACDA0B}"/>
            </a:ext>
          </a:extLst>
        </xdr:cNvPr>
        <xdr:cNvCxnSpPr/>
      </xdr:nvCxnSpPr>
      <xdr:spPr>
        <a:xfrm>
          <a:off x="18656300" y="138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106697</xdr:rowOff>
    </xdr:from>
    <xdr:ext cx="469744" cy="259045"/>
    <xdr:sp macro="" textlink="">
      <xdr:nvSpPr>
        <xdr:cNvPr id="831" name="n_1aveValue【消防施設】&#10;一人当たり面積">
          <a:extLst>
            <a:ext uri="{FF2B5EF4-FFF2-40B4-BE49-F238E27FC236}">
              <a16:creationId xmlns:a16="http://schemas.microsoft.com/office/drawing/2014/main" id="{58E6DF89-EFEE-41EF-B587-4C127C7C3A41}"/>
            </a:ext>
          </a:extLst>
        </xdr:cNvPr>
        <xdr:cNvSpPr txBox="1"/>
      </xdr:nvSpPr>
      <xdr:spPr>
        <a:xfrm>
          <a:off x="21075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2" name="n_2aveValue【消防施設】&#10;一人当たり面積">
          <a:extLst>
            <a:ext uri="{FF2B5EF4-FFF2-40B4-BE49-F238E27FC236}">
              <a16:creationId xmlns:a16="http://schemas.microsoft.com/office/drawing/2014/main" id="{8C5750D0-BDBC-42AE-8E5C-F64C1E97ED0D}"/>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152416</xdr:rowOff>
    </xdr:from>
    <xdr:ext cx="469744" cy="259045"/>
    <xdr:sp macro="" textlink="">
      <xdr:nvSpPr>
        <xdr:cNvPr id="833" name="n_3aveValue【消防施設】&#10;一人当たり面積">
          <a:extLst>
            <a:ext uri="{FF2B5EF4-FFF2-40B4-BE49-F238E27FC236}">
              <a16:creationId xmlns:a16="http://schemas.microsoft.com/office/drawing/2014/main" id="{2854E284-7C19-4C13-B776-540FD86427C8}"/>
            </a:ext>
          </a:extLst>
        </xdr:cNvPr>
        <xdr:cNvSpPr txBox="1"/>
      </xdr:nvSpPr>
      <xdr:spPr>
        <a:xfrm>
          <a:off x="19310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167657</xdr:rowOff>
    </xdr:from>
    <xdr:ext cx="469744" cy="259045"/>
    <xdr:sp macro="" textlink="">
      <xdr:nvSpPr>
        <xdr:cNvPr id="834" name="n_4aveValue【消防施設】&#10;一人当たり面積">
          <a:extLst>
            <a:ext uri="{FF2B5EF4-FFF2-40B4-BE49-F238E27FC236}">
              <a16:creationId xmlns:a16="http://schemas.microsoft.com/office/drawing/2014/main" id="{3CB41DC7-1AA5-4FEE-9191-03DD5D6AE68C}"/>
            </a:ext>
          </a:extLst>
        </xdr:cNvPr>
        <xdr:cNvSpPr txBox="1"/>
      </xdr:nvSpPr>
      <xdr:spPr>
        <a:xfrm>
          <a:off x="18421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835" name="n_1mainValue【消防施設】&#10;一人当たり面積">
          <a:extLst>
            <a:ext uri="{FF2B5EF4-FFF2-40B4-BE49-F238E27FC236}">
              <a16:creationId xmlns:a16="http://schemas.microsoft.com/office/drawing/2014/main" id="{847E6661-A34D-4774-A0C9-58BB9E1C3BEC}"/>
            </a:ext>
          </a:extLst>
        </xdr:cNvPr>
        <xdr:cNvSpPr txBox="1"/>
      </xdr:nvSpPr>
      <xdr:spPr>
        <a:xfrm>
          <a:off x="210757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151147</xdr:rowOff>
    </xdr:from>
    <xdr:ext cx="469744" cy="259045"/>
    <xdr:sp macro="" textlink="">
      <xdr:nvSpPr>
        <xdr:cNvPr id="836" name="n_2mainValue【消防施設】&#10;一人当たり面積">
          <a:extLst>
            <a:ext uri="{FF2B5EF4-FFF2-40B4-BE49-F238E27FC236}">
              <a16:creationId xmlns:a16="http://schemas.microsoft.com/office/drawing/2014/main" id="{14DD5583-57DE-41B6-BBCC-A23B276E12C0}"/>
            </a:ext>
          </a:extLst>
        </xdr:cNvPr>
        <xdr:cNvSpPr txBox="1"/>
      </xdr:nvSpPr>
      <xdr:spPr>
        <a:xfrm>
          <a:off x="20199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166388</xdr:rowOff>
    </xdr:from>
    <xdr:ext cx="469744" cy="259045"/>
    <xdr:sp macro="" textlink="">
      <xdr:nvSpPr>
        <xdr:cNvPr id="837" name="n_3mainValue【消防施設】&#10;一人当たり面積">
          <a:extLst>
            <a:ext uri="{FF2B5EF4-FFF2-40B4-BE49-F238E27FC236}">
              <a16:creationId xmlns:a16="http://schemas.microsoft.com/office/drawing/2014/main" id="{A337D50E-09AC-4B9B-BE74-F8A909934DBC}"/>
            </a:ext>
          </a:extLst>
        </xdr:cNvPr>
        <xdr:cNvSpPr txBox="1"/>
      </xdr:nvSpPr>
      <xdr:spPr>
        <a:xfrm>
          <a:off x="193104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166388</xdr:rowOff>
    </xdr:from>
    <xdr:ext cx="469744" cy="259045"/>
    <xdr:sp macro="" textlink="">
      <xdr:nvSpPr>
        <xdr:cNvPr id="838" name="n_4mainValue【消防施設】&#10;一人当たり面積">
          <a:extLst>
            <a:ext uri="{FF2B5EF4-FFF2-40B4-BE49-F238E27FC236}">
              <a16:creationId xmlns:a16="http://schemas.microsoft.com/office/drawing/2014/main" id="{BCE2C8C3-02F0-4876-B7B2-843352B6EE2A}"/>
            </a:ext>
          </a:extLst>
        </xdr:cNvPr>
        <xdr:cNvSpPr txBox="1"/>
      </xdr:nvSpPr>
      <xdr:spPr>
        <a:xfrm>
          <a:off x="184214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EB4DC427-BBFA-446E-B683-4FFC062CC51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71F4C9BE-635A-485D-9DC0-DD2B4FD0CE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416B992D-8B16-4D45-9F12-1285D2D712D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A5BA23E2-E610-44FA-B9B9-23B3921539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1E6587D0-FAF6-451A-AF6B-99BDCAE6A0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309FD466-25AC-4C0F-A67B-374F173137D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7D3D716D-AABE-4A5D-9F03-ACF5D809122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D2DDFE16-0F4B-44AA-BB07-33378558C16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C3297981-EE44-4C41-83FC-E2B14905B3C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211E4F5B-5C55-4E81-8A14-459712E4C02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E70E4C9E-EE6D-4790-BF75-D4DD8483A99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60EADDCC-FD66-4B24-8091-D3BA06377E6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95DB798A-812B-4E41-A839-C9F151ED9D3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9F1D60AB-2DB9-4297-9858-D233B2C4E89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89D30628-053E-4C59-8984-CFA25826CF6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71EA4B79-BC88-4ED7-B21C-D3DDC38DA13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439D2728-D17D-42AD-AE30-E6BA52527D8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FE7CCFA6-21C4-4A6D-BC5F-574239C17D6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48244DC0-441E-463B-BC9E-D9C92EB9F7C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7F31A53C-44EE-4908-B3F0-E06F6A4E2B3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6B6CE22E-D8CC-4AB2-B40B-0C76548B48E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D3C22911-3E6E-4D5D-AEBC-7F016C3AAAE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A3BE0156-0B1F-448F-8313-46FAF84435D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68718C31-AB83-47D6-A6A5-26AB01A6C00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22EC7989-73C0-4B8F-82D8-99A257AF236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864" name="直線コネクタ 863">
          <a:extLst>
            <a:ext uri="{FF2B5EF4-FFF2-40B4-BE49-F238E27FC236}">
              <a16:creationId xmlns:a16="http://schemas.microsoft.com/office/drawing/2014/main" id="{D8583A7A-E315-4528-B5B7-DE742C6C9518}"/>
            </a:ext>
          </a:extLst>
        </xdr:cNvPr>
        <xdr:cNvCxnSpPr/>
      </xdr:nvCxnSpPr>
      <xdr:spPr>
        <a:xfrm flipV="1">
          <a:off x="16318864" y="172881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865" name="【庁舎】&#10;有形固定資産減価償却率最小値テキスト">
          <a:extLst>
            <a:ext uri="{FF2B5EF4-FFF2-40B4-BE49-F238E27FC236}">
              <a16:creationId xmlns:a16="http://schemas.microsoft.com/office/drawing/2014/main" id="{D3D5E78B-2A21-4C37-A1BF-029916780D97}"/>
            </a:ext>
          </a:extLst>
        </xdr:cNvPr>
        <xdr:cNvSpPr txBox="1"/>
      </xdr:nvSpPr>
      <xdr:spPr>
        <a:xfrm>
          <a:off x="16357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866" name="直線コネクタ 865">
          <a:extLst>
            <a:ext uri="{FF2B5EF4-FFF2-40B4-BE49-F238E27FC236}">
              <a16:creationId xmlns:a16="http://schemas.microsoft.com/office/drawing/2014/main" id="{E077C983-60F2-441D-9629-AFF2E6D0F712}"/>
            </a:ext>
          </a:extLst>
        </xdr:cNvPr>
        <xdr:cNvCxnSpPr/>
      </xdr:nvCxnSpPr>
      <xdr:spPr>
        <a:xfrm>
          <a:off x="16230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867" name="【庁舎】&#10;有形固定資産減価償却率最大値テキスト">
          <a:extLst>
            <a:ext uri="{FF2B5EF4-FFF2-40B4-BE49-F238E27FC236}">
              <a16:creationId xmlns:a16="http://schemas.microsoft.com/office/drawing/2014/main" id="{39871CD4-F02B-42B6-809B-71E928CF9F85}"/>
            </a:ext>
          </a:extLst>
        </xdr:cNvPr>
        <xdr:cNvSpPr txBox="1"/>
      </xdr:nvSpPr>
      <xdr:spPr>
        <a:xfrm>
          <a:off x="16357600" y="1706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868" name="直線コネクタ 867">
          <a:extLst>
            <a:ext uri="{FF2B5EF4-FFF2-40B4-BE49-F238E27FC236}">
              <a16:creationId xmlns:a16="http://schemas.microsoft.com/office/drawing/2014/main" id="{B065B21B-EDAB-4E11-99FA-FDE66B7282AA}"/>
            </a:ext>
          </a:extLst>
        </xdr:cNvPr>
        <xdr:cNvCxnSpPr/>
      </xdr:nvCxnSpPr>
      <xdr:spPr>
        <a:xfrm>
          <a:off x="16230600" y="1728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869" name="【庁舎】&#10;有形固定資産減価償却率平均値テキスト">
          <a:extLst>
            <a:ext uri="{FF2B5EF4-FFF2-40B4-BE49-F238E27FC236}">
              <a16:creationId xmlns:a16="http://schemas.microsoft.com/office/drawing/2014/main" id="{6422DFA9-04AA-42F4-92C0-B626BA65A617}"/>
            </a:ext>
          </a:extLst>
        </xdr:cNvPr>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70" name="フローチャート: 判断 869">
          <a:extLst>
            <a:ext uri="{FF2B5EF4-FFF2-40B4-BE49-F238E27FC236}">
              <a16:creationId xmlns:a16="http://schemas.microsoft.com/office/drawing/2014/main" id="{640AB037-5C3E-424F-A8E7-9D7424C0C4DB}"/>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871" name="フローチャート: 判断 870">
          <a:extLst>
            <a:ext uri="{FF2B5EF4-FFF2-40B4-BE49-F238E27FC236}">
              <a16:creationId xmlns:a16="http://schemas.microsoft.com/office/drawing/2014/main" id="{D057F95D-ADC8-42F5-965D-BB0E8849EEF5}"/>
            </a:ext>
          </a:extLst>
        </xdr:cNvPr>
        <xdr:cNvSpPr/>
      </xdr:nvSpPr>
      <xdr:spPr>
        <a:xfrm>
          <a:off x="15430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72" name="フローチャート: 判断 871">
          <a:extLst>
            <a:ext uri="{FF2B5EF4-FFF2-40B4-BE49-F238E27FC236}">
              <a16:creationId xmlns:a16="http://schemas.microsoft.com/office/drawing/2014/main" id="{155C59DF-DC50-4917-9E29-407F75EF0498}"/>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73" name="フローチャート: 判断 872">
          <a:extLst>
            <a:ext uri="{FF2B5EF4-FFF2-40B4-BE49-F238E27FC236}">
              <a16:creationId xmlns:a16="http://schemas.microsoft.com/office/drawing/2014/main" id="{445E849F-6996-4DA8-8878-DA2EBB84088E}"/>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4" name="フローチャート: 判断 873">
          <a:extLst>
            <a:ext uri="{FF2B5EF4-FFF2-40B4-BE49-F238E27FC236}">
              <a16:creationId xmlns:a16="http://schemas.microsoft.com/office/drawing/2014/main" id="{99D62C5E-C436-4334-80B4-8577AD0B06C7}"/>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6122D47F-2D5F-4976-A24D-6EE6169C6F7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9B64C29-94E4-4984-BF83-3E498C4B371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29100046-7EFE-4418-AE2B-0D59EE51567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F4081A8-005D-4E1C-834A-9075CAB920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DB445FEC-A811-4DF9-B8EA-9075074B97C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17236</xdr:rowOff>
    </xdr:from>
    <xdr:to>
      <xdr:col>85</xdr:col>
      <xdr:colOff>177800</xdr:colOff>
      <xdr:row>101</xdr:row>
      <xdr:rowOff>118836</xdr:rowOff>
    </xdr:to>
    <xdr:sp macro="" textlink="">
      <xdr:nvSpPr>
        <xdr:cNvPr id="880" name="楕円 879">
          <a:extLst>
            <a:ext uri="{FF2B5EF4-FFF2-40B4-BE49-F238E27FC236}">
              <a16:creationId xmlns:a16="http://schemas.microsoft.com/office/drawing/2014/main" id="{0F679F59-68E0-440F-B7B2-6EA1432C26CB}"/>
            </a:ext>
          </a:extLst>
        </xdr:cNvPr>
        <xdr:cNvSpPr/>
      </xdr:nvSpPr>
      <xdr:spPr>
        <a:xfrm>
          <a:off x="162687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103613</xdr:rowOff>
    </xdr:from>
    <xdr:ext cx="405111" cy="259045"/>
    <xdr:sp macro="" textlink="">
      <xdr:nvSpPr>
        <xdr:cNvPr id="881" name="【庁舎】&#10;有形固定資産減価償却率該当値テキスト">
          <a:extLst>
            <a:ext uri="{FF2B5EF4-FFF2-40B4-BE49-F238E27FC236}">
              <a16:creationId xmlns:a16="http://schemas.microsoft.com/office/drawing/2014/main" id="{FED92FA2-8A4A-48D4-B98C-FC21F6F154AC}"/>
            </a:ext>
          </a:extLst>
        </xdr:cNvPr>
        <xdr:cNvSpPr txBox="1"/>
      </xdr:nvSpPr>
      <xdr:spPr>
        <a:xfrm>
          <a:off x="16357600" y="1724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128270</xdr:rowOff>
    </xdr:from>
    <xdr:to>
      <xdr:col>81</xdr:col>
      <xdr:colOff>101600</xdr:colOff>
      <xdr:row>101</xdr:row>
      <xdr:rowOff>58420</xdr:rowOff>
    </xdr:to>
    <xdr:sp macro="" textlink="">
      <xdr:nvSpPr>
        <xdr:cNvPr id="882" name="楕円 881">
          <a:extLst>
            <a:ext uri="{FF2B5EF4-FFF2-40B4-BE49-F238E27FC236}">
              <a16:creationId xmlns:a16="http://schemas.microsoft.com/office/drawing/2014/main" id="{DC0857CC-9158-4598-8C17-639E388A86D1}"/>
            </a:ext>
          </a:extLst>
        </xdr:cNvPr>
        <xdr:cNvSpPr/>
      </xdr:nvSpPr>
      <xdr:spPr>
        <a:xfrm>
          <a:off x="15430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7620</xdr:rowOff>
    </xdr:from>
    <xdr:to>
      <xdr:col>85</xdr:col>
      <xdr:colOff>127000</xdr:colOff>
      <xdr:row>101</xdr:row>
      <xdr:rowOff>68036</xdr:rowOff>
    </xdr:to>
    <xdr:cxnSp macro="">
      <xdr:nvCxnSpPr>
        <xdr:cNvPr id="883" name="直線コネクタ 882">
          <a:extLst>
            <a:ext uri="{FF2B5EF4-FFF2-40B4-BE49-F238E27FC236}">
              <a16:creationId xmlns:a16="http://schemas.microsoft.com/office/drawing/2014/main" id="{0324E094-77E4-4FEE-A135-1F05DFD679E7}"/>
            </a:ext>
          </a:extLst>
        </xdr:cNvPr>
        <xdr:cNvCxnSpPr/>
      </xdr:nvCxnSpPr>
      <xdr:spPr>
        <a:xfrm>
          <a:off x="15481300" y="17324070"/>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149498</xdr:rowOff>
    </xdr:from>
    <xdr:to>
      <xdr:col>76</xdr:col>
      <xdr:colOff>165100</xdr:colOff>
      <xdr:row>106</xdr:row>
      <xdr:rowOff>79648</xdr:rowOff>
    </xdr:to>
    <xdr:sp macro="" textlink="">
      <xdr:nvSpPr>
        <xdr:cNvPr id="884" name="楕円 883">
          <a:extLst>
            <a:ext uri="{FF2B5EF4-FFF2-40B4-BE49-F238E27FC236}">
              <a16:creationId xmlns:a16="http://schemas.microsoft.com/office/drawing/2014/main" id="{8D1ACC16-1BDF-427D-A6B3-EF2EB1C2C1A8}"/>
            </a:ext>
          </a:extLst>
        </xdr:cNvPr>
        <xdr:cNvSpPr/>
      </xdr:nvSpPr>
      <xdr:spPr>
        <a:xfrm>
          <a:off x="14541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xdr:rowOff>
    </xdr:from>
    <xdr:to>
      <xdr:col>81</xdr:col>
      <xdr:colOff>50800</xdr:colOff>
      <xdr:row>106</xdr:row>
      <xdr:rowOff>28848</xdr:rowOff>
    </xdr:to>
    <xdr:cxnSp macro="">
      <xdr:nvCxnSpPr>
        <xdr:cNvPr id="885" name="直線コネクタ 884">
          <a:extLst>
            <a:ext uri="{FF2B5EF4-FFF2-40B4-BE49-F238E27FC236}">
              <a16:creationId xmlns:a16="http://schemas.microsoft.com/office/drawing/2014/main" id="{1DA9242C-09F1-4BEB-B825-D477E924915E}"/>
            </a:ext>
          </a:extLst>
        </xdr:cNvPr>
        <xdr:cNvCxnSpPr/>
      </xdr:nvCxnSpPr>
      <xdr:spPr>
        <a:xfrm flipV="1">
          <a:off x="14592300" y="17324070"/>
          <a:ext cx="889000" cy="87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886" name="楕円 885">
          <a:extLst>
            <a:ext uri="{FF2B5EF4-FFF2-40B4-BE49-F238E27FC236}">
              <a16:creationId xmlns:a16="http://schemas.microsoft.com/office/drawing/2014/main" id="{F7DA1FFC-1BCC-4DFD-B62F-92AE76E0CFAF}"/>
            </a:ext>
          </a:extLst>
        </xdr:cNvPr>
        <xdr:cNvSpPr/>
      </xdr:nvSpPr>
      <xdr:spPr>
        <a:xfrm>
          <a:off x="13652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169273</xdr:rowOff>
    </xdr:from>
    <xdr:to>
      <xdr:col>76</xdr:col>
      <xdr:colOff>114300</xdr:colOff>
      <xdr:row>106</xdr:row>
      <xdr:rowOff>28848</xdr:rowOff>
    </xdr:to>
    <xdr:cxnSp macro="">
      <xdr:nvCxnSpPr>
        <xdr:cNvPr id="887" name="直線コネクタ 886">
          <a:extLst>
            <a:ext uri="{FF2B5EF4-FFF2-40B4-BE49-F238E27FC236}">
              <a16:creationId xmlns:a16="http://schemas.microsoft.com/office/drawing/2014/main" id="{525C4B80-E7F7-4506-AD7B-06D9057D4ABE}"/>
            </a:ext>
          </a:extLst>
        </xdr:cNvPr>
        <xdr:cNvCxnSpPr/>
      </xdr:nvCxnSpPr>
      <xdr:spPr>
        <a:xfrm>
          <a:off x="13703300" y="181715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84182</xdr:rowOff>
    </xdr:from>
    <xdr:to>
      <xdr:col>67</xdr:col>
      <xdr:colOff>101600</xdr:colOff>
      <xdr:row>106</xdr:row>
      <xdr:rowOff>14332</xdr:rowOff>
    </xdr:to>
    <xdr:sp macro="" textlink="">
      <xdr:nvSpPr>
        <xdr:cNvPr id="888" name="楕円 887">
          <a:extLst>
            <a:ext uri="{FF2B5EF4-FFF2-40B4-BE49-F238E27FC236}">
              <a16:creationId xmlns:a16="http://schemas.microsoft.com/office/drawing/2014/main" id="{DB6C09DF-CFFB-4F6A-A5C9-FE99E989C185}"/>
            </a:ext>
          </a:extLst>
        </xdr:cNvPr>
        <xdr:cNvSpPr/>
      </xdr:nvSpPr>
      <xdr:spPr>
        <a:xfrm>
          <a:off x="12763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134982</xdr:rowOff>
    </xdr:from>
    <xdr:to>
      <xdr:col>71</xdr:col>
      <xdr:colOff>177800</xdr:colOff>
      <xdr:row>105</xdr:row>
      <xdr:rowOff>169273</xdr:rowOff>
    </xdr:to>
    <xdr:cxnSp macro="">
      <xdr:nvCxnSpPr>
        <xdr:cNvPr id="889" name="直線コネクタ 888">
          <a:extLst>
            <a:ext uri="{FF2B5EF4-FFF2-40B4-BE49-F238E27FC236}">
              <a16:creationId xmlns:a16="http://schemas.microsoft.com/office/drawing/2014/main" id="{CF063692-3114-4F91-81C7-9B52DC58454A}"/>
            </a:ext>
          </a:extLst>
        </xdr:cNvPr>
        <xdr:cNvCxnSpPr/>
      </xdr:nvCxnSpPr>
      <xdr:spPr>
        <a:xfrm>
          <a:off x="12814300" y="181372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103432</xdr:rowOff>
    </xdr:from>
    <xdr:ext cx="405111" cy="259045"/>
    <xdr:sp macro="" textlink="">
      <xdr:nvSpPr>
        <xdr:cNvPr id="890" name="n_1aveValue【庁舎】&#10;有形固定資産減価償却率">
          <a:extLst>
            <a:ext uri="{FF2B5EF4-FFF2-40B4-BE49-F238E27FC236}">
              <a16:creationId xmlns:a16="http://schemas.microsoft.com/office/drawing/2014/main" id="{F881EB5A-03CD-4CC8-B23A-20651599ECAF}"/>
            </a:ext>
          </a:extLst>
        </xdr:cNvPr>
        <xdr:cNvSpPr txBox="1"/>
      </xdr:nvSpPr>
      <xdr:spPr>
        <a:xfrm>
          <a:off x="152660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91" name="n_2aveValue【庁舎】&#10;有形固定資産減価償却率">
          <a:extLst>
            <a:ext uri="{FF2B5EF4-FFF2-40B4-BE49-F238E27FC236}">
              <a16:creationId xmlns:a16="http://schemas.microsoft.com/office/drawing/2014/main" id="{22680D35-67EC-4023-87B8-353F6B0CB106}"/>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892" name="n_3aveValue【庁舎】&#10;有形固定資産減価償却率">
          <a:extLst>
            <a:ext uri="{FF2B5EF4-FFF2-40B4-BE49-F238E27FC236}">
              <a16:creationId xmlns:a16="http://schemas.microsoft.com/office/drawing/2014/main" id="{787D777E-10A4-4BD1-8A38-C8DF7AF18A1A}"/>
            </a:ext>
          </a:extLst>
        </xdr:cNvPr>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93" name="n_4aveValue【庁舎】&#10;有形固定資産減価償却率">
          <a:extLst>
            <a:ext uri="{FF2B5EF4-FFF2-40B4-BE49-F238E27FC236}">
              <a16:creationId xmlns:a16="http://schemas.microsoft.com/office/drawing/2014/main" id="{AE93AC94-5A3B-4A47-A7E6-752DF39D1584}"/>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74947</xdr:rowOff>
    </xdr:from>
    <xdr:ext cx="405111" cy="259045"/>
    <xdr:sp macro="" textlink="">
      <xdr:nvSpPr>
        <xdr:cNvPr id="894" name="n_1mainValue【庁舎】&#10;有形固定資産減価償却率">
          <a:extLst>
            <a:ext uri="{FF2B5EF4-FFF2-40B4-BE49-F238E27FC236}">
              <a16:creationId xmlns:a16="http://schemas.microsoft.com/office/drawing/2014/main" id="{0458CF86-3B32-4A8A-8D6B-F819061586BC}"/>
            </a:ext>
          </a:extLst>
        </xdr:cNvPr>
        <xdr:cNvSpPr txBox="1"/>
      </xdr:nvSpPr>
      <xdr:spPr>
        <a:xfrm>
          <a:off x="15266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70775</xdr:rowOff>
    </xdr:from>
    <xdr:ext cx="405111" cy="259045"/>
    <xdr:sp macro="" textlink="">
      <xdr:nvSpPr>
        <xdr:cNvPr id="895" name="n_2mainValue【庁舎】&#10;有形固定資産減価償却率">
          <a:extLst>
            <a:ext uri="{FF2B5EF4-FFF2-40B4-BE49-F238E27FC236}">
              <a16:creationId xmlns:a16="http://schemas.microsoft.com/office/drawing/2014/main" id="{686E8526-CA7E-41AF-80AB-923F1D2C8854}"/>
            </a:ext>
          </a:extLst>
        </xdr:cNvPr>
        <xdr:cNvSpPr txBox="1"/>
      </xdr:nvSpPr>
      <xdr:spPr>
        <a:xfrm>
          <a:off x="14389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896" name="n_3mainValue【庁舎】&#10;有形固定資産減価償却率">
          <a:extLst>
            <a:ext uri="{FF2B5EF4-FFF2-40B4-BE49-F238E27FC236}">
              <a16:creationId xmlns:a16="http://schemas.microsoft.com/office/drawing/2014/main" id="{EEAA13A5-553F-48E2-BD5D-2077E1F25C66}"/>
            </a:ext>
          </a:extLst>
        </xdr:cNvPr>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5459</xdr:rowOff>
    </xdr:from>
    <xdr:ext cx="405111" cy="259045"/>
    <xdr:sp macro="" textlink="">
      <xdr:nvSpPr>
        <xdr:cNvPr id="897" name="n_4mainValue【庁舎】&#10;有形固定資産減価償却率">
          <a:extLst>
            <a:ext uri="{FF2B5EF4-FFF2-40B4-BE49-F238E27FC236}">
              <a16:creationId xmlns:a16="http://schemas.microsoft.com/office/drawing/2014/main" id="{D2534459-10DD-4436-9B26-7A5A915973FB}"/>
            </a:ext>
          </a:extLst>
        </xdr:cNvPr>
        <xdr:cNvSpPr txBox="1"/>
      </xdr:nvSpPr>
      <xdr:spPr>
        <a:xfrm>
          <a:off x="12611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EA1D67A5-34C4-4F15-B167-4AF1EA1D90D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4CD09ADC-5F35-4419-8FE4-851E8151DF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AD5FE4EB-0E8C-4F99-BE21-02EF4F54952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9343D75A-9B17-48F6-A64B-7123CDE8F6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E9FACD23-4D8B-4804-839B-7C52B0D027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467A6025-3A90-49B2-A203-608254B2CC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E54F7469-D561-4910-9CE0-B01A2F1E2A6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1119AE95-F801-4C8F-9453-665A39DEE88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E3DB0221-7DEC-4ED2-9ED4-DA7A1FC12C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24544664-5470-4A34-9810-BC37558D8B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a:extLst>
            <a:ext uri="{FF2B5EF4-FFF2-40B4-BE49-F238E27FC236}">
              <a16:creationId xmlns:a16="http://schemas.microsoft.com/office/drawing/2014/main" id="{DC9B323D-29F7-451B-BE0E-AECE54C572F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A9CA79D0-06B3-4EF9-A567-79CB4D5E288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76963499-3D8C-495B-B41C-41C2D351F7A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9F55D727-CE5F-49ED-A50E-F1CB770ECA0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F86F9BD8-C2CC-4102-81A3-6F69A3D9E39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224A8DFF-E9CF-4B0E-8491-7F4FE31567E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51A4332B-5B8A-4FB5-9ECF-DFF057AD0F4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70B52B33-7200-4E85-AA0C-AF84967CF11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B845C098-ACA2-4839-BB9A-536C153EE29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4A9569A5-E637-4EA1-8BDA-888B9206CD2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5EE367BF-7607-4766-81A8-DAB3E530261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5A2DC6E9-3DD9-414C-B6B2-7AA53930F6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920" name="直線コネクタ 919">
          <a:extLst>
            <a:ext uri="{FF2B5EF4-FFF2-40B4-BE49-F238E27FC236}">
              <a16:creationId xmlns:a16="http://schemas.microsoft.com/office/drawing/2014/main" id="{77C770C8-24D1-4C3F-B71D-BD2C5DB54DE9}"/>
            </a:ext>
          </a:extLst>
        </xdr:cNvPr>
        <xdr:cNvCxnSpPr/>
      </xdr:nvCxnSpPr>
      <xdr:spPr>
        <a:xfrm flipV="1">
          <a:off x="22160864" y="170886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21" name="【庁舎】&#10;一人当たり面積最小値テキスト">
          <a:extLst>
            <a:ext uri="{FF2B5EF4-FFF2-40B4-BE49-F238E27FC236}">
              <a16:creationId xmlns:a16="http://schemas.microsoft.com/office/drawing/2014/main" id="{8F9E7CE3-215A-445B-9237-64A253306593}"/>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22" name="直線コネクタ 921">
          <a:extLst>
            <a:ext uri="{FF2B5EF4-FFF2-40B4-BE49-F238E27FC236}">
              <a16:creationId xmlns:a16="http://schemas.microsoft.com/office/drawing/2014/main" id="{967DAADF-425C-4CCC-8CF7-C72120B971A1}"/>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23" name="【庁舎】&#10;一人当たり面積最大値テキスト">
          <a:extLst>
            <a:ext uri="{FF2B5EF4-FFF2-40B4-BE49-F238E27FC236}">
              <a16:creationId xmlns:a16="http://schemas.microsoft.com/office/drawing/2014/main" id="{C5D362A5-B2EF-421B-9D36-81D5549335DF}"/>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24" name="直線コネクタ 923">
          <a:extLst>
            <a:ext uri="{FF2B5EF4-FFF2-40B4-BE49-F238E27FC236}">
              <a16:creationId xmlns:a16="http://schemas.microsoft.com/office/drawing/2014/main" id="{25DEB24C-D2EE-4735-95B4-3BE85D60A44D}"/>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33545</xdr:rowOff>
    </xdr:from>
    <xdr:ext cx="469744" cy="259045"/>
    <xdr:sp macro="" textlink="">
      <xdr:nvSpPr>
        <xdr:cNvPr id="925" name="【庁舎】&#10;一人当たり面積平均値テキスト">
          <a:extLst>
            <a:ext uri="{FF2B5EF4-FFF2-40B4-BE49-F238E27FC236}">
              <a16:creationId xmlns:a16="http://schemas.microsoft.com/office/drawing/2014/main" id="{E7B0FFC1-9C05-4456-87C7-396A72FD909A}"/>
            </a:ext>
          </a:extLst>
        </xdr:cNvPr>
        <xdr:cNvSpPr txBox="1"/>
      </xdr:nvSpPr>
      <xdr:spPr>
        <a:xfrm>
          <a:off x="22199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926" name="フローチャート: 判断 925">
          <a:extLst>
            <a:ext uri="{FF2B5EF4-FFF2-40B4-BE49-F238E27FC236}">
              <a16:creationId xmlns:a16="http://schemas.microsoft.com/office/drawing/2014/main" id="{6B5987C5-9C71-441A-BBB2-124291742F3A}"/>
            </a:ext>
          </a:extLst>
        </xdr:cNvPr>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7" name="フローチャート: 判断 926">
          <a:extLst>
            <a:ext uri="{FF2B5EF4-FFF2-40B4-BE49-F238E27FC236}">
              <a16:creationId xmlns:a16="http://schemas.microsoft.com/office/drawing/2014/main" id="{A9E462A4-7B1E-4B96-88D3-928F59A820B2}"/>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8" name="フローチャート: 判断 927">
          <a:extLst>
            <a:ext uri="{FF2B5EF4-FFF2-40B4-BE49-F238E27FC236}">
              <a16:creationId xmlns:a16="http://schemas.microsoft.com/office/drawing/2014/main" id="{ABD3114A-0587-463D-8991-523507E8A762}"/>
            </a:ext>
          </a:extLst>
        </xdr:cNvPr>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929" name="フローチャート: 判断 928">
          <a:extLst>
            <a:ext uri="{FF2B5EF4-FFF2-40B4-BE49-F238E27FC236}">
              <a16:creationId xmlns:a16="http://schemas.microsoft.com/office/drawing/2014/main" id="{A1469691-98BC-4A8C-9B3B-BA5C531EC23E}"/>
            </a:ext>
          </a:extLst>
        </xdr:cNvPr>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0" name="フローチャート: 判断 929">
          <a:extLst>
            <a:ext uri="{FF2B5EF4-FFF2-40B4-BE49-F238E27FC236}">
              <a16:creationId xmlns:a16="http://schemas.microsoft.com/office/drawing/2014/main" id="{4519DBAF-AAEF-42CD-94F4-AABA0A6BF6A9}"/>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F02C7E0-F8AE-4BE3-9A40-F43A24110BB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01DC366-2EEC-4C18-98B8-40658D9FADA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AD144800-2232-4794-8B0A-D0C98373B7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6ADDCE6-8C92-42E5-B0C7-007E28FD3EA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77EF7797-C1FB-476A-9865-BE8747D98E4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936" name="楕円 935">
          <a:extLst>
            <a:ext uri="{FF2B5EF4-FFF2-40B4-BE49-F238E27FC236}">
              <a16:creationId xmlns:a16="http://schemas.microsoft.com/office/drawing/2014/main" id="{0C8A7144-C23C-4E2D-AFA2-01329A0DC89B}"/>
            </a:ext>
          </a:extLst>
        </xdr:cNvPr>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937" name="【庁舎】&#10;一人当たり面積該当値テキスト">
          <a:extLst>
            <a:ext uri="{FF2B5EF4-FFF2-40B4-BE49-F238E27FC236}">
              <a16:creationId xmlns:a16="http://schemas.microsoft.com/office/drawing/2014/main" id="{189A9086-2CA7-4ED7-A25E-04CA72C9207D}"/>
            </a:ext>
          </a:extLst>
        </xdr:cNvPr>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18542</xdr:rowOff>
    </xdr:from>
    <xdr:to>
      <xdr:col>112</xdr:col>
      <xdr:colOff>38100</xdr:colOff>
      <xdr:row>103</xdr:row>
      <xdr:rowOff>120142</xdr:rowOff>
    </xdr:to>
    <xdr:sp macro="" textlink="">
      <xdr:nvSpPr>
        <xdr:cNvPr id="938" name="楕円 937">
          <a:extLst>
            <a:ext uri="{FF2B5EF4-FFF2-40B4-BE49-F238E27FC236}">
              <a16:creationId xmlns:a16="http://schemas.microsoft.com/office/drawing/2014/main" id="{061C94CE-5897-40A1-A86C-7AEFF5B7E6E5}"/>
            </a:ext>
          </a:extLst>
        </xdr:cNvPr>
        <xdr:cNvSpPr/>
      </xdr:nvSpPr>
      <xdr:spPr>
        <a:xfrm>
          <a:off x="21272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69342</xdr:rowOff>
    </xdr:from>
    <xdr:to>
      <xdr:col>116</xdr:col>
      <xdr:colOff>63500</xdr:colOff>
      <xdr:row>104</xdr:row>
      <xdr:rowOff>99061</xdr:rowOff>
    </xdr:to>
    <xdr:cxnSp macro="">
      <xdr:nvCxnSpPr>
        <xdr:cNvPr id="939" name="直線コネクタ 938">
          <a:extLst>
            <a:ext uri="{FF2B5EF4-FFF2-40B4-BE49-F238E27FC236}">
              <a16:creationId xmlns:a16="http://schemas.microsoft.com/office/drawing/2014/main" id="{02DACDF4-FF53-48AC-96D0-1436119A1F00}"/>
            </a:ext>
          </a:extLst>
        </xdr:cNvPr>
        <xdr:cNvCxnSpPr/>
      </xdr:nvCxnSpPr>
      <xdr:spPr>
        <a:xfrm>
          <a:off x="21323300" y="17728692"/>
          <a:ext cx="8382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16256</xdr:rowOff>
    </xdr:from>
    <xdr:to>
      <xdr:col>107</xdr:col>
      <xdr:colOff>101600</xdr:colOff>
      <xdr:row>108</xdr:row>
      <xdr:rowOff>117856</xdr:rowOff>
    </xdr:to>
    <xdr:sp macro="" textlink="">
      <xdr:nvSpPr>
        <xdr:cNvPr id="940" name="楕円 939">
          <a:extLst>
            <a:ext uri="{FF2B5EF4-FFF2-40B4-BE49-F238E27FC236}">
              <a16:creationId xmlns:a16="http://schemas.microsoft.com/office/drawing/2014/main" id="{76EF7ED7-D2A2-4632-8D5C-1D3935622122}"/>
            </a:ext>
          </a:extLst>
        </xdr:cNvPr>
        <xdr:cNvSpPr/>
      </xdr:nvSpPr>
      <xdr:spPr>
        <a:xfrm>
          <a:off x="20383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69342</xdr:rowOff>
    </xdr:from>
    <xdr:to>
      <xdr:col>111</xdr:col>
      <xdr:colOff>177800</xdr:colOff>
      <xdr:row>108</xdr:row>
      <xdr:rowOff>67056</xdr:rowOff>
    </xdr:to>
    <xdr:cxnSp macro="">
      <xdr:nvCxnSpPr>
        <xdr:cNvPr id="941" name="直線コネクタ 940">
          <a:extLst>
            <a:ext uri="{FF2B5EF4-FFF2-40B4-BE49-F238E27FC236}">
              <a16:creationId xmlns:a16="http://schemas.microsoft.com/office/drawing/2014/main" id="{F626067F-5789-4BED-99EA-049623E8C5AF}"/>
            </a:ext>
          </a:extLst>
        </xdr:cNvPr>
        <xdr:cNvCxnSpPr/>
      </xdr:nvCxnSpPr>
      <xdr:spPr>
        <a:xfrm flipV="1">
          <a:off x="20434300" y="17728692"/>
          <a:ext cx="889000" cy="85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16256</xdr:rowOff>
    </xdr:from>
    <xdr:to>
      <xdr:col>102</xdr:col>
      <xdr:colOff>165100</xdr:colOff>
      <xdr:row>108</xdr:row>
      <xdr:rowOff>117856</xdr:rowOff>
    </xdr:to>
    <xdr:sp macro="" textlink="">
      <xdr:nvSpPr>
        <xdr:cNvPr id="942" name="楕円 941">
          <a:extLst>
            <a:ext uri="{FF2B5EF4-FFF2-40B4-BE49-F238E27FC236}">
              <a16:creationId xmlns:a16="http://schemas.microsoft.com/office/drawing/2014/main" id="{73A4CAD3-A14F-4814-8FE2-4C12F224F162}"/>
            </a:ext>
          </a:extLst>
        </xdr:cNvPr>
        <xdr:cNvSpPr/>
      </xdr:nvSpPr>
      <xdr:spPr>
        <a:xfrm>
          <a:off x="19494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67056</xdr:rowOff>
    </xdr:from>
    <xdr:to>
      <xdr:col>107</xdr:col>
      <xdr:colOff>50800</xdr:colOff>
      <xdr:row>108</xdr:row>
      <xdr:rowOff>67056</xdr:rowOff>
    </xdr:to>
    <xdr:cxnSp macro="">
      <xdr:nvCxnSpPr>
        <xdr:cNvPr id="943" name="直線コネクタ 942">
          <a:extLst>
            <a:ext uri="{FF2B5EF4-FFF2-40B4-BE49-F238E27FC236}">
              <a16:creationId xmlns:a16="http://schemas.microsoft.com/office/drawing/2014/main" id="{FBA2FD75-690D-4D11-9831-4BF9B786B345}"/>
            </a:ext>
          </a:extLst>
        </xdr:cNvPr>
        <xdr:cNvCxnSpPr/>
      </xdr:nvCxnSpPr>
      <xdr:spPr>
        <a:xfrm>
          <a:off x="19545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20828</xdr:rowOff>
    </xdr:from>
    <xdr:to>
      <xdr:col>98</xdr:col>
      <xdr:colOff>38100</xdr:colOff>
      <xdr:row>108</xdr:row>
      <xdr:rowOff>122428</xdr:rowOff>
    </xdr:to>
    <xdr:sp macro="" textlink="">
      <xdr:nvSpPr>
        <xdr:cNvPr id="944" name="楕円 943">
          <a:extLst>
            <a:ext uri="{FF2B5EF4-FFF2-40B4-BE49-F238E27FC236}">
              <a16:creationId xmlns:a16="http://schemas.microsoft.com/office/drawing/2014/main" id="{89F52651-25CB-4034-8A5D-D4EA6C2A5F32}"/>
            </a:ext>
          </a:extLst>
        </xdr:cNvPr>
        <xdr:cNvSpPr/>
      </xdr:nvSpPr>
      <xdr:spPr>
        <a:xfrm>
          <a:off x="18605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67056</xdr:rowOff>
    </xdr:from>
    <xdr:to>
      <xdr:col>102</xdr:col>
      <xdr:colOff>114300</xdr:colOff>
      <xdr:row>108</xdr:row>
      <xdr:rowOff>71628</xdr:rowOff>
    </xdr:to>
    <xdr:cxnSp macro="">
      <xdr:nvCxnSpPr>
        <xdr:cNvPr id="945" name="直線コネクタ 944">
          <a:extLst>
            <a:ext uri="{FF2B5EF4-FFF2-40B4-BE49-F238E27FC236}">
              <a16:creationId xmlns:a16="http://schemas.microsoft.com/office/drawing/2014/main" id="{E6F8A653-7ECF-4C6C-BF1A-5C16AA7F1876}"/>
            </a:ext>
          </a:extLst>
        </xdr:cNvPr>
        <xdr:cNvCxnSpPr/>
      </xdr:nvCxnSpPr>
      <xdr:spPr>
        <a:xfrm flipV="1">
          <a:off x="18656300" y="18583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946" name="n_1aveValue【庁舎】&#10;一人当たり面積">
          <a:extLst>
            <a:ext uri="{FF2B5EF4-FFF2-40B4-BE49-F238E27FC236}">
              <a16:creationId xmlns:a16="http://schemas.microsoft.com/office/drawing/2014/main" id="{0207325A-E157-4364-B3C5-C8B0A8089802}"/>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47" name="n_2aveValue【庁舎】&#10;一人当たり面積">
          <a:extLst>
            <a:ext uri="{FF2B5EF4-FFF2-40B4-BE49-F238E27FC236}">
              <a16:creationId xmlns:a16="http://schemas.microsoft.com/office/drawing/2014/main" id="{EFA733F5-80A6-4F95-81FF-46C8FE9D0407}"/>
            </a:ext>
          </a:extLst>
        </xdr:cNvPr>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56659</xdr:rowOff>
    </xdr:from>
    <xdr:ext cx="469744" cy="259045"/>
    <xdr:sp macro="" textlink="">
      <xdr:nvSpPr>
        <xdr:cNvPr id="948" name="n_3aveValue【庁舎】&#10;一人当たり面積">
          <a:extLst>
            <a:ext uri="{FF2B5EF4-FFF2-40B4-BE49-F238E27FC236}">
              <a16:creationId xmlns:a16="http://schemas.microsoft.com/office/drawing/2014/main" id="{FED49224-FFA5-450D-909D-CE836D34BF55}"/>
            </a:ext>
          </a:extLst>
        </xdr:cNvPr>
        <xdr:cNvSpPr txBox="1"/>
      </xdr:nvSpPr>
      <xdr:spPr>
        <a:xfrm>
          <a:off x="19310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9" name="n_4aveValue【庁舎】&#10;一人当たり面積">
          <a:extLst>
            <a:ext uri="{FF2B5EF4-FFF2-40B4-BE49-F238E27FC236}">
              <a16:creationId xmlns:a16="http://schemas.microsoft.com/office/drawing/2014/main" id="{7EEA8AF3-9CDC-4524-90D0-86B4F6DF058A}"/>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136669</xdr:rowOff>
    </xdr:from>
    <xdr:ext cx="469744" cy="259045"/>
    <xdr:sp macro="" textlink="">
      <xdr:nvSpPr>
        <xdr:cNvPr id="950" name="n_1mainValue【庁舎】&#10;一人当たり面積">
          <a:extLst>
            <a:ext uri="{FF2B5EF4-FFF2-40B4-BE49-F238E27FC236}">
              <a16:creationId xmlns:a16="http://schemas.microsoft.com/office/drawing/2014/main" id="{55713B9B-8FFD-4416-96A2-B29894B1C013}"/>
            </a:ext>
          </a:extLst>
        </xdr:cNvPr>
        <xdr:cNvSpPr txBox="1"/>
      </xdr:nvSpPr>
      <xdr:spPr>
        <a:xfrm>
          <a:off x="210757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108983</xdr:rowOff>
    </xdr:from>
    <xdr:ext cx="469744" cy="259045"/>
    <xdr:sp macro="" textlink="">
      <xdr:nvSpPr>
        <xdr:cNvPr id="951" name="n_2mainValue【庁舎】&#10;一人当たり面積">
          <a:extLst>
            <a:ext uri="{FF2B5EF4-FFF2-40B4-BE49-F238E27FC236}">
              <a16:creationId xmlns:a16="http://schemas.microsoft.com/office/drawing/2014/main" id="{53F762AA-9F7F-46B6-928B-12B6242C5EC9}"/>
            </a:ext>
          </a:extLst>
        </xdr:cNvPr>
        <xdr:cNvSpPr txBox="1"/>
      </xdr:nvSpPr>
      <xdr:spPr>
        <a:xfrm>
          <a:off x="20199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108983</xdr:rowOff>
    </xdr:from>
    <xdr:ext cx="469744" cy="259045"/>
    <xdr:sp macro="" textlink="">
      <xdr:nvSpPr>
        <xdr:cNvPr id="952" name="n_3mainValue【庁舎】&#10;一人当たり面積">
          <a:extLst>
            <a:ext uri="{FF2B5EF4-FFF2-40B4-BE49-F238E27FC236}">
              <a16:creationId xmlns:a16="http://schemas.microsoft.com/office/drawing/2014/main" id="{7C97CE5A-2AA3-4D49-B29C-076CC10D61B0}"/>
            </a:ext>
          </a:extLst>
        </xdr:cNvPr>
        <xdr:cNvSpPr txBox="1"/>
      </xdr:nvSpPr>
      <xdr:spPr>
        <a:xfrm>
          <a:off x="19310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113555</xdr:rowOff>
    </xdr:from>
    <xdr:ext cx="469744" cy="259045"/>
    <xdr:sp macro="" textlink="">
      <xdr:nvSpPr>
        <xdr:cNvPr id="953" name="n_4mainValue【庁舎】&#10;一人当たり面積">
          <a:extLst>
            <a:ext uri="{FF2B5EF4-FFF2-40B4-BE49-F238E27FC236}">
              <a16:creationId xmlns:a16="http://schemas.microsoft.com/office/drawing/2014/main" id="{6C84ED18-CC7D-42C7-87FE-CE7AB6248436}"/>
            </a:ext>
          </a:extLst>
        </xdr:cNvPr>
        <xdr:cNvSpPr txBox="1"/>
      </xdr:nvSpPr>
      <xdr:spPr>
        <a:xfrm>
          <a:off x="184214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188EE8A3-0E63-4696-82A4-22D3CD0B1CB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1B65AF39-36C8-4404-9A73-934A03FA62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272F4D0E-2234-44EA-B828-9D79122CAA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有形固定資産減価償却率は、一般廃棄物処理施設、福祉施設及び市庁舎以外の施設類型において類似団体内平均値を上回っており、高い水準となっている。</a:t>
          </a:r>
          <a:endParaRPr lang="ja-JP" altLang="ja-JP" sz="1400">
            <a:effectLst/>
          </a:endParaRPr>
        </a:p>
        <a:p>
          <a:r>
            <a:rPr kumimoji="1" lang="ja-JP" altLang="ja-JP" sz="1100">
              <a:solidFill>
                <a:schemeClr val="dk1"/>
              </a:solidFill>
              <a:effectLst/>
              <a:latin typeface="+mn-lt"/>
              <a:ea typeface="+mn-ea"/>
              <a:cs typeface="+mn-cs"/>
            </a:rPr>
            <a:t>特に図書館、市民会館及び保健センター・保健所の有形固定資産減価償却率は、類似団体内平均値と比較し大きく上回っており、図書館及び市民会館のうち、焼津図書館及び焼津文化会館は築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年以上と老朽化が進んでいる。</a:t>
          </a:r>
          <a:endParaRPr lang="ja-JP" altLang="ja-JP" sz="1400">
            <a:effectLst/>
          </a:endParaRPr>
        </a:p>
        <a:p>
          <a:r>
            <a:rPr kumimoji="1" lang="ja-JP" altLang="ja-JP" sz="1100">
              <a:solidFill>
                <a:schemeClr val="dk1"/>
              </a:solidFill>
              <a:effectLst/>
              <a:latin typeface="+mn-lt"/>
              <a:ea typeface="+mn-ea"/>
              <a:cs typeface="+mn-cs"/>
            </a:rPr>
            <a:t>保健センターも同様に築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年以上経過しているが、今後、他公共施設への移転が決まっている。図書館及び市民会館についても、施設の統廃合を含めた効果的な活用について検討する必要がある。</a:t>
          </a:r>
          <a:endParaRPr lang="ja-JP" altLang="ja-JP" sz="1400">
            <a:effectLst/>
          </a:endParaRPr>
        </a:p>
        <a:p>
          <a:r>
            <a:rPr kumimoji="1" lang="ja-JP" altLang="ja-JP" sz="1100">
              <a:solidFill>
                <a:schemeClr val="dk1"/>
              </a:solidFill>
              <a:effectLst/>
              <a:latin typeface="+mn-lt"/>
              <a:ea typeface="+mn-ea"/>
              <a:cs typeface="+mn-cs"/>
            </a:rPr>
            <a:t>なお、新庁舎が完成したことにより庁舎の</a:t>
          </a:r>
          <a:r>
            <a:rPr kumimoji="1" lang="ja-JP" altLang="en-US" sz="1100">
              <a:solidFill>
                <a:schemeClr val="dk1"/>
              </a:solidFill>
              <a:effectLst/>
              <a:latin typeface="+mn-lt"/>
              <a:ea typeface="+mn-ea"/>
              <a:cs typeface="+mn-cs"/>
            </a:rPr>
            <a:t>有形固定資産減価償却率</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低い水準にあり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面積は従前から３倍となり一人当たり面積も大幅に上昇したが、維持管理費が大幅に増加する見込みのため、分庁舎の利活用等を見直す必要がある。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63865857</v>
      </c>
      <c r="BO4" s="485"/>
      <c r="BP4" s="485"/>
      <c r="BQ4" s="485"/>
      <c r="BR4" s="485"/>
      <c r="BS4" s="485"/>
      <c r="BT4" s="485"/>
      <c r="BU4" s="486"/>
      <c r="BV4" s="484">
        <v>67216401</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10.7</v>
      </c>
      <c r="CU4" s="625"/>
      <c r="CV4" s="625"/>
      <c r="CW4" s="625"/>
      <c r="CX4" s="625"/>
      <c r="CY4" s="625"/>
      <c r="CZ4" s="625"/>
      <c r="DA4" s="626"/>
      <c r="DB4" s="624">
        <v>10</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60378568</v>
      </c>
      <c r="BO5" s="456"/>
      <c r="BP5" s="456"/>
      <c r="BQ5" s="456"/>
      <c r="BR5" s="456"/>
      <c r="BS5" s="456"/>
      <c r="BT5" s="456"/>
      <c r="BU5" s="457"/>
      <c r="BV5" s="455">
        <v>63954374</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91.2</v>
      </c>
      <c r="CU5" s="453"/>
      <c r="CV5" s="453"/>
      <c r="CW5" s="453"/>
      <c r="CX5" s="453"/>
      <c r="CY5" s="453"/>
      <c r="CZ5" s="453"/>
      <c r="DA5" s="454"/>
      <c r="DB5" s="452">
        <v>88.5</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3487289</v>
      </c>
      <c r="BO6" s="456"/>
      <c r="BP6" s="456"/>
      <c r="BQ6" s="456"/>
      <c r="BR6" s="456"/>
      <c r="BS6" s="456"/>
      <c r="BT6" s="456"/>
      <c r="BU6" s="457"/>
      <c r="BV6" s="455">
        <v>3262027</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93.4</v>
      </c>
      <c r="CU6" s="599"/>
      <c r="CV6" s="599"/>
      <c r="CW6" s="599"/>
      <c r="CX6" s="599"/>
      <c r="CY6" s="599"/>
      <c r="CZ6" s="599"/>
      <c r="DA6" s="600"/>
      <c r="DB6" s="598">
        <v>94.6</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106</v>
      </c>
      <c r="AV7" s="514"/>
      <c r="AW7" s="514"/>
      <c r="AX7" s="514"/>
      <c r="AY7" s="469" t="s">
        <v>107</v>
      </c>
      <c r="AZ7" s="470"/>
      <c r="BA7" s="470"/>
      <c r="BB7" s="470"/>
      <c r="BC7" s="470"/>
      <c r="BD7" s="470"/>
      <c r="BE7" s="470"/>
      <c r="BF7" s="470"/>
      <c r="BG7" s="470"/>
      <c r="BH7" s="470"/>
      <c r="BI7" s="470"/>
      <c r="BJ7" s="470"/>
      <c r="BK7" s="470"/>
      <c r="BL7" s="470"/>
      <c r="BM7" s="471"/>
      <c r="BN7" s="455">
        <v>461653</v>
      </c>
      <c r="BO7" s="456"/>
      <c r="BP7" s="456"/>
      <c r="BQ7" s="456"/>
      <c r="BR7" s="456"/>
      <c r="BS7" s="456"/>
      <c r="BT7" s="456"/>
      <c r="BU7" s="457"/>
      <c r="BV7" s="455">
        <v>351199</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28233163</v>
      </c>
      <c r="CU7" s="456"/>
      <c r="CV7" s="456"/>
      <c r="CW7" s="456"/>
      <c r="CX7" s="456"/>
      <c r="CY7" s="456"/>
      <c r="CZ7" s="456"/>
      <c r="DA7" s="457"/>
      <c r="DB7" s="455">
        <v>29022696</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3025636</v>
      </c>
      <c r="BO8" s="456"/>
      <c r="BP8" s="456"/>
      <c r="BQ8" s="456"/>
      <c r="BR8" s="456"/>
      <c r="BS8" s="456"/>
      <c r="BT8" s="456"/>
      <c r="BU8" s="457"/>
      <c r="BV8" s="455">
        <v>2910828</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0.85</v>
      </c>
      <c r="CU8" s="559"/>
      <c r="CV8" s="559"/>
      <c r="CW8" s="559"/>
      <c r="CX8" s="559"/>
      <c r="CY8" s="559"/>
      <c r="CZ8" s="559"/>
      <c r="DA8" s="560"/>
      <c r="DB8" s="558">
        <v>0.86</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136845</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114808</v>
      </c>
      <c r="BO9" s="456"/>
      <c r="BP9" s="456"/>
      <c r="BQ9" s="456"/>
      <c r="BR9" s="456"/>
      <c r="BS9" s="456"/>
      <c r="BT9" s="456"/>
      <c r="BU9" s="457"/>
      <c r="BV9" s="455">
        <v>553141</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10.3</v>
      </c>
      <c r="CU9" s="453"/>
      <c r="CV9" s="453"/>
      <c r="CW9" s="453"/>
      <c r="CX9" s="453"/>
      <c r="CY9" s="453"/>
      <c r="CZ9" s="453"/>
      <c r="DA9" s="454"/>
      <c r="DB9" s="452">
        <v>10.4</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139462</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11279</v>
      </c>
      <c r="BO10" s="456"/>
      <c r="BP10" s="456"/>
      <c r="BQ10" s="456"/>
      <c r="BR10" s="456"/>
      <c r="BS10" s="456"/>
      <c r="BT10" s="456"/>
      <c r="BU10" s="457"/>
      <c r="BV10" s="455">
        <v>9794</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110</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137199</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110</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132135</v>
      </c>
      <c r="S13" s="543"/>
      <c r="T13" s="543"/>
      <c r="U13" s="543"/>
      <c r="V13" s="544"/>
      <c r="W13" s="545" t="s">
        <v>140</v>
      </c>
      <c r="X13" s="441"/>
      <c r="Y13" s="441"/>
      <c r="Z13" s="441"/>
      <c r="AA13" s="441"/>
      <c r="AB13" s="442"/>
      <c r="AC13" s="408">
        <v>1917</v>
      </c>
      <c r="AD13" s="409"/>
      <c r="AE13" s="409"/>
      <c r="AF13" s="409"/>
      <c r="AG13" s="410"/>
      <c r="AH13" s="408">
        <v>2063</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126087</v>
      </c>
      <c r="BO13" s="456"/>
      <c r="BP13" s="456"/>
      <c r="BQ13" s="456"/>
      <c r="BR13" s="456"/>
      <c r="BS13" s="456"/>
      <c r="BT13" s="456"/>
      <c r="BU13" s="457"/>
      <c r="BV13" s="455">
        <v>562935</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6.4</v>
      </c>
      <c r="CU13" s="453"/>
      <c r="CV13" s="453"/>
      <c r="CW13" s="453"/>
      <c r="CX13" s="453"/>
      <c r="CY13" s="453"/>
      <c r="CZ13" s="453"/>
      <c r="DA13" s="454"/>
      <c r="DB13" s="452">
        <v>6.5</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137722</v>
      </c>
      <c r="S14" s="543"/>
      <c r="T14" s="543"/>
      <c r="U14" s="543"/>
      <c r="V14" s="544"/>
      <c r="W14" s="546"/>
      <c r="X14" s="444"/>
      <c r="Y14" s="444"/>
      <c r="Z14" s="444"/>
      <c r="AA14" s="444"/>
      <c r="AB14" s="445"/>
      <c r="AC14" s="535">
        <v>2.8</v>
      </c>
      <c r="AD14" s="536"/>
      <c r="AE14" s="536"/>
      <c r="AF14" s="536"/>
      <c r="AG14" s="537"/>
      <c r="AH14" s="535">
        <v>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131</v>
      </c>
      <c r="CU14" s="553"/>
      <c r="CV14" s="553"/>
      <c r="CW14" s="553"/>
      <c r="CX14" s="553"/>
      <c r="CY14" s="553"/>
      <c r="CZ14" s="553"/>
      <c r="DA14" s="554"/>
      <c r="DB14" s="552">
        <v>8.4</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139</v>
      </c>
      <c r="N15" s="540"/>
      <c r="O15" s="540"/>
      <c r="P15" s="540"/>
      <c r="Q15" s="541"/>
      <c r="R15" s="542">
        <v>133013</v>
      </c>
      <c r="S15" s="543"/>
      <c r="T15" s="543"/>
      <c r="U15" s="543"/>
      <c r="V15" s="544"/>
      <c r="W15" s="545" t="s">
        <v>147</v>
      </c>
      <c r="X15" s="441"/>
      <c r="Y15" s="441"/>
      <c r="Z15" s="441"/>
      <c r="AA15" s="441"/>
      <c r="AB15" s="442"/>
      <c r="AC15" s="408">
        <v>24926</v>
      </c>
      <c r="AD15" s="409"/>
      <c r="AE15" s="409"/>
      <c r="AF15" s="409"/>
      <c r="AG15" s="410"/>
      <c r="AH15" s="408">
        <v>25386</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18745881</v>
      </c>
      <c r="BO15" s="485"/>
      <c r="BP15" s="485"/>
      <c r="BQ15" s="485"/>
      <c r="BR15" s="485"/>
      <c r="BS15" s="485"/>
      <c r="BT15" s="485"/>
      <c r="BU15" s="486"/>
      <c r="BV15" s="484">
        <v>17908796</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36.4</v>
      </c>
      <c r="AD16" s="536"/>
      <c r="AE16" s="536"/>
      <c r="AF16" s="536"/>
      <c r="AG16" s="537"/>
      <c r="AH16" s="535">
        <v>36.700000000000003</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22574517</v>
      </c>
      <c r="BO16" s="456"/>
      <c r="BP16" s="456"/>
      <c r="BQ16" s="456"/>
      <c r="BR16" s="456"/>
      <c r="BS16" s="456"/>
      <c r="BT16" s="456"/>
      <c r="BU16" s="457"/>
      <c r="BV16" s="455">
        <v>21619984</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41646</v>
      </c>
      <c r="AD17" s="409"/>
      <c r="AE17" s="409"/>
      <c r="AF17" s="409"/>
      <c r="AG17" s="410"/>
      <c r="AH17" s="408">
        <v>41766</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23757134</v>
      </c>
      <c r="BO17" s="456"/>
      <c r="BP17" s="456"/>
      <c r="BQ17" s="456"/>
      <c r="BR17" s="456"/>
      <c r="BS17" s="456"/>
      <c r="BT17" s="456"/>
      <c r="BU17" s="457"/>
      <c r="BV17" s="455">
        <v>22668247</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157</v>
      </c>
      <c r="C18" s="506"/>
      <c r="D18" s="506"/>
      <c r="E18" s="507"/>
      <c r="F18" s="507"/>
      <c r="G18" s="507"/>
      <c r="H18" s="507"/>
      <c r="I18" s="507"/>
      <c r="J18" s="507"/>
      <c r="K18" s="507"/>
      <c r="L18" s="508">
        <v>70.3</v>
      </c>
      <c r="M18" s="508"/>
      <c r="N18" s="508"/>
      <c r="O18" s="508"/>
      <c r="P18" s="508"/>
      <c r="Q18" s="508"/>
      <c r="R18" s="509"/>
      <c r="S18" s="509"/>
      <c r="T18" s="509"/>
      <c r="U18" s="509"/>
      <c r="V18" s="510"/>
      <c r="W18" s="526"/>
      <c r="X18" s="527"/>
      <c r="Y18" s="527"/>
      <c r="Z18" s="527"/>
      <c r="AA18" s="527"/>
      <c r="AB18" s="551"/>
      <c r="AC18" s="425">
        <v>60.8</v>
      </c>
      <c r="AD18" s="426"/>
      <c r="AE18" s="426"/>
      <c r="AF18" s="426"/>
      <c r="AG18" s="511"/>
      <c r="AH18" s="425">
        <v>60.3</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26403472</v>
      </c>
      <c r="BO18" s="456"/>
      <c r="BP18" s="456"/>
      <c r="BQ18" s="456"/>
      <c r="BR18" s="456"/>
      <c r="BS18" s="456"/>
      <c r="BT18" s="456"/>
      <c r="BU18" s="457"/>
      <c r="BV18" s="455">
        <v>26377279</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159</v>
      </c>
      <c r="C19" s="506"/>
      <c r="D19" s="506"/>
      <c r="E19" s="507"/>
      <c r="F19" s="507"/>
      <c r="G19" s="507"/>
      <c r="H19" s="507"/>
      <c r="I19" s="507"/>
      <c r="J19" s="507"/>
      <c r="K19" s="507"/>
      <c r="L19" s="515">
        <v>1947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42480512</v>
      </c>
      <c r="BO19" s="456"/>
      <c r="BP19" s="456"/>
      <c r="BQ19" s="456"/>
      <c r="BR19" s="456"/>
      <c r="BS19" s="456"/>
      <c r="BT19" s="456"/>
      <c r="BU19" s="457"/>
      <c r="BV19" s="455">
        <v>41337926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161</v>
      </c>
      <c r="C20" s="506"/>
      <c r="D20" s="506"/>
      <c r="E20" s="507"/>
      <c r="F20" s="507"/>
      <c r="G20" s="507"/>
      <c r="H20" s="507"/>
      <c r="I20" s="507"/>
      <c r="J20" s="507"/>
      <c r="K20" s="507"/>
      <c r="L20" s="515">
        <v>53243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53218049</v>
      </c>
      <c r="BO22" s="485"/>
      <c r="BP22" s="485"/>
      <c r="BQ22" s="485"/>
      <c r="BR22" s="485"/>
      <c r="BS22" s="485"/>
      <c r="BT22" s="485"/>
      <c r="BU22" s="486"/>
      <c r="BV22" s="484">
        <v>54402737</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49230710</v>
      </c>
      <c r="BO23" s="456"/>
      <c r="BP23" s="456"/>
      <c r="BQ23" s="456"/>
      <c r="BR23" s="456"/>
      <c r="BS23" s="456"/>
      <c r="BT23" s="456"/>
      <c r="BU23" s="457"/>
      <c r="BV23" s="455">
        <v>50011236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171</v>
      </c>
      <c r="F24" s="412"/>
      <c r="G24" s="412"/>
      <c r="H24" s="412"/>
      <c r="I24" s="412"/>
      <c r="J24" s="412"/>
      <c r="K24" s="413"/>
      <c r="L24" s="408">
        <v>1</v>
      </c>
      <c r="M24" s="409"/>
      <c r="N24" s="409"/>
      <c r="O24" s="409"/>
      <c r="P24" s="410"/>
      <c r="Q24" s="408">
        <v>8840</v>
      </c>
      <c r="R24" s="409"/>
      <c r="S24" s="409"/>
      <c r="T24" s="409"/>
      <c r="U24" s="409"/>
      <c r="V24" s="410"/>
      <c r="W24" s="498"/>
      <c r="X24" s="435"/>
      <c r="Y24" s="436"/>
      <c r="Z24" s="411" t="s">
        <v>172</v>
      </c>
      <c r="AA24" s="412"/>
      <c r="AB24" s="412"/>
      <c r="AC24" s="412"/>
      <c r="AD24" s="412"/>
      <c r="AE24" s="412"/>
      <c r="AF24" s="412"/>
      <c r="AG24" s="413"/>
      <c r="AH24" s="408">
        <v>729</v>
      </c>
      <c r="AI24" s="409"/>
      <c r="AJ24" s="409"/>
      <c r="AK24" s="409"/>
      <c r="AL24" s="410"/>
      <c r="AM24" s="408">
        <v>2281770</v>
      </c>
      <c r="AN24" s="409"/>
      <c r="AO24" s="409"/>
      <c r="AP24" s="409"/>
      <c r="AQ24" s="409"/>
      <c r="AR24" s="410"/>
      <c r="AS24" s="408">
        <v>3130</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32645391</v>
      </c>
      <c r="BO24" s="456"/>
      <c r="BP24" s="456"/>
      <c r="BQ24" s="456"/>
      <c r="BR24" s="456"/>
      <c r="BS24" s="456"/>
      <c r="BT24" s="456"/>
      <c r="BU24" s="457"/>
      <c r="BV24" s="455">
        <v>32729042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174</v>
      </c>
      <c r="F25" s="412"/>
      <c r="G25" s="412"/>
      <c r="H25" s="412"/>
      <c r="I25" s="412"/>
      <c r="J25" s="412"/>
      <c r="K25" s="413"/>
      <c r="L25" s="408">
        <v>2</v>
      </c>
      <c r="M25" s="409"/>
      <c r="N25" s="409"/>
      <c r="O25" s="409"/>
      <c r="P25" s="410"/>
      <c r="Q25" s="408">
        <v>7080</v>
      </c>
      <c r="R25" s="409"/>
      <c r="S25" s="409"/>
      <c r="T25" s="409"/>
      <c r="U25" s="409"/>
      <c r="V25" s="410"/>
      <c r="W25" s="498"/>
      <c r="X25" s="435"/>
      <c r="Y25" s="436"/>
      <c r="Z25" s="411" t="s">
        <v>175</v>
      </c>
      <c r="AA25" s="412"/>
      <c r="AB25" s="412"/>
      <c r="AC25" s="412"/>
      <c r="AD25" s="412"/>
      <c r="AE25" s="412"/>
      <c r="AF25" s="412"/>
      <c r="AG25" s="413"/>
      <c r="AH25" s="408" t="s">
        <v>176</v>
      </c>
      <c r="AI25" s="409"/>
      <c r="AJ25" s="409"/>
      <c r="AK25" s="409"/>
      <c r="AL25" s="410"/>
      <c r="AM25" s="408" t="s">
        <v>131</v>
      </c>
      <c r="AN25" s="409"/>
      <c r="AO25" s="409"/>
      <c r="AP25" s="409"/>
      <c r="AQ25" s="409"/>
      <c r="AR25" s="410"/>
      <c r="AS25" s="408" t="s">
        <v>176</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4420395</v>
      </c>
      <c r="BO25" s="485"/>
      <c r="BP25" s="485"/>
      <c r="BQ25" s="485"/>
      <c r="BR25" s="485"/>
      <c r="BS25" s="485"/>
      <c r="BT25" s="485"/>
      <c r="BU25" s="486"/>
      <c r="BV25" s="484">
        <v>7655065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178</v>
      </c>
      <c r="F26" s="412"/>
      <c r="G26" s="412"/>
      <c r="H26" s="412"/>
      <c r="I26" s="412"/>
      <c r="J26" s="412"/>
      <c r="K26" s="413"/>
      <c r="L26" s="408">
        <v>1</v>
      </c>
      <c r="M26" s="409"/>
      <c r="N26" s="409"/>
      <c r="O26" s="409"/>
      <c r="P26" s="410"/>
      <c r="Q26" s="408">
        <v>6530</v>
      </c>
      <c r="R26" s="409"/>
      <c r="S26" s="409"/>
      <c r="T26" s="409"/>
      <c r="U26" s="409"/>
      <c r="V26" s="410"/>
      <c r="W26" s="498"/>
      <c r="X26" s="435"/>
      <c r="Y26" s="436"/>
      <c r="Z26" s="411" t="s">
        <v>179</v>
      </c>
      <c r="AA26" s="466"/>
      <c r="AB26" s="466"/>
      <c r="AC26" s="466"/>
      <c r="AD26" s="466"/>
      <c r="AE26" s="466"/>
      <c r="AF26" s="466"/>
      <c r="AG26" s="467"/>
      <c r="AH26" s="408">
        <v>35</v>
      </c>
      <c r="AI26" s="409"/>
      <c r="AJ26" s="409"/>
      <c r="AK26" s="409"/>
      <c r="AL26" s="410"/>
      <c r="AM26" s="408">
        <v>114170</v>
      </c>
      <c r="AN26" s="409"/>
      <c r="AO26" s="409"/>
      <c r="AP26" s="409"/>
      <c r="AQ26" s="409"/>
      <c r="AR26" s="410"/>
      <c r="AS26" s="408">
        <v>3262</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176</v>
      </c>
      <c r="BO26" s="456"/>
      <c r="BP26" s="456"/>
      <c r="BQ26" s="456"/>
      <c r="BR26" s="456"/>
      <c r="BS26" s="456"/>
      <c r="BT26" s="456"/>
      <c r="BU26" s="457"/>
      <c r="BV26" s="455" t="s">
        <v>176</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181</v>
      </c>
      <c r="F27" s="412"/>
      <c r="G27" s="412"/>
      <c r="H27" s="412"/>
      <c r="I27" s="412"/>
      <c r="J27" s="412"/>
      <c r="K27" s="413"/>
      <c r="L27" s="408">
        <v>1</v>
      </c>
      <c r="M27" s="409"/>
      <c r="N27" s="409"/>
      <c r="O27" s="409"/>
      <c r="P27" s="410"/>
      <c r="Q27" s="408">
        <v>4900</v>
      </c>
      <c r="R27" s="409"/>
      <c r="S27" s="409"/>
      <c r="T27" s="409"/>
      <c r="U27" s="409"/>
      <c r="V27" s="410"/>
      <c r="W27" s="498"/>
      <c r="X27" s="435"/>
      <c r="Y27" s="436"/>
      <c r="Z27" s="411" t="s">
        <v>182</v>
      </c>
      <c r="AA27" s="412"/>
      <c r="AB27" s="412"/>
      <c r="AC27" s="412"/>
      <c r="AD27" s="412"/>
      <c r="AE27" s="412"/>
      <c r="AF27" s="412"/>
      <c r="AG27" s="413"/>
      <c r="AH27" s="408">
        <v>39</v>
      </c>
      <c r="AI27" s="409"/>
      <c r="AJ27" s="409"/>
      <c r="AK27" s="409"/>
      <c r="AL27" s="410"/>
      <c r="AM27" s="408">
        <v>130910</v>
      </c>
      <c r="AN27" s="409"/>
      <c r="AO27" s="409"/>
      <c r="AP27" s="409"/>
      <c r="AQ27" s="409"/>
      <c r="AR27" s="410"/>
      <c r="AS27" s="408">
        <v>3357</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v>2062601</v>
      </c>
      <c r="BO27" s="490"/>
      <c r="BP27" s="490"/>
      <c r="BQ27" s="490"/>
      <c r="BR27" s="490"/>
      <c r="BS27" s="490"/>
      <c r="BT27" s="490"/>
      <c r="BU27" s="491"/>
      <c r="BV27" s="489">
        <v>2059311</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184</v>
      </c>
      <c r="F28" s="412"/>
      <c r="G28" s="412"/>
      <c r="H28" s="412"/>
      <c r="I28" s="412"/>
      <c r="J28" s="412"/>
      <c r="K28" s="413"/>
      <c r="L28" s="408">
        <v>1</v>
      </c>
      <c r="M28" s="409"/>
      <c r="N28" s="409"/>
      <c r="O28" s="409"/>
      <c r="P28" s="410"/>
      <c r="Q28" s="408">
        <v>4263</v>
      </c>
      <c r="R28" s="409"/>
      <c r="S28" s="409"/>
      <c r="T28" s="409"/>
      <c r="U28" s="409"/>
      <c r="V28" s="410"/>
      <c r="W28" s="498"/>
      <c r="X28" s="435"/>
      <c r="Y28" s="436"/>
      <c r="Z28" s="411" t="s">
        <v>185</v>
      </c>
      <c r="AA28" s="412"/>
      <c r="AB28" s="412"/>
      <c r="AC28" s="412"/>
      <c r="AD28" s="412"/>
      <c r="AE28" s="412"/>
      <c r="AF28" s="412"/>
      <c r="AG28" s="413"/>
      <c r="AH28" s="408" t="s">
        <v>176</v>
      </c>
      <c r="AI28" s="409"/>
      <c r="AJ28" s="409"/>
      <c r="AK28" s="409"/>
      <c r="AL28" s="410"/>
      <c r="AM28" s="408" t="s">
        <v>176</v>
      </c>
      <c r="AN28" s="409"/>
      <c r="AO28" s="409"/>
      <c r="AP28" s="409"/>
      <c r="AQ28" s="409"/>
      <c r="AR28" s="410"/>
      <c r="AS28" s="408" t="s">
        <v>176</v>
      </c>
      <c r="AT28" s="409"/>
      <c r="AU28" s="409"/>
      <c r="AV28" s="409"/>
      <c r="AW28" s="409"/>
      <c r="AX28" s="468"/>
      <c r="AY28" s="472" t="s">
        <v>186</v>
      </c>
      <c r="AZ28" s="473"/>
      <c r="BA28" s="473"/>
      <c r="BB28" s="474"/>
      <c r="BC28" s="481" t="s">
        <v>49</v>
      </c>
      <c r="BD28" s="482"/>
      <c r="BE28" s="482"/>
      <c r="BF28" s="482"/>
      <c r="BG28" s="482"/>
      <c r="BH28" s="482"/>
      <c r="BI28" s="482"/>
      <c r="BJ28" s="482"/>
      <c r="BK28" s="482"/>
      <c r="BL28" s="482"/>
      <c r="BM28" s="483"/>
      <c r="BN28" s="484">
        <v>7747022</v>
      </c>
      <c r="BO28" s="485"/>
      <c r="BP28" s="485"/>
      <c r="BQ28" s="485"/>
      <c r="BR28" s="485"/>
      <c r="BS28" s="485"/>
      <c r="BT28" s="485"/>
      <c r="BU28" s="486"/>
      <c r="BV28" s="484">
        <v>6346743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187</v>
      </c>
      <c r="F29" s="412"/>
      <c r="G29" s="412"/>
      <c r="H29" s="412"/>
      <c r="I29" s="412"/>
      <c r="J29" s="412"/>
      <c r="K29" s="413"/>
      <c r="L29" s="408">
        <v>19</v>
      </c>
      <c r="M29" s="409"/>
      <c r="N29" s="409"/>
      <c r="O29" s="409"/>
      <c r="P29" s="410"/>
      <c r="Q29" s="408">
        <v>4018</v>
      </c>
      <c r="R29" s="409"/>
      <c r="S29" s="409"/>
      <c r="T29" s="409"/>
      <c r="U29" s="409"/>
      <c r="V29" s="410"/>
      <c r="W29" s="499"/>
      <c r="X29" s="500"/>
      <c r="Y29" s="501"/>
      <c r="Z29" s="411" t="s">
        <v>188</v>
      </c>
      <c r="AA29" s="412"/>
      <c r="AB29" s="412"/>
      <c r="AC29" s="412"/>
      <c r="AD29" s="412"/>
      <c r="AE29" s="412"/>
      <c r="AF29" s="412"/>
      <c r="AG29" s="413"/>
      <c r="AH29" s="408">
        <v>768</v>
      </c>
      <c r="AI29" s="409"/>
      <c r="AJ29" s="409"/>
      <c r="AK29" s="409"/>
      <c r="AL29" s="410"/>
      <c r="AM29" s="408">
        <v>2412680</v>
      </c>
      <c r="AN29" s="409"/>
      <c r="AO29" s="409"/>
      <c r="AP29" s="409"/>
      <c r="AQ29" s="409"/>
      <c r="AR29" s="410"/>
      <c r="AS29" s="408">
        <v>3142</v>
      </c>
      <c r="AT29" s="409"/>
      <c r="AU29" s="409"/>
      <c r="AV29" s="409"/>
      <c r="AW29" s="409"/>
      <c r="AX29" s="468"/>
      <c r="AY29" s="475"/>
      <c r="AZ29" s="476"/>
      <c r="BA29" s="476"/>
      <c r="BB29" s="477"/>
      <c r="BC29" s="469" t="s">
        <v>189</v>
      </c>
      <c r="BD29" s="470"/>
      <c r="BE29" s="470"/>
      <c r="BF29" s="470"/>
      <c r="BG29" s="470"/>
      <c r="BH29" s="470"/>
      <c r="BI29" s="470"/>
      <c r="BJ29" s="470"/>
      <c r="BK29" s="470"/>
      <c r="BL29" s="470"/>
      <c r="BM29" s="471"/>
      <c r="BN29" s="455">
        <v>5256287</v>
      </c>
      <c r="BO29" s="456"/>
      <c r="BP29" s="456"/>
      <c r="BQ29" s="456"/>
      <c r="BR29" s="456"/>
      <c r="BS29" s="456"/>
      <c r="BT29" s="456"/>
      <c r="BU29" s="457"/>
      <c r="BV29" s="455">
        <v>4316121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190</v>
      </c>
      <c r="X30" s="423"/>
      <c r="Y30" s="423"/>
      <c r="Z30" s="423"/>
      <c r="AA30" s="423"/>
      <c r="AB30" s="423"/>
      <c r="AC30" s="423"/>
      <c r="AD30" s="423"/>
      <c r="AE30" s="423"/>
      <c r="AF30" s="423"/>
      <c r="AG30" s="424"/>
      <c r="AH30" s="425">
        <v>100.2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9041783</v>
      </c>
      <c r="BO30" s="490"/>
      <c r="BP30" s="490"/>
      <c r="BQ30" s="490"/>
      <c r="BR30" s="490"/>
      <c r="BS30" s="490"/>
      <c r="BT30" s="490"/>
      <c r="BU30" s="491"/>
      <c r="BV30" s="489">
        <v>8724256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191</v>
      </c>
      <c r="D32" s="414"/>
      <c r="E32" s="414"/>
      <c r="F32" s="414"/>
      <c r="G32" s="414"/>
      <c r="H32" s="414"/>
      <c r="I32" s="414"/>
      <c r="J32" s="414"/>
      <c r="K32" s="414"/>
      <c r="L32" s="414"/>
      <c r="M32" s="414"/>
      <c r="N32" s="414"/>
      <c r="O32" s="414"/>
      <c r="P32" s="414"/>
      <c r="Q32" s="414"/>
      <c r="R32" s="414"/>
      <c r="S32" s="41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197</v>
      </c>
      <c r="D33" s="407"/>
      <c r="E33" s="406" t="s">
        <v>198</v>
      </c>
      <c r="F33" s="406"/>
      <c r="G33" s="406"/>
      <c r="H33" s="406"/>
      <c r="I33" s="406"/>
      <c r="J33" s="406"/>
      <c r="K33" s="406"/>
      <c r="L33" s="406"/>
      <c r="M33" s="406"/>
      <c r="N33" s="406"/>
      <c r="O33" s="406"/>
      <c r="P33" s="406"/>
      <c r="Q33" s="406"/>
      <c r="R33" s="406"/>
      <c r="S33" s="406"/>
      <c r="T33" s="206"/>
      <c r="U33" s="407" t="s">
        <v>197</v>
      </c>
      <c r="V33" s="407"/>
      <c r="W33" s="406" t="s">
        <v>199</v>
      </c>
      <c r="X33" s="406"/>
      <c r="Y33" s="406"/>
      <c r="Z33" s="406"/>
      <c r="AA33" s="406"/>
      <c r="AB33" s="406"/>
      <c r="AC33" s="406"/>
      <c r="AD33" s="406"/>
      <c r="AE33" s="406"/>
      <c r="AF33" s="406"/>
      <c r="AG33" s="406"/>
      <c r="AH33" s="406"/>
      <c r="AI33" s="406"/>
      <c r="AJ33" s="406"/>
      <c r="AK33" s="406"/>
      <c r="AL33" s="206"/>
      <c r="AM33" s="407" t="s">
        <v>200</v>
      </c>
      <c r="AN33" s="407"/>
      <c r="AO33" s="406" t="s">
        <v>198</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200</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5</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9</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f>IF(BG34="","",MAX(C34:D43,U34:V43,AM34:AN43)+1)</f>
        <v>12</v>
      </c>
      <c r="BF34" s="403"/>
      <c r="BG34" s="404" t="str">
        <f>IF('各会計、関係団体の財政状況及び健全化判断比率'!B35="","",'各会計、関係団体の財政状況及び健全化判断比率'!B35)</f>
        <v>温泉事業特別会計</v>
      </c>
      <c r="BH34" s="404"/>
      <c r="BI34" s="404"/>
      <c r="BJ34" s="404"/>
      <c r="BK34" s="404"/>
      <c r="BL34" s="404"/>
      <c r="BM34" s="404"/>
      <c r="BN34" s="404"/>
      <c r="BO34" s="404"/>
      <c r="BP34" s="404"/>
      <c r="BQ34" s="404"/>
      <c r="BR34" s="404"/>
      <c r="BS34" s="404"/>
      <c r="BT34" s="404"/>
      <c r="BU34" s="404"/>
      <c r="BV34" s="181"/>
      <c r="BW34" s="403">
        <f>IF(BY34="","",MAX(C34:D43,U34:V43,AM34:AN43,BE34:BF43)+1)</f>
        <v>13</v>
      </c>
      <c r="BX34" s="403"/>
      <c r="BY34" s="404" t="str">
        <f>IF('各会計、関係団体の財政状況及び健全化判断比率'!B68="","",'各会計、関係団体の財政状況及び健全化判断比率'!B68)</f>
        <v>駿遠学園管理組合</v>
      </c>
      <c r="BZ34" s="404"/>
      <c r="CA34" s="404"/>
      <c r="CB34" s="404"/>
      <c r="CC34" s="404"/>
      <c r="CD34" s="404"/>
      <c r="CE34" s="404"/>
      <c r="CF34" s="404"/>
      <c r="CG34" s="404"/>
      <c r="CH34" s="404"/>
      <c r="CI34" s="404"/>
      <c r="CJ34" s="404"/>
      <c r="CK34" s="404"/>
      <c r="CL34" s="404"/>
      <c r="CM34" s="404"/>
      <c r="CN34" s="181"/>
      <c r="CO34" s="403">
        <f>IF(CQ34="","",MAX(C34:D43,U34:V43,AM34:AN43,BE34:BF43,BW34:BX43)+1)</f>
        <v>20</v>
      </c>
      <c r="CP34" s="403"/>
      <c r="CQ34" s="404" t="str">
        <f>IF('各会計、関係団体の財政状況及び健全化判断比率'!BS7="","",'各会計、関係団体の財政状況及び健全化判断比率'!BS7)</f>
        <v>焼津水産振興センター</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し尿処理事業特別会計</v>
      </c>
      <c r="F35" s="404"/>
      <c r="G35" s="404"/>
      <c r="H35" s="404"/>
      <c r="I35" s="404"/>
      <c r="J35" s="404"/>
      <c r="K35" s="404"/>
      <c r="L35" s="404"/>
      <c r="M35" s="404"/>
      <c r="N35" s="404"/>
      <c r="O35" s="404"/>
      <c r="P35" s="404"/>
      <c r="Q35" s="404"/>
      <c r="R35" s="404"/>
      <c r="S35" s="404"/>
      <c r="T35" s="181"/>
      <c r="U35" s="403">
        <f>IF(W35="","",U34+1)</f>
        <v>6</v>
      </c>
      <c r="V35" s="403"/>
      <c r="W35" s="404" t="str">
        <f>IF('各会計、関係団体の財政状況及び健全化判断比率'!B29="","",'各会計、関係団体の財政状況及び健全化判断比率'!B29)</f>
        <v>駐車場事業特別会計</v>
      </c>
      <c r="X35" s="404"/>
      <c r="Y35" s="404"/>
      <c r="Z35" s="404"/>
      <c r="AA35" s="404"/>
      <c r="AB35" s="404"/>
      <c r="AC35" s="404"/>
      <c r="AD35" s="404"/>
      <c r="AE35" s="404"/>
      <c r="AF35" s="404"/>
      <c r="AG35" s="404"/>
      <c r="AH35" s="404"/>
      <c r="AI35" s="404"/>
      <c r="AJ35" s="404"/>
      <c r="AK35" s="404"/>
      <c r="AL35" s="181"/>
      <c r="AM35" s="403">
        <f t="shared" ref="AM35:AM43" si="0">IF(AO35="","",AM34+1)</f>
        <v>10</v>
      </c>
      <c r="AN35" s="403"/>
      <c r="AO35" s="404" t="str">
        <f>IF('各会計、関係団体の財政状況及び健全化判断比率'!B33="","",'各会計、関係団体の財政状況及び健全化判断比率'!B33)</f>
        <v>病院事業会計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14</v>
      </c>
      <c r="BX35" s="403"/>
      <c r="BY35" s="404" t="str">
        <f>IF('各会計、関係団体の財政状況及び健全化判断比率'!B69="","",'各会計、関係団体の財政状況及び健全化判断比率'!B69)</f>
        <v>志太広域事務組合（一般会計）</v>
      </c>
      <c r="BZ35" s="404"/>
      <c r="CA35" s="404"/>
      <c r="CB35" s="404"/>
      <c r="CC35" s="404"/>
      <c r="CD35" s="404"/>
      <c r="CE35" s="404"/>
      <c r="CF35" s="404"/>
      <c r="CG35" s="404"/>
      <c r="CH35" s="404"/>
      <c r="CI35" s="404"/>
      <c r="CJ35" s="404"/>
      <c r="CK35" s="404"/>
      <c r="CL35" s="404"/>
      <c r="CM35" s="404"/>
      <c r="CN35" s="181"/>
      <c r="CO35" s="403">
        <f t="shared" ref="CO35:CO43" si="3">IF(CQ35="","",CO34+1)</f>
        <v>21</v>
      </c>
      <c r="CP35" s="403"/>
      <c r="CQ35" s="404" t="str">
        <f>IF('各会計、関係団体の財政状況及び健全化判断比率'!BS8="","",'各会計、関係団体の財政状況及び健全化判断比率'!BS8)</f>
        <v>焼津市土地開発公社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土地取得事業特別会計</v>
      </c>
      <c r="F36" s="404"/>
      <c r="G36" s="404"/>
      <c r="H36" s="404"/>
      <c r="I36" s="404"/>
      <c r="J36" s="404"/>
      <c r="K36" s="404"/>
      <c r="L36" s="404"/>
      <c r="M36" s="404"/>
      <c r="N36" s="404"/>
      <c r="O36" s="404"/>
      <c r="P36" s="404"/>
      <c r="Q36" s="404"/>
      <c r="R36" s="404"/>
      <c r="S36" s="404"/>
      <c r="T36" s="181"/>
      <c r="U36" s="403">
        <f t="shared" ref="U36:U43" si="4">IF(W36="","",U35+1)</f>
        <v>7</v>
      </c>
      <c r="V36" s="403"/>
      <c r="W36" s="404" t="str">
        <f>IF('各会計、関係団体の財政状況及び健全化判断比率'!B30="","",'各会計、関係団体の財政状況及び健全化判断比率'!B30)</f>
        <v>介護保険事業特別会計</v>
      </c>
      <c r="X36" s="404"/>
      <c r="Y36" s="404"/>
      <c r="Z36" s="404"/>
      <c r="AA36" s="404"/>
      <c r="AB36" s="404"/>
      <c r="AC36" s="404"/>
      <c r="AD36" s="404"/>
      <c r="AE36" s="404"/>
      <c r="AF36" s="404"/>
      <c r="AG36" s="404"/>
      <c r="AH36" s="404"/>
      <c r="AI36" s="404"/>
      <c r="AJ36" s="404"/>
      <c r="AK36" s="404"/>
      <c r="AL36" s="181"/>
      <c r="AM36" s="403">
        <f t="shared" si="0"/>
        <v>11</v>
      </c>
      <c r="AN36" s="403"/>
      <c r="AO36" s="404" t="str">
        <f>IF('各会計、関係団体の財政状況及び健全化判断比率'!B34="","",'各会計、関係団体の財政状況及び健全化判断比率'!B34)</f>
        <v>公共下水道事業会計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15</v>
      </c>
      <c r="BX36" s="403"/>
      <c r="BY36" s="404" t="str">
        <f>IF('各会計、関係団体の財政状況及び健全化判断比率'!B70="","",'各会計、関係団体の財政状況及び健全化判断比率'!B70)</f>
        <v>志太広域事務組合（看護会計）</v>
      </c>
      <c r="BZ36" s="404"/>
      <c r="CA36" s="404"/>
      <c r="CB36" s="404"/>
      <c r="CC36" s="404"/>
      <c r="CD36" s="404"/>
      <c r="CE36" s="404"/>
      <c r="CF36" s="404"/>
      <c r="CG36" s="404"/>
      <c r="CH36" s="404"/>
      <c r="CI36" s="404"/>
      <c r="CJ36" s="404"/>
      <c r="CK36" s="404"/>
      <c r="CL36" s="404"/>
      <c r="CM36" s="404"/>
      <c r="CN36" s="181"/>
      <c r="CO36" s="403">
        <f t="shared" si="3"/>
        <v>22</v>
      </c>
      <c r="CP36" s="403"/>
      <c r="CQ36" s="404" t="str">
        <f>IF('各会計、関係団体の財政状況及び健全化判断比率'!BS9="","",'各会計、関係団体の財政状況及び健全化判断比率'!BS9)</f>
        <v>焼津市勤労者福祉サービスセンター</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f>IF(E37="","",C36+1)</f>
        <v>4</v>
      </c>
      <c r="D37" s="403"/>
      <c r="E37" s="404" t="str">
        <f>IF('各会計、関係団体の財政状況及び健全化判断比率'!B10="","",'各会計、関係団体の財政状況及び健全化判断比率'!B10)</f>
        <v>港湾事業特別会計</v>
      </c>
      <c r="F37" s="404"/>
      <c r="G37" s="404"/>
      <c r="H37" s="404"/>
      <c r="I37" s="404"/>
      <c r="J37" s="404"/>
      <c r="K37" s="404"/>
      <c r="L37" s="404"/>
      <c r="M37" s="404"/>
      <c r="N37" s="404"/>
      <c r="O37" s="404"/>
      <c r="P37" s="404"/>
      <c r="Q37" s="404"/>
      <c r="R37" s="404"/>
      <c r="S37" s="404"/>
      <c r="T37" s="181"/>
      <c r="U37" s="403">
        <f t="shared" si="4"/>
        <v>8</v>
      </c>
      <c r="V37" s="403"/>
      <c r="W37" s="404" t="str">
        <f>IF('各会計、関係団体の財政状況及び健全化判断比率'!B31="","",'各会計、関係団体の財政状況及び健全化判断比率'!B31)</f>
        <v>後期高齢者医療事業特別会計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16</v>
      </c>
      <c r="BX37" s="403"/>
      <c r="BY37" s="404" t="str">
        <f>IF('各会計、関係団体の財政状況及び健全化判断比率'!B71="","",'各会計、関係団体の財政状況及び健全化判断比率'!B71)</f>
        <v>静岡県後期高齢者医療広域連合（普通会計）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17</v>
      </c>
      <c r="BX38" s="403"/>
      <c r="BY38" s="404" t="str">
        <f>IF('各会計、関係団体の財政状況及び健全化判断比率'!B72="","",'各会計、関係団体の財政状況及び健全化判断比率'!B72)</f>
        <v>静岡県後期高齢者医療広域連合（事業会計）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18</v>
      </c>
      <c r="BX39" s="403"/>
      <c r="BY39" s="404" t="str">
        <f>IF('各会計、関係団体の財政状況及び健全化判断比率'!B73="","",'各会計、関係団体の財政状況及び健全化判断比率'!B73)</f>
        <v>静岡地方税滞納整理機構</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19</v>
      </c>
      <c r="BX40" s="403"/>
      <c r="BY40" s="404" t="str">
        <f>IF('各会計、関係団体の財政状況及び健全化判断比率'!B74="","",'各会計、関係団体の財政状況及び健全化判断比率'!B74)</f>
        <v>静岡県大井川広域水道企業団</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p9Mr9jA3t3vW69yD++AAho1RWzNJIhFHs1FqvX5TrXrdzhrmdOhbV7TGZ0v+LE72pbQN0LOfkwKCZ7cN/hRx4Q==" saltValue="rWNAC/4xqNUIPKCipl1mF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228</v>
      </c>
      <c r="C5" s="716"/>
      <c r="D5" s="716"/>
      <c r="E5" s="716"/>
      <c r="F5" s="716"/>
      <c r="G5" s="716"/>
      <c r="H5" s="716"/>
      <c r="I5" s="716"/>
      <c r="J5" s="716"/>
      <c r="K5" s="716"/>
      <c r="L5" s="716"/>
      <c r="M5" s="716"/>
      <c r="N5" s="716"/>
      <c r="O5" s="716"/>
      <c r="P5" s="716"/>
      <c r="Q5" s="717"/>
      <c r="R5" s="712">
        <v>20786853</v>
      </c>
      <c r="S5" s="713"/>
      <c r="T5" s="713"/>
      <c r="U5" s="713"/>
      <c r="V5" s="713"/>
      <c r="W5" s="713"/>
      <c r="X5" s="713"/>
      <c r="Y5" s="738"/>
      <c r="Z5" s="751">
        <v>32.5</v>
      </c>
      <c r="AA5" s="751"/>
      <c r="AB5" s="751"/>
      <c r="AC5" s="751"/>
      <c r="AD5" s="752">
        <v>19476814</v>
      </c>
      <c r="AE5" s="752"/>
      <c r="AF5" s="752"/>
      <c r="AG5" s="752"/>
      <c r="AH5" s="752"/>
      <c r="AI5" s="752"/>
      <c r="AJ5" s="752"/>
      <c r="AK5" s="752"/>
      <c r="AL5" s="739">
        <v>68.900000000000006</v>
      </c>
      <c r="AM5" s="721"/>
      <c r="AN5" s="721"/>
      <c r="AO5" s="740"/>
      <c r="AP5" s="715" t="s">
        <v>229</v>
      </c>
      <c r="AQ5" s="716"/>
      <c r="AR5" s="716"/>
      <c r="AS5" s="716"/>
      <c r="AT5" s="716"/>
      <c r="AU5" s="716"/>
      <c r="AV5" s="716"/>
      <c r="AW5" s="716"/>
      <c r="AX5" s="716"/>
      <c r="AY5" s="716"/>
      <c r="AZ5" s="716"/>
      <c r="BA5" s="716"/>
      <c r="BB5" s="716"/>
      <c r="BC5" s="716"/>
      <c r="BD5" s="716"/>
      <c r="BE5" s="716"/>
      <c r="BF5" s="717"/>
      <c r="BG5" s="657">
        <v>19558260</v>
      </c>
      <c r="BH5" s="658"/>
      <c r="BI5" s="658"/>
      <c r="BJ5" s="658"/>
      <c r="BK5" s="658"/>
      <c r="BL5" s="658"/>
      <c r="BM5" s="658"/>
      <c r="BN5" s="659"/>
      <c r="BO5" s="695">
        <v>94.1</v>
      </c>
      <c r="BP5" s="695"/>
      <c r="BQ5" s="695"/>
      <c r="BR5" s="695"/>
      <c r="BS5" s="696">
        <v>105731</v>
      </c>
      <c r="BT5" s="696"/>
      <c r="BU5" s="696"/>
      <c r="BV5" s="696"/>
      <c r="BW5" s="696"/>
      <c r="BX5" s="696"/>
      <c r="BY5" s="696"/>
      <c r="BZ5" s="696"/>
      <c r="CA5" s="696"/>
      <c r="CB5" s="736"/>
      <c r="CD5" s="709" t="s">
        <v>224</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222</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15">
      <c r="B6" s="654" t="s">
        <v>233</v>
      </c>
      <c r="C6" s="655"/>
      <c r="D6" s="655"/>
      <c r="E6" s="655"/>
      <c r="F6" s="655"/>
      <c r="G6" s="655"/>
      <c r="H6" s="655"/>
      <c r="I6" s="655"/>
      <c r="J6" s="655"/>
      <c r="K6" s="655"/>
      <c r="L6" s="655"/>
      <c r="M6" s="655"/>
      <c r="N6" s="655"/>
      <c r="O6" s="655"/>
      <c r="P6" s="655"/>
      <c r="Q6" s="656"/>
      <c r="R6" s="657">
        <v>414359</v>
      </c>
      <c r="S6" s="658"/>
      <c r="T6" s="658"/>
      <c r="U6" s="658"/>
      <c r="V6" s="658"/>
      <c r="W6" s="658"/>
      <c r="X6" s="658"/>
      <c r="Y6" s="659"/>
      <c r="Z6" s="695">
        <v>0.6</v>
      </c>
      <c r="AA6" s="695"/>
      <c r="AB6" s="695"/>
      <c r="AC6" s="695"/>
      <c r="AD6" s="696">
        <v>414359</v>
      </c>
      <c r="AE6" s="696"/>
      <c r="AF6" s="696"/>
      <c r="AG6" s="696"/>
      <c r="AH6" s="696"/>
      <c r="AI6" s="696"/>
      <c r="AJ6" s="696"/>
      <c r="AK6" s="696"/>
      <c r="AL6" s="660">
        <v>1.5</v>
      </c>
      <c r="AM6" s="661"/>
      <c r="AN6" s="661"/>
      <c r="AO6" s="697"/>
      <c r="AP6" s="654" t="s">
        <v>234</v>
      </c>
      <c r="AQ6" s="655"/>
      <c r="AR6" s="655"/>
      <c r="AS6" s="655"/>
      <c r="AT6" s="655"/>
      <c r="AU6" s="655"/>
      <c r="AV6" s="655"/>
      <c r="AW6" s="655"/>
      <c r="AX6" s="655"/>
      <c r="AY6" s="655"/>
      <c r="AZ6" s="655"/>
      <c r="BA6" s="655"/>
      <c r="BB6" s="655"/>
      <c r="BC6" s="655"/>
      <c r="BD6" s="655"/>
      <c r="BE6" s="655"/>
      <c r="BF6" s="656"/>
      <c r="BG6" s="657">
        <v>19558260</v>
      </c>
      <c r="BH6" s="658"/>
      <c r="BI6" s="658"/>
      <c r="BJ6" s="658"/>
      <c r="BK6" s="658"/>
      <c r="BL6" s="658"/>
      <c r="BM6" s="658"/>
      <c r="BN6" s="659"/>
      <c r="BO6" s="695">
        <v>94.1</v>
      </c>
      <c r="BP6" s="695"/>
      <c r="BQ6" s="695"/>
      <c r="BR6" s="695"/>
      <c r="BS6" s="696">
        <v>105731</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251133</v>
      </c>
      <c r="CS6" s="658"/>
      <c r="CT6" s="658"/>
      <c r="CU6" s="658"/>
      <c r="CV6" s="658"/>
      <c r="CW6" s="658"/>
      <c r="CX6" s="658"/>
      <c r="CY6" s="659"/>
      <c r="CZ6" s="739">
        <v>0.4</v>
      </c>
      <c r="DA6" s="721"/>
      <c r="DB6" s="721"/>
      <c r="DC6" s="741"/>
      <c r="DD6" s="663" t="s">
        <v>131</v>
      </c>
      <c r="DE6" s="658"/>
      <c r="DF6" s="658"/>
      <c r="DG6" s="658"/>
      <c r="DH6" s="658"/>
      <c r="DI6" s="658"/>
      <c r="DJ6" s="658"/>
      <c r="DK6" s="658"/>
      <c r="DL6" s="658"/>
      <c r="DM6" s="658"/>
      <c r="DN6" s="658"/>
      <c r="DO6" s="658"/>
      <c r="DP6" s="659"/>
      <c r="DQ6" s="663">
        <v>251133</v>
      </c>
      <c r="DR6" s="658"/>
      <c r="DS6" s="658"/>
      <c r="DT6" s="658"/>
      <c r="DU6" s="658"/>
      <c r="DV6" s="658"/>
      <c r="DW6" s="658"/>
      <c r="DX6" s="658"/>
      <c r="DY6" s="658"/>
      <c r="DZ6" s="658"/>
      <c r="EA6" s="658"/>
      <c r="EB6" s="658"/>
      <c r="EC6" s="694"/>
    </row>
    <row r="7" spans="2:143" ht="11.25" customHeight="1" x14ac:dyDescent="0.15">
      <c r="B7" s="654" t="s">
        <v>236</v>
      </c>
      <c r="C7" s="655"/>
      <c r="D7" s="655"/>
      <c r="E7" s="655"/>
      <c r="F7" s="655"/>
      <c r="G7" s="655"/>
      <c r="H7" s="655"/>
      <c r="I7" s="655"/>
      <c r="J7" s="655"/>
      <c r="K7" s="655"/>
      <c r="L7" s="655"/>
      <c r="M7" s="655"/>
      <c r="N7" s="655"/>
      <c r="O7" s="655"/>
      <c r="P7" s="655"/>
      <c r="Q7" s="656"/>
      <c r="R7" s="657">
        <v>9492</v>
      </c>
      <c r="S7" s="658"/>
      <c r="T7" s="658"/>
      <c r="U7" s="658"/>
      <c r="V7" s="658"/>
      <c r="W7" s="658"/>
      <c r="X7" s="658"/>
      <c r="Y7" s="659"/>
      <c r="Z7" s="695">
        <v>0</v>
      </c>
      <c r="AA7" s="695"/>
      <c r="AB7" s="695"/>
      <c r="AC7" s="695"/>
      <c r="AD7" s="696">
        <v>9492</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8665179</v>
      </c>
      <c r="BH7" s="658"/>
      <c r="BI7" s="658"/>
      <c r="BJ7" s="658"/>
      <c r="BK7" s="658"/>
      <c r="BL7" s="658"/>
      <c r="BM7" s="658"/>
      <c r="BN7" s="659"/>
      <c r="BO7" s="695">
        <v>41.7</v>
      </c>
      <c r="BP7" s="695"/>
      <c r="BQ7" s="695"/>
      <c r="BR7" s="695"/>
      <c r="BS7" s="696">
        <v>105731</v>
      </c>
      <c r="BT7" s="696"/>
      <c r="BU7" s="696"/>
      <c r="BV7" s="696"/>
      <c r="BW7" s="696"/>
      <c r="BX7" s="696"/>
      <c r="BY7" s="696"/>
      <c r="BZ7" s="696"/>
      <c r="CA7" s="696"/>
      <c r="CB7" s="736"/>
      <c r="CD7" s="654" t="s">
        <v>238</v>
      </c>
      <c r="CE7" s="655"/>
      <c r="CF7" s="655"/>
      <c r="CG7" s="655"/>
      <c r="CH7" s="655"/>
      <c r="CI7" s="655"/>
      <c r="CJ7" s="655"/>
      <c r="CK7" s="655"/>
      <c r="CL7" s="655"/>
      <c r="CM7" s="655"/>
      <c r="CN7" s="655"/>
      <c r="CO7" s="655"/>
      <c r="CP7" s="655"/>
      <c r="CQ7" s="656"/>
      <c r="CR7" s="657">
        <v>11841192</v>
      </c>
      <c r="CS7" s="658"/>
      <c r="CT7" s="658"/>
      <c r="CU7" s="658"/>
      <c r="CV7" s="658"/>
      <c r="CW7" s="658"/>
      <c r="CX7" s="658"/>
      <c r="CY7" s="659"/>
      <c r="CZ7" s="695">
        <v>19.600000000000001</v>
      </c>
      <c r="DA7" s="695"/>
      <c r="DB7" s="695"/>
      <c r="DC7" s="695"/>
      <c r="DD7" s="663">
        <v>1901325</v>
      </c>
      <c r="DE7" s="658"/>
      <c r="DF7" s="658"/>
      <c r="DG7" s="658"/>
      <c r="DH7" s="658"/>
      <c r="DI7" s="658"/>
      <c r="DJ7" s="658"/>
      <c r="DK7" s="658"/>
      <c r="DL7" s="658"/>
      <c r="DM7" s="658"/>
      <c r="DN7" s="658"/>
      <c r="DO7" s="658"/>
      <c r="DP7" s="659"/>
      <c r="DQ7" s="663">
        <v>8782971</v>
      </c>
      <c r="DR7" s="658"/>
      <c r="DS7" s="658"/>
      <c r="DT7" s="658"/>
      <c r="DU7" s="658"/>
      <c r="DV7" s="658"/>
      <c r="DW7" s="658"/>
      <c r="DX7" s="658"/>
      <c r="DY7" s="658"/>
      <c r="DZ7" s="658"/>
      <c r="EA7" s="658"/>
      <c r="EB7" s="658"/>
      <c r="EC7" s="694"/>
    </row>
    <row r="8" spans="2:143" ht="11.25" customHeight="1" x14ac:dyDescent="0.15">
      <c r="B8" s="654" t="s">
        <v>239</v>
      </c>
      <c r="C8" s="655"/>
      <c r="D8" s="655"/>
      <c r="E8" s="655"/>
      <c r="F8" s="655"/>
      <c r="G8" s="655"/>
      <c r="H8" s="655"/>
      <c r="I8" s="655"/>
      <c r="J8" s="655"/>
      <c r="K8" s="655"/>
      <c r="L8" s="655"/>
      <c r="M8" s="655"/>
      <c r="N8" s="655"/>
      <c r="O8" s="655"/>
      <c r="P8" s="655"/>
      <c r="Q8" s="656"/>
      <c r="R8" s="657">
        <v>105916</v>
      </c>
      <c r="S8" s="658"/>
      <c r="T8" s="658"/>
      <c r="U8" s="658"/>
      <c r="V8" s="658"/>
      <c r="W8" s="658"/>
      <c r="X8" s="658"/>
      <c r="Y8" s="659"/>
      <c r="Z8" s="695">
        <v>0.2</v>
      </c>
      <c r="AA8" s="695"/>
      <c r="AB8" s="695"/>
      <c r="AC8" s="695"/>
      <c r="AD8" s="696">
        <v>105916</v>
      </c>
      <c r="AE8" s="696"/>
      <c r="AF8" s="696"/>
      <c r="AG8" s="696"/>
      <c r="AH8" s="696"/>
      <c r="AI8" s="696"/>
      <c r="AJ8" s="696"/>
      <c r="AK8" s="696"/>
      <c r="AL8" s="660">
        <v>0.4</v>
      </c>
      <c r="AM8" s="661"/>
      <c r="AN8" s="661"/>
      <c r="AO8" s="697"/>
      <c r="AP8" s="654" t="s">
        <v>240</v>
      </c>
      <c r="AQ8" s="655"/>
      <c r="AR8" s="655"/>
      <c r="AS8" s="655"/>
      <c r="AT8" s="655"/>
      <c r="AU8" s="655"/>
      <c r="AV8" s="655"/>
      <c r="AW8" s="655"/>
      <c r="AX8" s="655"/>
      <c r="AY8" s="655"/>
      <c r="AZ8" s="655"/>
      <c r="BA8" s="655"/>
      <c r="BB8" s="655"/>
      <c r="BC8" s="655"/>
      <c r="BD8" s="655"/>
      <c r="BE8" s="655"/>
      <c r="BF8" s="656"/>
      <c r="BG8" s="657">
        <v>245221</v>
      </c>
      <c r="BH8" s="658"/>
      <c r="BI8" s="658"/>
      <c r="BJ8" s="658"/>
      <c r="BK8" s="658"/>
      <c r="BL8" s="658"/>
      <c r="BM8" s="658"/>
      <c r="BN8" s="659"/>
      <c r="BO8" s="695">
        <v>1.2</v>
      </c>
      <c r="BP8" s="695"/>
      <c r="BQ8" s="695"/>
      <c r="BR8" s="695"/>
      <c r="BS8" s="696" t="s">
        <v>241</v>
      </c>
      <c r="BT8" s="696"/>
      <c r="BU8" s="696"/>
      <c r="BV8" s="696"/>
      <c r="BW8" s="696"/>
      <c r="BX8" s="696"/>
      <c r="BY8" s="696"/>
      <c r="BZ8" s="696"/>
      <c r="CA8" s="696"/>
      <c r="CB8" s="736"/>
      <c r="CD8" s="654" t="s">
        <v>242</v>
      </c>
      <c r="CE8" s="655"/>
      <c r="CF8" s="655"/>
      <c r="CG8" s="655"/>
      <c r="CH8" s="655"/>
      <c r="CI8" s="655"/>
      <c r="CJ8" s="655"/>
      <c r="CK8" s="655"/>
      <c r="CL8" s="655"/>
      <c r="CM8" s="655"/>
      <c r="CN8" s="655"/>
      <c r="CO8" s="655"/>
      <c r="CP8" s="655"/>
      <c r="CQ8" s="656"/>
      <c r="CR8" s="657">
        <v>17946443</v>
      </c>
      <c r="CS8" s="658"/>
      <c r="CT8" s="658"/>
      <c r="CU8" s="658"/>
      <c r="CV8" s="658"/>
      <c r="CW8" s="658"/>
      <c r="CX8" s="658"/>
      <c r="CY8" s="659"/>
      <c r="CZ8" s="695">
        <v>29.7</v>
      </c>
      <c r="DA8" s="695"/>
      <c r="DB8" s="695"/>
      <c r="DC8" s="695"/>
      <c r="DD8" s="663">
        <v>77378</v>
      </c>
      <c r="DE8" s="658"/>
      <c r="DF8" s="658"/>
      <c r="DG8" s="658"/>
      <c r="DH8" s="658"/>
      <c r="DI8" s="658"/>
      <c r="DJ8" s="658"/>
      <c r="DK8" s="658"/>
      <c r="DL8" s="658"/>
      <c r="DM8" s="658"/>
      <c r="DN8" s="658"/>
      <c r="DO8" s="658"/>
      <c r="DP8" s="659"/>
      <c r="DQ8" s="663">
        <v>8869561</v>
      </c>
      <c r="DR8" s="658"/>
      <c r="DS8" s="658"/>
      <c r="DT8" s="658"/>
      <c r="DU8" s="658"/>
      <c r="DV8" s="658"/>
      <c r="DW8" s="658"/>
      <c r="DX8" s="658"/>
      <c r="DY8" s="658"/>
      <c r="DZ8" s="658"/>
      <c r="EA8" s="658"/>
      <c r="EB8" s="658"/>
      <c r="EC8" s="694"/>
    </row>
    <row r="9" spans="2:143" ht="11.25" customHeight="1" x14ac:dyDescent="0.15">
      <c r="B9" s="654" t="s">
        <v>243</v>
      </c>
      <c r="C9" s="655"/>
      <c r="D9" s="655"/>
      <c r="E9" s="655"/>
      <c r="F9" s="655"/>
      <c r="G9" s="655"/>
      <c r="H9" s="655"/>
      <c r="I9" s="655"/>
      <c r="J9" s="655"/>
      <c r="K9" s="655"/>
      <c r="L9" s="655"/>
      <c r="M9" s="655"/>
      <c r="N9" s="655"/>
      <c r="O9" s="655"/>
      <c r="P9" s="655"/>
      <c r="Q9" s="656"/>
      <c r="R9" s="657">
        <v>107634</v>
      </c>
      <c r="S9" s="658"/>
      <c r="T9" s="658"/>
      <c r="U9" s="658"/>
      <c r="V9" s="658"/>
      <c r="W9" s="658"/>
      <c r="X9" s="658"/>
      <c r="Y9" s="659"/>
      <c r="Z9" s="695">
        <v>0.2</v>
      </c>
      <c r="AA9" s="695"/>
      <c r="AB9" s="695"/>
      <c r="AC9" s="695"/>
      <c r="AD9" s="696">
        <v>107634</v>
      </c>
      <c r="AE9" s="696"/>
      <c r="AF9" s="696"/>
      <c r="AG9" s="696"/>
      <c r="AH9" s="696"/>
      <c r="AI9" s="696"/>
      <c r="AJ9" s="696"/>
      <c r="AK9" s="696"/>
      <c r="AL9" s="660">
        <v>0.4</v>
      </c>
      <c r="AM9" s="661"/>
      <c r="AN9" s="661"/>
      <c r="AO9" s="697"/>
      <c r="AP9" s="654" t="s">
        <v>244</v>
      </c>
      <c r="AQ9" s="655"/>
      <c r="AR9" s="655"/>
      <c r="AS9" s="655"/>
      <c r="AT9" s="655"/>
      <c r="AU9" s="655"/>
      <c r="AV9" s="655"/>
      <c r="AW9" s="655"/>
      <c r="AX9" s="655"/>
      <c r="AY9" s="655"/>
      <c r="AZ9" s="655"/>
      <c r="BA9" s="655"/>
      <c r="BB9" s="655"/>
      <c r="BC9" s="655"/>
      <c r="BD9" s="655"/>
      <c r="BE9" s="655"/>
      <c r="BF9" s="656"/>
      <c r="BG9" s="657">
        <v>7220196</v>
      </c>
      <c r="BH9" s="658"/>
      <c r="BI9" s="658"/>
      <c r="BJ9" s="658"/>
      <c r="BK9" s="658"/>
      <c r="BL9" s="658"/>
      <c r="BM9" s="658"/>
      <c r="BN9" s="659"/>
      <c r="BO9" s="695">
        <v>34.700000000000003</v>
      </c>
      <c r="BP9" s="695"/>
      <c r="BQ9" s="695"/>
      <c r="BR9" s="695"/>
      <c r="BS9" s="696" t="s">
        <v>131</v>
      </c>
      <c r="BT9" s="696"/>
      <c r="BU9" s="696"/>
      <c r="BV9" s="696"/>
      <c r="BW9" s="696"/>
      <c r="BX9" s="696"/>
      <c r="BY9" s="696"/>
      <c r="BZ9" s="696"/>
      <c r="CA9" s="696"/>
      <c r="CB9" s="736"/>
      <c r="CD9" s="654" t="s">
        <v>245</v>
      </c>
      <c r="CE9" s="655"/>
      <c r="CF9" s="655"/>
      <c r="CG9" s="655"/>
      <c r="CH9" s="655"/>
      <c r="CI9" s="655"/>
      <c r="CJ9" s="655"/>
      <c r="CK9" s="655"/>
      <c r="CL9" s="655"/>
      <c r="CM9" s="655"/>
      <c r="CN9" s="655"/>
      <c r="CO9" s="655"/>
      <c r="CP9" s="655"/>
      <c r="CQ9" s="656"/>
      <c r="CR9" s="657">
        <v>7228316</v>
      </c>
      <c r="CS9" s="658"/>
      <c r="CT9" s="658"/>
      <c r="CU9" s="658"/>
      <c r="CV9" s="658"/>
      <c r="CW9" s="658"/>
      <c r="CX9" s="658"/>
      <c r="CY9" s="659"/>
      <c r="CZ9" s="695">
        <v>12</v>
      </c>
      <c r="DA9" s="695"/>
      <c r="DB9" s="695"/>
      <c r="DC9" s="695"/>
      <c r="DD9" s="663">
        <v>225961</v>
      </c>
      <c r="DE9" s="658"/>
      <c r="DF9" s="658"/>
      <c r="DG9" s="658"/>
      <c r="DH9" s="658"/>
      <c r="DI9" s="658"/>
      <c r="DJ9" s="658"/>
      <c r="DK9" s="658"/>
      <c r="DL9" s="658"/>
      <c r="DM9" s="658"/>
      <c r="DN9" s="658"/>
      <c r="DO9" s="658"/>
      <c r="DP9" s="659"/>
      <c r="DQ9" s="663">
        <v>4344491</v>
      </c>
      <c r="DR9" s="658"/>
      <c r="DS9" s="658"/>
      <c r="DT9" s="658"/>
      <c r="DU9" s="658"/>
      <c r="DV9" s="658"/>
      <c r="DW9" s="658"/>
      <c r="DX9" s="658"/>
      <c r="DY9" s="658"/>
      <c r="DZ9" s="658"/>
      <c r="EA9" s="658"/>
      <c r="EB9" s="658"/>
      <c r="EC9" s="694"/>
    </row>
    <row r="10" spans="2:143" ht="11.25" customHeight="1" x14ac:dyDescent="0.15">
      <c r="B10" s="654" t="s">
        <v>246</v>
      </c>
      <c r="C10" s="655"/>
      <c r="D10" s="655"/>
      <c r="E10" s="655"/>
      <c r="F10" s="655"/>
      <c r="G10" s="655"/>
      <c r="H10" s="655"/>
      <c r="I10" s="655"/>
      <c r="J10" s="655"/>
      <c r="K10" s="655"/>
      <c r="L10" s="655"/>
      <c r="M10" s="655"/>
      <c r="N10" s="655"/>
      <c r="O10" s="655"/>
      <c r="P10" s="655"/>
      <c r="Q10" s="656"/>
      <c r="R10" s="657" t="s">
        <v>241</v>
      </c>
      <c r="S10" s="658"/>
      <c r="T10" s="658"/>
      <c r="U10" s="658"/>
      <c r="V10" s="658"/>
      <c r="W10" s="658"/>
      <c r="X10" s="658"/>
      <c r="Y10" s="659"/>
      <c r="Z10" s="695" t="s">
        <v>241</v>
      </c>
      <c r="AA10" s="695"/>
      <c r="AB10" s="695"/>
      <c r="AC10" s="695"/>
      <c r="AD10" s="696" t="s">
        <v>176</v>
      </c>
      <c r="AE10" s="696"/>
      <c r="AF10" s="696"/>
      <c r="AG10" s="696"/>
      <c r="AH10" s="696"/>
      <c r="AI10" s="696"/>
      <c r="AJ10" s="696"/>
      <c r="AK10" s="696"/>
      <c r="AL10" s="660" t="s">
        <v>241</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380186</v>
      </c>
      <c r="BH10" s="658"/>
      <c r="BI10" s="658"/>
      <c r="BJ10" s="658"/>
      <c r="BK10" s="658"/>
      <c r="BL10" s="658"/>
      <c r="BM10" s="658"/>
      <c r="BN10" s="659"/>
      <c r="BO10" s="695">
        <v>1.8</v>
      </c>
      <c r="BP10" s="695"/>
      <c r="BQ10" s="695"/>
      <c r="BR10" s="695"/>
      <c r="BS10" s="696" t="s">
        <v>241</v>
      </c>
      <c r="BT10" s="696"/>
      <c r="BU10" s="696"/>
      <c r="BV10" s="696"/>
      <c r="BW10" s="696"/>
      <c r="BX10" s="696"/>
      <c r="BY10" s="696"/>
      <c r="BZ10" s="696"/>
      <c r="CA10" s="696"/>
      <c r="CB10" s="736"/>
      <c r="CD10" s="654" t="s">
        <v>248</v>
      </c>
      <c r="CE10" s="655"/>
      <c r="CF10" s="655"/>
      <c r="CG10" s="655"/>
      <c r="CH10" s="655"/>
      <c r="CI10" s="655"/>
      <c r="CJ10" s="655"/>
      <c r="CK10" s="655"/>
      <c r="CL10" s="655"/>
      <c r="CM10" s="655"/>
      <c r="CN10" s="655"/>
      <c r="CO10" s="655"/>
      <c r="CP10" s="655"/>
      <c r="CQ10" s="656"/>
      <c r="CR10" s="657">
        <v>982551</v>
      </c>
      <c r="CS10" s="658"/>
      <c r="CT10" s="658"/>
      <c r="CU10" s="658"/>
      <c r="CV10" s="658"/>
      <c r="CW10" s="658"/>
      <c r="CX10" s="658"/>
      <c r="CY10" s="659"/>
      <c r="CZ10" s="695">
        <v>1.6</v>
      </c>
      <c r="DA10" s="695"/>
      <c r="DB10" s="695"/>
      <c r="DC10" s="695"/>
      <c r="DD10" s="663" t="s">
        <v>131</v>
      </c>
      <c r="DE10" s="658"/>
      <c r="DF10" s="658"/>
      <c r="DG10" s="658"/>
      <c r="DH10" s="658"/>
      <c r="DI10" s="658"/>
      <c r="DJ10" s="658"/>
      <c r="DK10" s="658"/>
      <c r="DL10" s="658"/>
      <c r="DM10" s="658"/>
      <c r="DN10" s="658"/>
      <c r="DO10" s="658"/>
      <c r="DP10" s="659"/>
      <c r="DQ10" s="663">
        <v>45276</v>
      </c>
      <c r="DR10" s="658"/>
      <c r="DS10" s="658"/>
      <c r="DT10" s="658"/>
      <c r="DU10" s="658"/>
      <c r="DV10" s="658"/>
      <c r="DW10" s="658"/>
      <c r="DX10" s="658"/>
      <c r="DY10" s="658"/>
      <c r="DZ10" s="658"/>
      <c r="EA10" s="658"/>
      <c r="EB10" s="658"/>
      <c r="EC10" s="694"/>
    </row>
    <row r="11" spans="2:143" ht="11.25" customHeight="1" x14ac:dyDescent="0.15">
      <c r="B11" s="654" t="s">
        <v>249</v>
      </c>
      <c r="C11" s="655"/>
      <c r="D11" s="655"/>
      <c r="E11" s="655"/>
      <c r="F11" s="655"/>
      <c r="G11" s="655"/>
      <c r="H11" s="655"/>
      <c r="I11" s="655"/>
      <c r="J11" s="655"/>
      <c r="K11" s="655"/>
      <c r="L11" s="655"/>
      <c r="M11" s="655"/>
      <c r="N11" s="655"/>
      <c r="O11" s="655"/>
      <c r="P11" s="655"/>
      <c r="Q11" s="656"/>
      <c r="R11" s="657">
        <v>3472026</v>
      </c>
      <c r="S11" s="658"/>
      <c r="T11" s="658"/>
      <c r="U11" s="658"/>
      <c r="V11" s="658"/>
      <c r="W11" s="658"/>
      <c r="X11" s="658"/>
      <c r="Y11" s="659"/>
      <c r="Z11" s="660">
        <v>5.4</v>
      </c>
      <c r="AA11" s="661"/>
      <c r="AB11" s="661"/>
      <c r="AC11" s="662"/>
      <c r="AD11" s="663">
        <v>3472026</v>
      </c>
      <c r="AE11" s="658"/>
      <c r="AF11" s="658"/>
      <c r="AG11" s="658"/>
      <c r="AH11" s="658"/>
      <c r="AI11" s="658"/>
      <c r="AJ11" s="658"/>
      <c r="AK11" s="659"/>
      <c r="AL11" s="660">
        <v>12.3</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819576</v>
      </c>
      <c r="BH11" s="658"/>
      <c r="BI11" s="658"/>
      <c r="BJ11" s="658"/>
      <c r="BK11" s="658"/>
      <c r="BL11" s="658"/>
      <c r="BM11" s="658"/>
      <c r="BN11" s="659"/>
      <c r="BO11" s="695">
        <v>3.9</v>
      </c>
      <c r="BP11" s="695"/>
      <c r="BQ11" s="695"/>
      <c r="BR11" s="695"/>
      <c r="BS11" s="696">
        <v>105731</v>
      </c>
      <c r="BT11" s="696"/>
      <c r="BU11" s="696"/>
      <c r="BV11" s="696"/>
      <c r="BW11" s="696"/>
      <c r="BX11" s="696"/>
      <c r="BY11" s="696"/>
      <c r="BZ11" s="696"/>
      <c r="CA11" s="696"/>
      <c r="CB11" s="736"/>
      <c r="CD11" s="654" t="s">
        <v>251</v>
      </c>
      <c r="CE11" s="655"/>
      <c r="CF11" s="655"/>
      <c r="CG11" s="655"/>
      <c r="CH11" s="655"/>
      <c r="CI11" s="655"/>
      <c r="CJ11" s="655"/>
      <c r="CK11" s="655"/>
      <c r="CL11" s="655"/>
      <c r="CM11" s="655"/>
      <c r="CN11" s="655"/>
      <c r="CO11" s="655"/>
      <c r="CP11" s="655"/>
      <c r="CQ11" s="656"/>
      <c r="CR11" s="657">
        <v>977150</v>
      </c>
      <c r="CS11" s="658"/>
      <c r="CT11" s="658"/>
      <c r="CU11" s="658"/>
      <c r="CV11" s="658"/>
      <c r="CW11" s="658"/>
      <c r="CX11" s="658"/>
      <c r="CY11" s="659"/>
      <c r="CZ11" s="695">
        <v>1.6</v>
      </c>
      <c r="DA11" s="695"/>
      <c r="DB11" s="695"/>
      <c r="DC11" s="695"/>
      <c r="DD11" s="663">
        <v>244417</v>
      </c>
      <c r="DE11" s="658"/>
      <c r="DF11" s="658"/>
      <c r="DG11" s="658"/>
      <c r="DH11" s="658"/>
      <c r="DI11" s="658"/>
      <c r="DJ11" s="658"/>
      <c r="DK11" s="658"/>
      <c r="DL11" s="658"/>
      <c r="DM11" s="658"/>
      <c r="DN11" s="658"/>
      <c r="DO11" s="658"/>
      <c r="DP11" s="659"/>
      <c r="DQ11" s="663">
        <v>726130</v>
      </c>
      <c r="DR11" s="658"/>
      <c r="DS11" s="658"/>
      <c r="DT11" s="658"/>
      <c r="DU11" s="658"/>
      <c r="DV11" s="658"/>
      <c r="DW11" s="658"/>
      <c r="DX11" s="658"/>
      <c r="DY11" s="658"/>
      <c r="DZ11" s="658"/>
      <c r="EA11" s="658"/>
      <c r="EB11" s="658"/>
      <c r="EC11" s="694"/>
    </row>
    <row r="12" spans="2:143" ht="11.25" customHeight="1" x14ac:dyDescent="0.15">
      <c r="B12" s="654" t="s">
        <v>252</v>
      </c>
      <c r="C12" s="655"/>
      <c r="D12" s="655"/>
      <c r="E12" s="655"/>
      <c r="F12" s="655"/>
      <c r="G12" s="655"/>
      <c r="H12" s="655"/>
      <c r="I12" s="655"/>
      <c r="J12" s="655"/>
      <c r="K12" s="655"/>
      <c r="L12" s="655"/>
      <c r="M12" s="655"/>
      <c r="N12" s="655"/>
      <c r="O12" s="655"/>
      <c r="P12" s="655"/>
      <c r="Q12" s="656"/>
      <c r="R12" s="657" t="s">
        <v>131</v>
      </c>
      <c r="S12" s="658"/>
      <c r="T12" s="658"/>
      <c r="U12" s="658"/>
      <c r="V12" s="658"/>
      <c r="W12" s="658"/>
      <c r="X12" s="658"/>
      <c r="Y12" s="659"/>
      <c r="Z12" s="695" t="s">
        <v>131</v>
      </c>
      <c r="AA12" s="695"/>
      <c r="AB12" s="695"/>
      <c r="AC12" s="695"/>
      <c r="AD12" s="696" t="s">
        <v>176</v>
      </c>
      <c r="AE12" s="696"/>
      <c r="AF12" s="696"/>
      <c r="AG12" s="696"/>
      <c r="AH12" s="696"/>
      <c r="AI12" s="696"/>
      <c r="AJ12" s="696"/>
      <c r="AK12" s="696"/>
      <c r="AL12" s="660" t="s">
        <v>176</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9500765</v>
      </c>
      <c r="BH12" s="658"/>
      <c r="BI12" s="658"/>
      <c r="BJ12" s="658"/>
      <c r="BK12" s="658"/>
      <c r="BL12" s="658"/>
      <c r="BM12" s="658"/>
      <c r="BN12" s="659"/>
      <c r="BO12" s="695">
        <v>45.7</v>
      </c>
      <c r="BP12" s="695"/>
      <c r="BQ12" s="695"/>
      <c r="BR12" s="695"/>
      <c r="BS12" s="696" t="s">
        <v>131</v>
      </c>
      <c r="BT12" s="696"/>
      <c r="BU12" s="696"/>
      <c r="BV12" s="696"/>
      <c r="BW12" s="696"/>
      <c r="BX12" s="696"/>
      <c r="BY12" s="696"/>
      <c r="BZ12" s="696"/>
      <c r="CA12" s="696"/>
      <c r="CB12" s="736"/>
      <c r="CD12" s="654" t="s">
        <v>254</v>
      </c>
      <c r="CE12" s="655"/>
      <c r="CF12" s="655"/>
      <c r="CG12" s="655"/>
      <c r="CH12" s="655"/>
      <c r="CI12" s="655"/>
      <c r="CJ12" s="655"/>
      <c r="CK12" s="655"/>
      <c r="CL12" s="655"/>
      <c r="CM12" s="655"/>
      <c r="CN12" s="655"/>
      <c r="CO12" s="655"/>
      <c r="CP12" s="655"/>
      <c r="CQ12" s="656"/>
      <c r="CR12" s="657">
        <v>4984397</v>
      </c>
      <c r="CS12" s="658"/>
      <c r="CT12" s="658"/>
      <c r="CU12" s="658"/>
      <c r="CV12" s="658"/>
      <c r="CW12" s="658"/>
      <c r="CX12" s="658"/>
      <c r="CY12" s="659"/>
      <c r="CZ12" s="695">
        <v>8.3000000000000007</v>
      </c>
      <c r="DA12" s="695"/>
      <c r="DB12" s="695"/>
      <c r="DC12" s="695"/>
      <c r="DD12" s="663">
        <v>567</v>
      </c>
      <c r="DE12" s="658"/>
      <c r="DF12" s="658"/>
      <c r="DG12" s="658"/>
      <c r="DH12" s="658"/>
      <c r="DI12" s="658"/>
      <c r="DJ12" s="658"/>
      <c r="DK12" s="658"/>
      <c r="DL12" s="658"/>
      <c r="DM12" s="658"/>
      <c r="DN12" s="658"/>
      <c r="DO12" s="658"/>
      <c r="DP12" s="659"/>
      <c r="DQ12" s="663">
        <v>4273591</v>
      </c>
      <c r="DR12" s="658"/>
      <c r="DS12" s="658"/>
      <c r="DT12" s="658"/>
      <c r="DU12" s="658"/>
      <c r="DV12" s="658"/>
      <c r="DW12" s="658"/>
      <c r="DX12" s="658"/>
      <c r="DY12" s="658"/>
      <c r="DZ12" s="658"/>
      <c r="EA12" s="658"/>
      <c r="EB12" s="658"/>
      <c r="EC12" s="694"/>
    </row>
    <row r="13" spans="2:143" ht="11.25" customHeight="1" x14ac:dyDescent="0.15">
      <c r="B13" s="654" t="s">
        <v>255</v>
      </c>
      <c r="C13" s="655"/>
      <c r="D13" s="655"/>
      <c r="E13" s="655"/>
      <c r="F13" s="655"/>
      <c r="G13" s="655"/>
      <c r="H13" s="655"/>
      <c r="I13" s="655"/>
      <c r="J13" s="655"/>
      <c r="K13" s="655"/>
      <c r="L13" s="655"/>
      <c r="M13" s="655"/>
      <c r="N13" s="655"/>
      <c r="O13" s="655"/>
      <c r="P13" s="655"/>
      <c r="Q13" s="656"/>
      <c r="R13" s="657" t="s">
        <v>241</v>
      </c>
      <c r="S13" s="658"/>
      <c r="T13" s="658"/>
      <c r="U13" s="658"/>
      <c r="V13" s="658"/>
      <c r="W13" s="658"/>
      <c r="X13" s="658"/>
      <c r="Y13" s="659"/>
      <c r="Z13" s="695" t="s">
        <v>241</v>
      </c>
      <c r="AA13" s="695"/>
      <c r="AB13" s="695"/>
      <c r="AC13" s="695"/>
      <c r="AD13" s="696" t="s">
        <v>241</v>
      </c>
      <c r="AE13" s="696"/>
      <c r="AF13" s="696"/>
      <c r="AG13" s="696"/>
      <c r="AH13" s="696"/>
      <c r="AI13" s="696"/>
      <c r="AJ13" s="696"/>
      <c r="AK13" s="696"/>
      <c r="AL13" s="660" t="s">
        <v>131</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9473159</v>
      </c>
      <c r="BH13" s="658"/>
      <c r="BI13" s="658"/>
      <c r="BJ13" s="658"/>
      <c r="BK13" s="658"/>
      <c r="BL13" s="658"/>
      <c r="BM13" s="658"/>
      <c r="BN13" s="659"/>
      <c r="BO13" s="695">
        <v>45.6</v>
      </c>
      <c r="BP13" s="695"/>
      <c r="BQ13" s="695"/>
      <c r="BR13" s="695"/>
      <c r="BS13" s="696" t="s">
        <v>241</v>
      </c>
      <c r="BT13" s="696"/>
      <c r="BU13" s="696"/>
      <c r="BV13" s="696"/>
      <c r="BW13" s="696"/>
      <c r="BX13" s="696"/>
      <c r="BY13" s="696"/>
      <c r="BZ13" s="696"/>
      <c r="CA13" s="696"/>
      <c r="CB13" s="736"/>
      <c r="CD13" s="654" t="s">
        <v>257</v>
      </c>
      <c r="CE13" s="655"/>
      <c r="CF13" s="655"/>
      <c r="CG13" s="655"/>
      <c r="CH13" s="655"/>
      <c r="CI13" s="655"/>
      <c r="CJ13" s="655"/>
      <c r="CK13" s="655"/>
      <c r="CL13" s="655"/>
      <c r="CM13" s="655"/>
      <c r="CN13" s="655"/>
      <c r="CO13" s="655"/>
      <c r="CP13" s="655"/>
      <c r="CQ13" s="656"/>
      <c r="CR13" s="657">
        <v>4993059</v>
      </c>
      <c r="CS13" s="658"/>
      <c r="CT13" s="658"/>
      <c r="CU13" s="658"/>
      <c r="CV13" s="658"/>
      <c r="CW13" s="658"/>
      <c r="CX13" s="658"/>
      <c r="CY13" s="659"/>
      <c r="CZ13" s="695">
        <v>8.3000000000000007</v>
      </c>
      <c r="DA13" s="695"/>
      <c r="DB13" s="695"/>
      <c r="DC13" s="695"/>
      <c r="DD13" s="663">
        <v>2504368</v>
      </c>
      <c r="DE13" s="658"/>
      <c r="DF13" s="658"/>
      <c r="DG13" s="658"/>
      <c r="DH13" s="658"/>
      <c r="DI13" s="658"/>
      <c r="DJ13" s="658"/>
      <c r="DK13" s="658"/>
      <c r="DL13" s="658"/>
      <c r="DM13" s="658"/>
      <c r="DN13" s="658"/>
      <c r="DO13" s="658"/>
      <c r="DP13" s="659"/>
      <c r="DQ13" s="663">
        <v>2673260</v>
      </c>
      <c r="DR13" s="658"/>
      <c r="DS13" s="658"/>
      <c r="DT13" s="658"/>
      <c r="DU13" s="658"/>
      <c r="DV13" s="658"/>
      <c r="DW13" s="658"/>
      <c r="DX13" s="658"/>
      <c r="DY13" s="658"/>
      <c r="DZ13" s="658"/>
      <c r="EA13" s="658"/>
      <c r="EB13" s="658"/>
      <c r="EC13" s="694"/>
    </row>
    <row r="14" spans="2:143" ht="11.25" customHeight="1" x14ac:dyDescent="0.15">
      <c r="B14" s="654" t="s">
        <v>258</v>
      </c>
      <c r="C14" s="655"/>
      <c r="D14" s="655"/>
      <c r="E14" s="655"/>
      <c r="F14" s="655"/>
      <c r="G14" s="655"/>
      <c r="H14" s="655"/>
      <c r="I14" s="655"/>
      <c r="J14" s="655"/>
      <c r="K14" s="655"/>
      <c r="L14" s="655"/>
      <c r="M14" s="655"/>
      <c r="N14" s="655"/>
      <c r="O14" s="655"/>
      <c r="P14" s="655"/>
      <c r="Q14" s="656"/>
      <c r="R14" s="657" t="s">
        <v>176</v>
      </c>
      <c r="S14" s="658"/>
      <c r="T14" s="658"/>
      <c r="U14" s="658"/>
      <c r="V14" s="658"/>
      <c r="W14" s="658"/>
      <c r="X14" s="658"/>
      <c r="Y14" s="659"/>
      <c r="Z14" s="695" t="s">
        <v>241</v>
      </c>
      <c r="AA14" s="695"/>
      <c r="AB14" s="695"/>
      <c r="AC14" s="695"/>
      <c r="AD14" s="696" t="s">
        <v>176</v>
      </c>
      <c r="AE14" s="696"/>
      <c r="AF14" s="696"/>
      <c r="AG14" s="696"/>
      <c r="AH14" s="696"/>
      <c r="AI14" s="696"/>
      <c r="AJ14" s="696"/>
      <c r="AK14" s="696"/>
      <c r="AL14" s="660" t="s">
        <v>131</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468719</v>
      </c>
      <c r="BH14" s="658"/>
      <c r="BI14" s="658"/>
      <c r="BJ14" s="658"/>
      <c r="BK14" s="658"/>
      <c r="BL14" s="658"/>
      <c r="BM14" s="658"/>
      <c r="BN14" s="659"/>
      <c r="BO14" s="695">
        <v>2.2999999999999998</v>
      </c>
      <c r="BP14" s="695"/>
      <c r="BQ14" s="695"/>
      <c r="BR14" s="695"/>
      <c r="BS14" s="696" t="s">
        <v>176</v>
      </c>
      <c r="BT14" s="696"/>
      <c r="BU14" s="696"/>
      <c r="BV14" s="696"/>
      <c r="BW14" s="696"/>
      <c r="BX14" s="696"/>
      <c r="BY14" s="696"/>
      <c r="BZ14" s="696"/>
      <c r="CA14" s="696"/>
      <c r="CB14" s="736"/>
      <c r="CD14" s="654" t="s">
        <v>260</v>
      </c>
      <c r="CE14" s="655"/>
      <c r="CF14" s="655"/>
      <c r="CG14" s="655"/>
      <c r="CH14" s="655"/>
      <c r="CI14" s="655"/>
      <c r="CJ14" s="655"/>
      <c r="CK14" s="655"/>
      <c r="CL14" s="655"/>
      <c r="CM14" s="655"/>
      <c r="CN14" s="655"/>
      <c r="CO14" s="655"/>
      <c r="CP14" s="655"/>
      <c r="CQ14" s="656"/>
      <c r="CR14" s="657">
        <v>1641348</v>
      </c>
      <c r="CS14" s="658"/>
      <c r="CT14" s="658"/>
      <c r="CU14" s="658"/>
      <c r="CV14" s="658"/>
      <c r="CW14" s="658"/>
      <c r="CX14" s="658"/>
      <c r="CY14" s="659"/>
      <c r="CZ14" s="695">
        <v>2.7</v>
      </c>
      <c r="DA14" s="695"/>
      <c r="DB14" s="695"/>
      <c r="DC14" s="695"/>
      <c r="DD14" s="663">
        <v>95675</v>
      </c>
      <c r="DE14" s="658"/>
      <c r="DF14" s="658"/>
      <c r="DG14" s="658"/>
      <c r="DH14" s="658"/>
      <c r="DI14" s="658"/>
      <c r="DJ14" s="658"/>
      <c r="DK14" s="658"/>
      <c r="DL14" s="658"/>
      <c r="DM14" s="658"/>
      <c r="DN14" s="658"/>
      <c r="DO14" s="658"/>
      <c r="DP14" s="659"/>
      <c r="DQ14" s="663">
        <v>1516843</v>
      </c>
      <c r="DR14" s="658"/>
      <c r="DS14" s="658"/>
      <c r="DT14" s="658"/>
      <c r="DU14" s="658"/>
      <c r="DV14" s="658"/>
      <c r="DW14" s="658"/>
      <c r="DX14" s="658"/>
      <c r="DY14" s="658"/>
      <c r="DZ14" s="658"/>
      <c r="EA14" s="658"/>
      <c r="EB14" s="658"/>
      <c r="EC14" s="694"/>
    </row>
    <row r="15" spans="2:143" ht="11.25" customHeight="1" x14ac:dyDescent="0.15">
      <c r="B15" s="654" t="s">
        <v>261</v>
      </c>
      <c r="C15" s="655"/>
      <c r="D15" s="655"/>
      <c r="E15" s="655"/>
      <c r="F15" s="655"/>
      <c r="G15" s="655"/>
      <c r="H15" s="655"/>
      <c r="I15" s="655"/>
      <c r="J15" s="655"/>
      <c r="K15" s="655"/>
      <c r="L15" s="655"/>
      <c r="M15" s="655"/>
      <c r="N15" s="655"/>
      <c r="O15" s="655"/>
      <c r="P15" s="655"/>
      <c r="Q15" s="656"/>
      <c r="R15" s="657" t="s">
        <v>176</v>
      </c>
      <c r="S15" s="658"/>
      <c r="T15" s="658"/>
      <c r="U15" s="658"/>
      <c r="V15" s="658"/>
      <c r="W15" s="658"/>
      <c r="X15" s="658"/>
      <c r="Y15" s="659"/>
      <c r="Z15" s="695" t="s">
        <v>241</v>
      </c>
      <c r="AA15" s="695"/>
      <c r="AB15" s="695"/>
      <c r="AC15" s="695"/>
      <c r="AD15" s="696" t="s">
        <v>176</v>
      </c>
      <c r="AE15" s="696"/>
      <c r="AF15" s="696"/>
      <c r="AG15" s="696"/>
      <c r="AH15" s="696"/>
      <c r="AI15" s="696"/>
      <c r="AJ15" s="696"/>
      <c r="AK15" s="696"/>
      <c r="AL15" s="660" t="s">
        <v>241</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923588</v>
      </c>
      <c r="BH15" s="658"/>
      <c r="BI15" s="658"/>
      <c r="BJ15" s="658"/>
      <c r="BK15" s="658"/>
      <c r="BL15" s="658"/>
      <c r="BM15" s="658"/>
      <c r="BN15" s="659"/>
      <c r="BO15" s="695">
        <v>4.4000000000000004</v>
      </c>
      <c r="BP15" s="695"/>
      <c r="BQ15" s="695"/>
      <c r="BR15" s="695"/>
      <c r="BS15" s="696" t="s">
        <v>176</v>
      </c>
      <c r="BT15" s="696"/>
      <c r="BU15" s="696"/>
      <c r="BV15" s="696"/>
      <c r="BW15" s="696"/>
      <c r="BX15" s="696"/>
      <c r="BY15" s="696"/>
      <c r="BZ15" s="696"/>
      <c r="CA15" s="696"/>
      <c r="CB15" s="736"/>
      <c r="CD15" s="654" t="s">
        <v>263</v>
      </c>
      <c r="CE15" s="655"/>
      <c r="CF15" s="655"/>
      <c r="CG15" s="655"/>
      <c r="CH15" s="655"/>
      <c r="CI15" s="655"/>
      <c r="CJ15" s="655"/>
      <c r="CK15" s="655"/>
      <c r="CL15" s="655"/>
      <c r="CM15" s="655"/>
      <c r="CN15" s="655"/>
      <c r="CO15" s="655"/>
      <c r="CP15" s="655"/>
      <c r="CQ15" s="656"/>
      <c r="CR15" s="657">
        <v>5123292</v>
      </c>
      <c r="CS15" s="658"/>
      <c r="CT15" s="658"/>
      <c r="CU15" s="658"/>
      <c r="CV15" s="658"/>
      <c r="CW15" s="658"/>
      <c r="CX15" s="658"/>
      <c r="CY15" s="659"/>
      <c r="CZ15" s="695">
        <v>8.5</v>
      </c>
      <c r="DA15" s="695"/>
      <c r="DB15" s="695"/>
      <c r="DC15" s="695"/>
      <c r="DD15" s="663">
        <v>729266</v>
      </c>
      <c r="DE15" s="658"/>
      <c r="DF15" s="658"/>
      <c r="DG15" s="658"/>
      <c r="DH15" s="658"/>
      <c r="DI15" s="658"/>
      <c r="DJ15" s="658"/>
      <c r="DK15" s="658"/>
      <c r="DL15" s="658"/>
      <c r="DM15" s="658"/>
      <c r="DN15" s="658"/>
      <c r="DO15" s="658"/>
      <c r="DP15" s="659"/>
      <c r="DQ15" s="663">
        <v>3127395</v>
      </c>
      <c r="DR15" s="658"/>
      <c r="DS15" s="658"/>
      <c r="DT15" s="658"/>
      <c r="DU15" s="658"/>
      <c r="DV15" s="658"/>
      <c r="DW15" s="658"/>
      <c r="DX15" s="658"/>
      <c r="DY15" s="658"/>
      <c r="DZ15" s="658"/>
      <c r="EA15" s="658"/>
      <c r="EB15" s="658"/>
      <c r="EC15" s="694"/>
    </row>
    <row r="16" spans="2:143" ht="11.25" customHeight="1" x14ac:dyDescent="0.15">
      <c r="B16" s="654" t="s">
        <v>264</v>
      </c>
      <c r="C16" s="655"/>
      <c r="D16" s="655"/>
      <c r="E16" s="655"/>
      <c r="F16" s="655"/>
      <c r="G16" s="655"/>
      <c r="H16" s="655"/>
      <c r="I16" s="655"/>
      <c r="J16" s="655"/>
      <c r="K16" s="655"/>
      <c r="L16" s="655"/>
      <c r="M16" s="655"/>
      <c r="N16" s="655"/>
      <c r="O16" s="655"/>
      <c r="P16" s="655"/>
      <c r="Q16" s="656"/>
      <c r="R16" s="657">
        <v>55567</v>
      </c>
      <c r="S16" s="658"/>
      <c r="T16" s="658"/>
      <c r="U16" s="658"/>
      <c r="V16" s="658"/>
      <c r="W16" s="658"/>
      <c r="X16" s="658"/>
      <c r="Y16" s="659"/>
      <c r="Z16" s="695">
        <v>0.1</v>
      </c>
      <c r="AA16" s="695"/>
      <c r="AB16" s="695"/>
      <c r="AC16" s="695"/>
      <c r="AD16" s="696">
        <v>55567</v>
      </c>
      <c r="AE16" s="696"/>
      <c r="AF16" s="696"/>
      <c r="AG16" s="696"/>
      <c r="AH16" s="696"/>
      <c r="AI16" s="696"/>
      <c r="AJ16" s="696"/>
      <c r="AK16" s="696"/>
      <c r="AL16" s="660">
        <v>0.2</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v>9</v>
      </c>
      <c r="BH16" s="658"/>
      <c r="BI16" s="658"/>
      <c r="BJ16" s="658"/>
      <c r="BK16" s="658"/>
      <c r="BL16" s="658"/>
      <c r="BM16" s="658"/>
      <c r="BN16" s="659"/>
      <c r="BO16" s="695">
        <v>0</v>
      </c>
      <c r="BP16" s="695"/>
      <c r="BQ16" s="695"/>
      <c r="BR16" s="695"/>
      <c r="BS16" s="696" t="s">
        <v>176</v>
      </c>
      <c r="BT16" s="696"/>
      <c r="BU16" s="696"/>
      <c r="BV16" s="696"/>
      <c r="BW16" s="696"/>
      <c r="BX16" s="696"/>
      <c r="BY16" s="696"/>
      <c r="BZ16" s="696"/>
      <c r="CA16" s="696"/>
      <c r="CB16" s="736"/>
      <c r="CD16" s="654" t="s">
        <v>266</v>
      </c>
      <c r="CE16" s="655"/>
      <c r="CF16" s="655"/>
      <c r="CG16" s="655"/>
      <c r="CH16" s="655"/>
      <c r="CI16" s="655"/>
      <c r="CJ16" s="655"/>
      <c r="CK16" s="655"/>
      <c r="CL16" s="655"/>
      <c r="CM16" s="655"/>
      <c r="CN16" s="655"/>
      <c r="CO16" s="655"/>
      <c r="CP16" s="655"/>
      <c r="CQ16" s="656"/>
      <c r="CR16" s="657">
        <v>14385</v>
      </c>
      <c r="CS16" s="658"/>
      <c r="CT16" s="658"/>
      <c r="CU16" s="658"/>
      <c r="CV16" s="658"/>
      <c r="CW16" s="658"/>
      <c r="CX16" s="658"/>
      <c r="CY16" s="659"/>
      <c r="CZ16" s="695">
        <v>0</v>
      </c>
      <c r="DA16" s="695"/>
      <c r="DB16" s="695"/>
      <c r="DC16" s="695"/>
      <c r="DD16" s="663" t="s">
        <v>241</v>
      </c>
      <c r="DE16" s="658"/>
      <c r="DF16" s="658"/>
      <c r="DG16" s="658"/>
      <c r="DH16" s="658"/>
      <c r="DI16" s="658"/>
      <c r="DJ16" s="658"/>
      <c r="DK16" s="658"/>
      <c r="DL16" s="658"/>
      <c r="DM16" s="658"/>
      <c r="DN16" s="658"/>
      <c r="DO16" s="658"/>
      <c r="DP16" s="659"/>
      <c r="DQ16" s="663">
        <v>6782</v>
      </c>
      <c r="DR16" s="658"/>
      <c r="DS16" s="658"/>
      <c r="DT16" s="658"/>
      <c r="DU16" s="658"/>
      <c r="DV16" s="658"/>
      <c r="DW16" s="658"/>
      <c r="DX16" s="658"/>
      <c r="DY16" s="658"/>
      <c r="DZ16" s="658"/>
      <c r="EA16" s="658"/>
      <c r="EB16" s="658"/>
      <c r="EC16" s="694"/>
    </row>
    <row r="17" spans="2:133" ht="11.25" customHeight="1" x14ac:dyDescent="0.15">
      <c r="B17" s="654" t="s">
        <v>267</v>
      </c>
      <c r="C17" s="655"/>
      <c r="D17" s="655"/>
      <c r="E17" s="655"/>
      <c r="F17" s="655"/>
      <c r="G17" s="655"/>
      <c r="H17" s="655"/>
      <c r="I17" s="655"/>
      <c r="J17" s="655"/>
      <c r="K17" s="655"/>
      <c r="L17" s="655"/>
      <c r="M17" s="655"/>
      <c r="N17" s="655"/>
      <c r="O17" s="655"/>
      <c r="P17" s="655"/>
      <c r="Q17" s="656"/>
      <c r="R17" s="657">
        <v>327579</v>
      </c>
      <c r="S17" s="658"/>
      <c r="T17" s="658"/>
      <c r="U17" s="658"/>
      <c r="V17" s="658"/>
      <c r="W17" s="658"/>
      <c r="X17" s="658"/>
      <c r="Y17" s="659"/>
      <c r="Z17" s="695">
        <v>0.5</v>
      </c>
      <c r="AA17" s="695"/>
      <c r="AB17" s="695"/>
      <c r="AC17" s="695"/>
      <c r="AD17" s="696">
        <v>327579</v>
      </c>
      <c r="AE17" s="696"/>
      <c r="AF17" s="696"/>
      <c r="AG17" s="696"/>
      <c r="AH17" s="696"/>
      <c r="AI17" s="696"/>
      <c r="AJ17" s="696"/>
      <c r="AK17" s="696"/>
      <c r="AL17" s="660">
        <v>1.2</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131</v>
      </c>
      <c r="BH17" s="658"/>
      <c r="BI17" s="658"/>
      <c r="BJ17" s="658"/>
      <c r="BK17" s="658"/>
      <c r="BL17" s="658"/>
      <c r="BM17" s="658"/>
      <c r="BN17" s="659"/>
      <c r="BO17" s="695" t="s">
        <v>241</v>
      </c>
      <c r="BP17" s="695"/>
      <c r="BQ17" s="695"/>
      <c r="BR17" s="695"/>
      <c r="BS17" s="696" t="s">
        <v>241</v>
      </c>
      <c r="BT17" s="696"/>
      <c r="BU17" s="696"/>
      <c r="BV17" s="696"/>
      <c r="BW17" s="696"/>
      <c r="BX17" s="696"/>
      <c r="BY17" s="696"/>
      <c r="BZ17" s="696"/>
      <c r="CA17" s="696"/>
      <c r="CB17" s="736"/>
      <c r="CD17" s="654" t="s">
        <v>269</v>
      </c>
      <c r="CE17" s="655"/>
      <c r="CF17" s="655"/>
      <c r="CG17" s="655"/>
      <c r="CH17" s="655"/>
      <c r="CI17" s="655"/>
      <c r="CJ17" s="655"/>
      <c r="CK17" s="655"/>
      <c r="CL17" s="655"/>
      <c r="CM17" s="655"/>
      <c r="CN17" s="655"/>
      <c r="CO17" s="655"/>
      <c r="CP17" s="655"/>
      <c r="CQ17" s="656"/>
      <c r="CR17" s="657">
        <v>4395302</v>
      </c>
      <c r="CS17" s="658"/>
      <c r="CT17" s="658"/>
      <c r="CU17" s="658"/>
      <c r="CV17" s="658"/>
      <c r="CW17" s="658"/>
      <c r="CX17" s="658"/>
      <c r="CY17" s="659"/>
      <c r="CZ17" s="695">
        <v>7.3</v>
      </c>
      <c r="DA17" s="695"/>
      <c r="DB17" s="695"/>
      <c r="DC17" s="695"/>
      <c r="DD17" s="663" t="s">
        <v>241</v>
      </c>
      <c r="DE17" s="658"/>
      <c r="DF17" s="658"/>
      <c r="DG17" s="658"/>
      <c r="DH17" s="658"/>
      <c r="DI17" s="658"/>
      <c r="DJ17" s="658"/>
      <c r="DK17" s="658"/>
      <c r="DL17" s="658"/>
      <c r="DM17" s="658"/>
      <c r="DN17" s="658"/>
      <c r="DO17" s="658"/>
      <c r="DP17" s="659"/>
      <c r="DQ17" s="663">
        <v>4375790</v>
      </c>
      <c r="DR17" s="658"/>
      <c r="DS17" s="658"/>
      <c r="DT17" s="658"/>
      <c r="DU17" s="658"/>
      <c r="DV17" s="658"/>
      <c r="DW17" s="658"/>
      <c r="DX17" s="658"/>
      <c r="DY17" s="658"/>
      <c r="DZ17" s="658"/>
      <c r="EA17" s="658"/>
      <c r="EB17" s="658"/>
      <c r="EC17" s="694"/>
    </row>
    <row r="18" spans="2:133" ht="11.25" customHeight="1" x14ac:dyDescent="0.15">
      <c r="B18" s="654" t="s">
        <v>270</v>
      </c>
      <c r="C18" s="655"/>
      <c r="D18" s="655"/>
      <c r="E18" s="655"/>
      <c r="F18" s="655"/>
      <c r="G18" s="655"/>
      <c r="H18" s="655"/>
      <c r="I18" s="655"/>
      <c r="J18" s="655"/>
      <c r="K18" s="655"/>
      <c r="L18" s="655"/>
      <c r="M18" s="655"/>
      <c r="N18" s="655"/>
      <c r="O18" s="655"/>
      <c r="P18" s="655"/>
      <c r="Q18" s="656"/>
      <c r="R18" s="657">
        <v>181984</v>
      </c>
      <c r="S18" s="658"/>
      <c r="T18" s="658"/>
      <c r="U18" s="658"/>
      <c r="V18" s="658"/>
      <c r="W18" s="658"/>
      <c r="X18" s="658"/>
      <c r="Y18" s="659"/>
      <c r="Z18" s="695">
        <v>0.3</v>
      </c>
      <c r="AA18" s="695"/>
      <c r="AB18" s="695"/>
      <c r="AC18" s="695"/>
      <c r="AD18" s="696">
        <v>181984</v>
      </c>
      <c r="AE18" s="696"/>
      <c r="AF18" s="696"/>
      <c r="AG18" s="696"/>
      <c r="AH18" s="696"/>
      <c r="AI18" s="696"/>
      <c r="AJ18" s="696"/>
      <c r="AK18" s="696"/>
      <c r="AL18" s="660">
        <v>0.6</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241</v>
      </c>
      <c r="BH18" s="658"/>
      <c r="BI18" s="658"/>
      <c r="BJ18" s="658"/>
      <c r="BK18" s="658"/>
      <c r="BL18" s="658"/>
      <c r="BM18" s="658"/>
      <c r="BN18" s="659"/>
      <c r="BO18" s="695" t="s">
        <v>131</v>
      </c>
      <c r="BP18" s="695"/>
      <c r="BQ18" s="695"/>
      <c r="BR18" s="695"/>
      <c r="BS18" s="696" t="s">
        <v>131</v>
      </c>
      <c r="BT18" s="696"/>
      <c r="BU18" s="696"/>
      <c r="BV18" s="696"/>
      <c r="BW18" s="696"/>
      <c r="BX18" s="696"/>
      <c r="BY18" s="696"/>
      <c r="BZ18" s="696"/>
      <c r="CA18" s="696"/>
      <c r="CB18" s="736"/>
      <c r="CD18" s="654" t="s">
        <v>272</v>
      </c>
      <c r="CE18" s="655"/>
      <c r="CF18" s="655"/>
      <c r="CG18" s="655"/>
      <c r="CH18" s="655"/>
      <c r="CI18" s="655"/>
      <c r="CJ18" s="655"/>
      <c r="CK18" s="655"/>
      <c r="CL18" s="655"/>
      <c r="CM18" s="655"/>
      <c r="CN18" s="655"/>
      <c r="CO18" s="655"/>
      <c r="CP18" s="655"/>
      <c r="CQ18" s="656"/>
      <c r="CR18" s="657" t="s">
        <v>131</v>
      </c>
      <c r="CS18" s="658"/>
      <c r="CT18" s="658"/>
      <c r="CU18" s="658"/>
      <c r="CV18" s="658"/>
      <c r="CW18" s="658"/>
      <c r="CX18" s="658"/>
      <c r="CY18" s="659"/>
      <c r="CZ18" s="695" t="s">
        <v>241</v>
      </c>
      <c r="DA18" s="695"/>
      <c r="DB18" s="695"/>
      <c r="DC18" s="695"/>
      <c r="DD18" s="663" t="s">
        <v>131</v>
      </c>
      <c r="DE18" s="658"/>
      <c r="DF18" s="658"/>
      <c r="DG18" s="658"/>
      <c r="DH18" s="658"/>
      <c r="DI18" s="658"/>
      <c r="DJ18" s="658"/>
      <c r="DK18" s="658"/>
      <c r="DL18" s="658"/>
      <c r="DM18" s="658"/>
      <c r="DN18" s="658"/>
      <c r="DO18" s="658"/>
      <c r="DP18" s="659"/>
      <c r="DQ18" s="663" t="s">
        <v>176</v>
      </c>
      <c r="DR18" s="658"/>
      <c r="DS18" s="658"/>
      <c r="DT18" s="658"/>
      <c r="DU18" s="658"/>
      <c r="DV18" s="658"/>
      <c r="DW18" s="658"/>
      <c r="DX18" s="658"/>
      <c r="DY18" s="658"/>
      <c r="DZ18" s="658"/>
      <c r="EA18" s="658"/>
      <c r="EB18" s="658"/>
      <c r="EC18" s="694"/>
    </row>
    <row r="19" spans="2:133" ht="11.25" customHeight="1" x14ac:dyDescent="0.15">
      <c r="B19" s="654" t="s">
        <v>273</v>
      </c>
      <c r="C19" s="655"/>
      <c r="D19" s="655"/>
      <c r="E19" s="655"/>
      <c r="F19" s="655"/>
      <c r="G19" s="655"/>
      <c r="H19" s="655"/>
      <c r="I19" s="655"/>
      <c r="J19" s="655"/>
      <c r="K19" s="655"/>
      <c r="L19" s="655"/>
      <c r="M19" s="655"/>
      <c r="N19" s="655"/>
      <c r="O19" s="655"/>
      <c r="P19" s="655"/>
      <c r="Q19" s="656"/>
      <c r="R19" s="657">
        <v>177793</v>
      </c>
      <c r="S19" s="658"/>
      <c r="T19" s="658"/>
      <c r="U19" s="658"/>
      <c r="V19" s="658"/>
      <c r="W19" s="658"/>
      <c r="X19" s="658"/>
      <c r="Y19" s="659"/>
      <c r="Z19" s="695">
        <v>0.3</v>
      </c>
      <c r="AA19" s="695"/>
      <c r="AB19" s="695"/>
      <c r="AC19" s="695"/>
      <c r="AD19" s="696">
        <v>177793</v>
      </c>
      <c r="AE19" s="696"/>
      <c r="AF19" s="696"/>
      <c r="AG19" s="696"/>
      <c r="AH19" s="696"/>
      <c r="AI19" s="696"/>
      <c r="AJ19" s="696"/>
      <c r="AK19" s="696"/>
      <c r="AL19" s="660">
        <v>0.6</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1228593</v>
      </c>
      <c r="BH19" s="658"/>
      <c r="BI19" s="658"/>
      <c r="BJ19" s="658"/>
      <c r="BK19" s="658"/>
      <c r="BL19" s="658"/>
      <c r="BM19" s="658"/>
      <c r="BN19" s="659"/>
      <c r="BO19" s="695">
        <v>5.9</v>
      </c>
      <c r="BP19" s="695"/>
      <c r="BQ19" s="695"/>
      <c r="BR19" s="695"/>
      <c r="BS19" s="696" t="s">
        <v>241</v>
      </c>
      <c r="BT19" s="696"/>
      <c r="BU19" s="696"/>
      <c r="BV19" s="696"/>
      <c r="BW19" s="696"/>
      <c r="BX19" s="696"/>
      <c r="BY19" s="696"/>
      <c r="BZ19" s="696"/>
      <c r="CA19" s="696"/>
      <c r="CB19" s="736"/>
      <c r="CD19" s="654" t="s">
        <v>275</v>
      </c>
      <c r="CE19" s="655"/>
      <c r="CF19" s="655"/>
      <c r="CG19" s="655"/>
      <c r="CH19" s="655"/>
      <c r="CI19" s="655"/>
      <c r="CJ19" s="655"/>
      <c r="CK19" s="655"/>
      <c r="CL19" s="655"/>
      <c r="CM19" s="655"/>
      <c r="CN19" s="655"/>
      <c r="CO19" s="655"/>
      <c r="CP19" s="655"/>
      <c r="CQ19" s="656"/>
      <c r="CR19" s="657" t="s">
        <v>131</v>
      </c>
      <c r="CS19" s="658"/>
      <c r="CT19" s="658"/>
      <c r="CU19" s="658"/>
      <c r="CV19" s="658"/>
      <c r="CW19" s="658"/>
      <c r="CX19" s="658"/>
      <c r="CY19" s="659"/>
      <c r="CZ19" s="695" t="s">
        <v>131</v>
      </c>
      <c r="DA19" s="695"/>
      <c r="DB19" s="695"/>
      <c r="DC19" s="695"/>
      <c r="DD19" s="663" t="s">
        <v>131</v>
      </c>
      <c r="DE19" s="658"/>
      <c r="DF19" s="658"/>
      <c r="DG19" s="658"/>
      <c r="DH19" s="658"/>
      <c r="DI19" s="658"/>
      <c r="DJ19" s="658"/>
      <c r="DK19" s="658"/>
      <c r="DL19" s="658"/>
      <c r="DM19" s="658"/>
      <c r="DN19" s="658"/>
      <c r="DO19" s="658"/>
      <c r="DP19" s="659"/>
      <c r="DQ19" s="663" t="s">
        <v>241</v>
      </c>
      <c r="DR19" s="658"/>
      <c r="DS19" s="658"/>
      <c r="DT19" s="658"/>
      <c r="DU19" s="658"/>
      <c r="DV19" s="658"/>
      <c r="DW19" s="658"/>
      <c r="DX19" s="658"/>
      <c r="DY19" s="658"/>
      <c r="DZ19" s="658"/>
      <c r="EA19" s="658"/>
      <c r="EB19" s="658"/>
      <c r="EC19" s="694"/>
    </row>
    <row r="20" spans="2:133" ht="11.25" customHeight="1" x14ac:dyDescent="0.15">
      <c r="B20" s="724" t="s">
        <v>276</v>
      </c>
      <c r="C20" s="725"/>
      <c r="D20" s="725"/>
      <c r="E20" s="725"/>
      <c r="F20" s="725"/>
      <c r="G20" s="725"/>
      <c r="H20" s="725"/>
      <c r="I20" s="725"/>
      <c r="J20" s="725"/>
      <c r="K20" s="725"/>
      <c r="L20" s="725"/>
      <c r="M20" s="725"/>
      <c r="N20" s="725"/>
      <c r="O20" s="725"/>
      <c r="P20" s="725"/>
      <c r="Q20" s="726"/>
      <c r="R20" s="657">
        <v>4191</v>
      </c>
      <c r="S20" s="658"/>
      <c r="T20" s="658"/>
      <c r="U20" s="658"/>
      <c r="V20" s="658"/>
      <c r="W20" s="658"/>
      <c r="X20" s="658"/>
      <c r="Y20" s="659"/>
      <c r="Z20" s="695">
        <v>0</v>
      </c>
      <c r="AA20" s="695"/>
      <c r="AB20" s="695"/>
      <c r="AC20" s="695"/>
      <c r="AD20" s="696">
        <v>4191</v>
      </c>
      <c r="AE20" s="696"/>
      <c r="AF20" s="696"/>
      <c r="AG20" s="696"/>
      <c r="AH20" s="696"/>
      <c r="AI20" s="696"/>
      <c r="AJ20" s="696"/>
      <c r="AK20" s="696"/>
      <c r="AL20" s="660">
        <v>0</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1228593</v>
      </c>
      <c r="BH20" s="658"/>
      <c r="BI20" s="658"/>
      <c r="BJ20" s="658"/>
      <c r="BK20" s="658"/>
      <c r="BL20" s="658"/>
      <c r="BM20" s="658"/>
      <c r="BN20" s="659"/>
      <c r="BO20" s="695">
        <v>5.9</v>
      </c>
      <c r="BP20" s="695"/>
      <c r="BQ20" s="695"/>
      <c r="BR20" s="695"/>
      <c r="BS20" s="696" t="s">
        <v>176</v>
      </c>
      <c r="BT20" s="696"/>
      <c r="BU20" s="696"/>
      <c r="BV20" s="696"/>
      <c r="BW20" s="696"/>
      <c r="BX20" s="696"/>
      <c r="BY20" s="696"/>
      <c r="BZ20" s="696"/>
      <c r="CA20" s="696"/>
      <c r="CB20" s="736"/>
      <c r="CD20" s="654" t="s">
        <v>278</v>
      </c>
      <c r="CE20" s="655"/>
      <c r="CF20" s="655"/>
      <c r="CG20" s="655"/>
      <c r="CH20" s="655"/>
      <c r="CI20" s="655"/>
      <c r="CJ20" s="655"/>
      <c r="CK20" s="655"/>
      <c r="CL20" s="655"/>
      <c r="CM20" s="655"/>
      <c r="CN20" s="655"/>
      <c r="CO20" s="655"/>
      <c r="CP20" s="655"/>
      <c r="CQ20" s="656"/>
      <c r="CR20" s="657">
        <v>60378568</v>
      </c>
      <c r="CS20" s="658"/>
      <c r="CT20" s="658"/>
      <c r="CU20" s="658"/>
      <c r="CV20" s="658"/>
      <c r="CW20" s="658"/>
      <c r="CX20" s="658"/>
      <c r="CY20" s="659"/>
      <c r="CZ20" s="695">
        <v>100</v>
      </c>
      <c r="DA20" s="695"/>
      <c r="DB20" s="695"/>
      <c r="DC20" s="695"/>
      <c r="DD20" s="663">
        <v>5778957</v>
      </c>
      <c r="DE20" s="658"/>
      <c r="DF20" s="658"/>
      <c r="DG20" s="658"/>
      <c r="DH20" s="658"/>
      <c r="DI20" s="658"/>
      <c r="DJ20" s="658"/>
      <c r="DK20" s="658"/>
      <c r="DL20" s="658"/>
      <c r="DM20" s="658"/>
      <c r="DN20" s="658"/>
      <c r="DO20" s="658"/>
      <c r="DP20" s="659"/>
      <c r="DQ20" s="663">
        <v>38993223</v>
      </c>
      <c r="DR20" s="658"/>
      <c r="DS20" s="658"/>
      <c r="DT20" s="658"/>
      <c r="DU20" s="658"/>
      <c r="DV20" s="658"/>
      <c r="DW20" s="658"/>
      <c r="DX20" s="658"/>
      <c r="DY20" s="658"/>
      <c r="DZ20" s="658"/>
      <c r="EA20" s="658"/>
      <c r="EB20" s="658"/>
      <c r="EC20" s="694"/>
    </row>
    <row r="21" spans="2:133" ht="11.25" customHeight="1" x14ac:dyDescent="0.15">
      <c r="B21" s="654" t="s">
        <v>279</v>
      </c>
      <c r="C21" s="655"/>
      <c r="D21" s="655"/>
      <c r="E21" s="655"/>
      <c r="F21" s="655"/>
      <c r="G21" s="655"/>
      <c r="H21" s="655"/>
      <c r="I21" s="655"/>
      <c r="J21" s="655"/>
      <c r="K21" s="655"/>
      <c r="L21" s="655"/>
      <c r="M21" s="655"/>
      <c r="N21" s="655"/>
      <c r="O21" s="655"/>
      <c r="P21" s="655"/>
      <c r="Q21" s="656"/>
      <c r="R21" s="657">
        <v>4255527</v>
      </c>
      <c r="S21" s="658"/>
      <c r="T21" s="658"/>
      <c r="U21" s="658"/>
      <c r="V21" s="658"/>
      <c r="W21" s="658"/>
      <c r="X21" s="658"/>
      <c r="Y21" s="659"/>
      <c r="Z21" s="695">
        <v>6.7</v>
      </c>
      <c r="AA21" s="695"/>
      <c r="AB21" s="695"/>
      <c r="AC21" s="695"/>
      <c r="AD21" s="696">
        <v>3813457</v>
      </c>
      <c r="AE21" s="696"/>
      <c r="AF21" s="696"/>
      <c r="AG21" s="696"/>
      <c r="AH21" s="696"/>
      <c r="AI21" s="696"/>
      <c r="AJ21" s="696"/>
      <c r="AK21" s="696"/>
      <c r="AL21" s="660">
        <v>13.5</v>
      </c>
      <c r="AM21" s="661"/>
      <c r="AN21" s="661"/>
      <c r="AO21" s="697"/>
      <c r="AP21" s="654" t="s">
        <v>280</v>
      </c>
      <c r="AQ21" s="734"/>
      <c r="AR21" s="734"/>
      <c r="AS21" s="734"/>
      <c r="AT21" s="734"/>
      <c r="AU21" s="734"/>
      <c r="AV21" s="734"/>
      <c r="AW21" s="734"/>
      <c r="AX21" s="734"/>
      <c r="AY21" s="734"/>
      <c r="AZ21" s="734"/>
      <c r="BA21" s="734"/>
      <c r="BB21" s="734"/>
      <c r="BC21" s="734"/>
      <c r="BD21" s="734"/>
      <c r="BE21" s="734"/>
      <c r="BF21" s="735"/>
      <c r="BG21" s="657">
        <v>24285</v>
      </c>
      <c r="BH21" s="658"/>
      <c r="BI21" s="658"/>
      <c r="BJ21" s="658"/>
      <c r="BK21" s="658"/>
      <c r="BL21" s="658"/>
      <c r="BM21" s="658"/>
      <c r="BN21" s="659"/>
      <c r="BO21" s="695">
        <v>0.1</v>
      </c>
      <c r="BP21" s="695"/>
      <c r="BQ21" s="695"/>
      <c r="BR21" s="695"/>
      <c r="BS21" s="696" t="s">
        <v>176</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281</v>
      </c>
      <c r="C22" s="655"/>
      <c r="D22" s="655"/>
      <c r="E22" s="655"/>
      <c r="F22" s="655"/>
      <c r="G22" s="655"/>
      <c r="H22" s="655"/>
      <c r="I22" s="655"/>
      <c r="J22" s="655"/>
      <c r="K22" s="655"/>
      <c r="L22" s="655"/>
      <c r="M22" s="655"/>
      <c r="N22" s="655"/>
      <c r="O22" s="655"/>
      <c r="P22" s="655"/>
      <c r="Q22" s="656"/>
      <c r="R22" s="657">
        <v>3813457</v>
      </c>
      <c r="S22" s="658"/>
      <c r="T22" s="658"/>
      <c r="U22" s="658"/>
      <c r="V22" s="658"/>
      <c r="W22" s="658"/>
      <c r="X22" s="658"/>
      <c r="Y22" s="659"/>
      <c r="Z22" s="695">
        <v>6</v>
      </c>
      <c r="AA22" s="695"/>
      <c r="AB22" s="695"/>
      <c r="AC22" s="695"/>
      <c r="AD22" s="696">
        <v>3813457</v>
      </c>
      <c r="AE22" s="696"/>
      <c r="AF22" s="696"/>
      <c r="AG22" s="696"/>
      <c r="AH22" s="696"/>
      <c r="AI22" s="696"/>
      <c r="AJ22" s="696"/>
      <c r="AK22" s="696"/>
      <c r="AL22" s="660">
        <v>13.5</v>
      </c>
      <c r="AM22" s="661"/>
      <c r="AN22" s="661"/>
      <c r="AO22" s="697"/>
      <c r="AP22" s="654" t="s">
        <v>282</v>
      </c>
      <c r="AQ22" s="734"/>
      <c r="AR22" s="734"/>
      <c r="AS22" s="734"/>
      <c r="AT22" s="734"/>
      <c r="AU22" s="734"/>
      <c r="AV22" s="734"/>
      <c r="AW22" s="734"/>
      <c r="AX22" s="734"/>
      <c r="AY22" s="734"/>
      <c r="AZ22" s="734"/>
      <c r="BA22" s="734"/>
      <c r="BB22" s="734"/>
      <c r="BC22" s="734"/>
      <c r="BD22" s="734"/>
      <c r="BE22" s="734"/>
      <c r="BF22" s="735"/>
      <c r="BG22" s="657" t="s">
        <v>241</v>
      </c>
      <c r="BH22" s="658"/>
      <c r="BI22" s="658"/>
      <c r="BJ22" s="658"/>
      <c r="BK22" s="658"/>
      <c r="BL22" s="658"/>
      <c r="BM22" s="658"/>
      <c r="BN22" s="659"/>
      <c r="BO22" s="695" t="s">
        <v>176</v>
      </c>
      <c r="BP22" s="695"/>
      <c r="BQ22" s="695"/>
      <c r="BR22" s="695"/>
      <c r="BS22" s="696" t="s">
        <v>131</v>
      </c>
      <c r="BT22" s="696"/>
      <c r="BU22" s="696"/>
      <c r="BV22" s="696"/>
      <c r="BW22" s="696"/>
      <c r="BX22" s="696"/>
      <c r="BY22" s="696"/>
      <c r="BZ22" s="696"/>
      <c r="CA22" s="696"/>
      <c r="CB22" s="736"/>
      <c r="CD22" s="709" t="s">
        <v>283</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284</v>
      </c>
      <c r="C23" s="655"/>
      <c r="D23" s="655"/>
      <c r="E23" s="655"/>
      <c r="F23" s="655"/>
      <c r="G23" s="655"/>
      <c r="H23" s="655"/>
      <c r="I23" s="655"/>
      <c r="J23" s="655"/>
      <c r="K23" s="655"/>
      <c r="L23" s="655"/>
      <c r="M23" s="655"/>
      <c r="N23" s="655"/>
      <c r="O23" s="655"/>
      <c r="P23" s="655"/>
      <c r="Q23" s="656"/>
      <c r="R23" s="657">
        <v>442070</v>
      </c>
      <c r="S23" s="658"/>
      <c r="T23" s="658"/>
      <c r="U23" s="658"/>
      <c r="V23" s="658"/>
      <c r="W23" s="658"/>
      <c r="X23" s="658"/>
      <c r="Y23" s="659"/>
      <c r="Z23" s="695">
        <v>0.7</v>
      </c>
      <c r="AA23" s="695"/>
      <c r="AB23" s="695"/>
      <c r="AC23" s="695"/>
      <c r="AD23" s="696" t="s">
        <v>241</v>
      </c>
      <c r="AE23" s="696"/>
      <c r="AF23" s="696"/>
      <c r="AG23" s="696"/>
      <c r="AH23" s="696"/>
      <c r="AI23" s="696"/>
      <c r="AJ23" s="696"/>
      <c r="AK23" s="696"/>
      <c r="AL23" s="660" t="s">
        <v>241</v>
      </c>
      <c r="AM23" s="661"/>
      <c r="AN23" s="661"/>
      <c r="AO23" s="697"/>
      <c r="AP23" s="654" t="s">
        <v>285</v>
      </c>
      <c r="AQ23" s="734"/>
      <c r="AR23" s="734"/>
      <c r="AS23" s="734"/>
      <c r="AT23" s="734"/>
      <c r="AU23" s="734"/>
      <c r="AV23" s="734"/>
      <c r="AW23" s="734"/>
      <c r="AX23" s="734"/>
      <c r="AY23" s="734"/>
      <c r="AZ23" s="734"/>
      <c r="BA23" s="734"/>
      <c r="BB23" s="734"/>
      <c r="BC23" s="734"/>
      <c r="BD23" s="734"/>
      <c r="BE23" s="734"/>
      <c r="BF23" s="735"/>
      <c r="BG23" s="657">
        <v>1204308</v>
      </c>
      <c r="BH23" s="658"/>
      <c r="BI23" s="658"/>
      <c r="BJ23" s="658"/>
      <c r="BK23" s="658"/>
      <c r="BL23" s="658"/>
      <c r="BM23" s="658"/>
      <c r="BN23" s="659"/>
      <c r="BO23" s="695">
        <v>5.8</v>
      </c>
      <c r="BP23" s="695"/>
      <c r="BQ23" s="695"/>
      <c r="BR23" s="695"/>
      <c r="BS23" s="696" t="s">
        <v>241</v>
      </c>
      <c r="BT23" s="696"/>
      <c r="BU23" s="696"/>
      <c r="BV23" s="696"/>
      <c r="BW23" s="696"/>
      <c r="BX23" s="696"/>
      <c r="BY23" s="696"/>
      <c r="BZ23" s="696"/>
      <c r="CA23" s="696"/>
      <c r="CB23" s="736"/>
      <c r="CD23" s="709" t="s">
        <v>224</v>
      </c>
      <c r="CE23" s="710"/>
      <c r="CF23" s="710"/>
      <c r="CG23" s="710"/>
      <c r="CH23" s="710"/>
      <c r="CI23" s="710"/>
      <c r="CJ23" s="710"/>
      <c r="CK23" s="710"/>
      <c r="CL23" s="710"/>
      <c r="CM23" s="710"/>
      <c r="CN23" s="710"/>
      <c r="CO23" s="710"/>
      <c r="CP23" s="710"/>
      <c r="CQ23" s="711"/>
      <c r="CR23" s="709" t="s">
        <v>286</v>
      </c>
      <c r="CS23" s="710"/>
      <c r="CT23" s="710"/>
      <c r="CU23" s="710"/>
      <c r="CV23" s="710"/>
      <c r="CW23" s="710"/>
      <c r="CX23" s="710"/>
      <c r="CY23" s="711"/>
      <c r="CZ23" s="709" t="s">
        <v>287</v>
      </c>
      <c r="DA23" s="710"/>
      <c r="DB23" s="710"/>
      <c r="DC23" s="711"/>
      <c r="DD23" s="709" t="s">
        <v>288</v>
      </c>
      <c r="DE23" s="710"/>
      <c r="DF23" s="710"/>
      <c r="DG23" s="710"/>
      <c r="DH23" s="710"/>
      <c r="DI23" s="710"/>
      <c r="DJ23" s="710"/>
      <c r="DK23" s="711"/>
      <c r="DL23" s="747" t="s">
        <v>289</v>
      </c>
      <c r="DM23" s="748"/>
      <c r="DN23" s="748"/>
      <c r="DO23" s="748"/>
      <c r="DP23" s="748"/>
      <c r="DQ23" s="748"/>
      <c r="DR23" s="748"/>
      <c r="DS23" s="748"/>
      <c r="DT23" s="748"/>
      <c r="DU23" s="748"/>
      <c r="DV23" s="749"/>
      <c r="DW23" s="709" t="s">
        <v>290</v>
      </c>
      <c r="DX23" s="710"/>
      <c r="DY23" s="710"/>
      <c r="DZ23" s="710"/>
      <c r="EA23" s="710"/>
      <c r="EB23" s="710"/>
      <c r="EC23" s="711"/>
    </row>
    <row r="24" spans="2:133" ht="11.25" customHeight="1" x14ac:dyDescent="0.15">
      <c r="B24" s="654" t="s">
        <v>291</v>
      </c>
      <c r="C24" s="655"/>
      <c r="D24" s="655"/>
      <c r="E24" s="655"/>
      <c r="F24" s="655"/>
      <c r="G24" s="655"/>
      <c r="H24" s="655"/>
      <c r="I24" s="655"/>
      <c r="J24" s="655"/>
      <c r="K24" s="655"/>
      <c r="L24" s="655"/>
      <c r="M24" s="655"/>
      <c r="N24" s="655"/>
      <c r="O24" s="655"/>
      <c r="P24" s="655"/>
      <c r="Q24" s="656"/>
      <c r="R24" s="657" t="s">
        <v>131</v>
      </c>
      <c r="S24" s="658"/>
      <c r="T24" s="658"/>
      <c r="U24" s="658"/>
      <c r="V24" s="658"/>
      <c r="W24" s="658"/>
      <c r="X24" s="658"/>
      <c r="Y24" s="659"/>
      <c r="Z24" s="695" t="s">
        <v>241</v>
      </c>
      <c r="AA24" s="695"/>
      <c r="AB24" s="695"/>
      <c r="AC24" s="695"/>
      <c r="AD24" s="696" t="s">
        <v>131</v>
      </c>
      <c r="AE24" s="696"/>
      <c r="AF24" s="696"/>
      <c r="AG24" s="696"/>
      <c r="AH24" s="696"/>
      <c r="AI24" s="696"/>
      <c r="AJ24" s="696"/>
      <c r="AK24" s="696"/>
      <c r="AL24" s="660" t="s">
        <v>131</v>
      </c>
      <c r="AM24" s="661"/>
      <c r="AN24" s="661"/>
      <c r="AO24" s="697"/>
      <c r="AP24" s="654" t="s">
        <v>292</v>
      </c>
      <c r="AQ24" s="734"/>
      <c r="AR24" s="734"/>
      <c r="AS24" s="734"/>
      <c r="AT24" s="734"/>
      <c r="AU24" s="734"/>
      <c r="AV24" s="734"/>
      <c r="AW24" s="734"/>
      <c r="AX24" s="734"/>
      <c r="AY24" s="734"/>
      <c r="AZ24" s="734"/>
      <c r="BA24" s="734"/>
      <c r="BB24" s="734"/>
      <c r="BC24" s="734"/>
      <c r="BD24" s="734"/>
      <c r="BE24" s="734"/>
      <c r="BF24" s="735"/>
      <c r="BG24" s="657" t="s">
        <v>131</v>
      </c>
      <c r="BH24" s="658"/>
      <c r="BI24" s="658"/>
      <c r="BJ24" s="658"/>
      <c r="BK24" s="658"/>
      <c r="BL24" s="658"/>
      <c r="BM24" s="658"/>
      <c r="BN24" s="659"/>
      <c r="BO24" s="695" t="s">
        <v>131</v>
      </c>
      <c r="BP24" s="695"/>
      <c r="BQ24" s="695"/>
      <c r="BR24" s="695"/>
      <c r="BS24" s="696" t="s">
        <v>131</v>
      </c>
      <c r="BT24" s="696"/>
      <c r="BU24" s="696"/>
      <c r="BV24" s="696"/>
      <c r="BW24" s="696"/>
      <c r="BX24" s="696"/>
      <c r="BY24" s="696"/>
      <c r="BZ24" s="696"/>
      <c r="CA24" s="696"/>
      <c r="CB24" s="736"/>
      <c r="CD24" s="715" t="s">
        <v>293</v>
      </c>
      <c r="CE24" s="716"/>
      <c r="CF24" s="716"/>
      <c r="CG24" s="716"/>
      <c r="CH24" s="716"/>
      <c r="CI24" s="716"/>
      <c r="CJ24" s="716"/>
      <c r="CK24" s="716"/>
      <c r="CL24" s="716"/>
      <c r="CM24" s="716"/>
      <c r="CN24" s="716"/>
      <c r="CO24" s="716"/>
      <c r="CP24" s="716"/>
      <c r="CQ24" s="717"/>
      <c r="CR24" s="712">
        <v>23171878</v>
      </c>
      <c r="CS24" s="713"/>
      <c r="CT24" s="713"/>
      <c r="CU24" s="713"/>
      <c r="CV24" s="713"/>
      <c r="CW24" s="713"/>
      <c r="CX24" s="713"/>
      <c r="CY24" s="738"/>
      <c r="CZ24" s="739">
        <v>38.4</v>
      </c>
      <c r="DA24" s="721"/>
      <c r="DB24" s="721"/>
      <c r="DC24" s="741"/>
      <c r="DD24" s="737">
        <v>13897048</v>
      </c>
      <c r="DE24" s="713"/>
      <c r="DF24" s="713"/>
      <c r="DG24" s="713"/>
      <c r="DH24" s="713"/>
      <c r="DI24" s="713"/>
      <c r="DJ24" s="713"/>
      <c r="DK24" s="738"/>
      <c r="DL24" s="737">
        <v>13797056</v>
      </c>
      <c r="DM24" s="713"/>
      <c r="DN24" s="713"/>
      <c r="DO24" s="713"/>
      <c r="DP24" s="713"/>
      <c r="DQ24" s="713"/>
      <c r="DR24" s="713"/>
      <c r="DS24" s="713"/>
      <c r="DT24" s="713"/>
      <c r="DU24" s="713"/>
      <c r="DV24" s="738"/>
      <c r="DW24" s="739">
        <v>47.7</v>
      </c>
      <c r="DX24" s="721"/>
      <c r="DY24" s="721"/>
      <c r="DZ24" s="721"/>
      <c r="EA24" s="721"/>
      <c r="EB24" s="721"/>
      <c r="EC24" s="740"/>
    </row>
    <row r="25" spans="2:133" ht="11.25" customHeight="1" x14ac:dyDescent="0.15">
      <c r="B25" s="654" t="s">
        <v>294</v>
      </c>
      <c r="C25" s="655"/>
      <c r="D25" s="655"/>
      <c r="E25" s="655"/>
      <c r="F25" s="655"/>
      <c r="G25" s="655"/>
      <c r="H25" s="655"/>
      <c r="I25" s="655"/>
      <c r="J25" s="655"/>
      <c r="K25" s="655"/>
      <c r="L25" s="655"/>
      <c r="M25" s="655"/>
      <c r="N25" s="655"/>
      <c r="O25" s="655"/>
      <c r="P25" s="655"/>
      <c r="Q25" s="656"/>
      <c r="R25" s="657">
        <v>29716937</v>
      </c>
      <c r="S25" s="658"/>
      <c r="T25" s="658"/>
      <c r="U25" s="658"/>
      <c r="V25" s="658"/>
      <c r="W25" s="658"/>
      <c r="X25" s="658"/>
      <c r="Y25" s="659"/>
      <c r="Z25" s="695">
        <v>46.5</v>
      </c>
      <c r="AA25" s="695"/>
      <c r="AB25" s="695"/>
      <c r="AC25" s="695"/>
      <c r="AD25" s="696">
        <v>27964828</v>
      </c>
      <c r="AE25" s="696"/>
      <c r="AF25" s="696"/>
      <c r="AG25" s="696"/>
      <c r="AH25" s="696"/>
      <c r="AI25" s="696"/>
      <c r="AJ25" s="696"/>
      <c r="AK25" s="696"/>
      <c r="AL25" s="660">
        <v>98.9</v>
      </c>
      <c r="AM25" s="661"/>
      <c r="AN25" s="661"/>
      <c r="AO25" s="697"/>
      <c r="AP25" s="654" t="s">
        <v>295</v>
      </c>
      <c r="AQ25" s="734"/>
      <c r="AR25" s="734"/>
      <c r="AS25" s="734"/>
      <c r="AT25" s="734"/>
      <c r="AU25" s="734"/>
      <c r="AV25" s="734"/>
      <c r="AW25" s="734"/>
      <c r="AX25" s="734"/>
      <c r="AY25" s="734"/>
      <c r="AZ25" s="734"/>
      <c r="BA25" s="734"/>
      <c r="BB25" s="734"/>
      <c r="BC25" s="734"/>
      <c r="BD25" s="734"/>
      <c r="BE25" s="734"/>
      <c r="BF25" s="735"/>
      <c r="BG25" s="657" t="s">
        <v>131</v>
      </c>
      <c r="BH25" s="658"/>
      <c r="BI25" s="658"/>
      <c r="BJ25" s="658"/>
      <c r="BK25" s="658"/>
      <c r="BL25" s="658"/>
      <c r="BM25" s="658"/>
      <c r="BN25" s="659"/>
      <c r="BO25" s="695" t="s">
        <v>131</v>
      </c>
      <c r="BP25" s="695"/>
      <c r="BQ25" s="695"/>
      <c r="BR25" s="695"/>
      <c r="BS25" s="696" t="s">
        <v>241</v>
      </c>
      <c r="BT25" s="696"/>
      <c r="BU25" s="696"/>
      <c r="BV25" s="696"/>
      <c r="BW25" s="696"/>
      <c r="BX25" s="696"/>
      <c r="BY25" s="696"/>
      <c r="BZ25" s="696"/>
      <c r="CA25" s="696"/>
      <c r="CB25" s="736"/>
      <c r="CD25" s="654" t="s">
        <v>296</v>
      </c>
      <c r="CE25" s="655"/>
      <c r="CF25" s="655"/>
      <c r="CG25" s="655"/>
      <c r="CH25" s="655"/>
      <c r="CI25" s="655"/>
      <c r="CJ25" s="655"/>
      <c r="CK25" s="655"/>
      <c r="CL25" s="655"/>
      <c r="CM25" s="655"/>
      <c r="CN25" s="655"/>
      <c r="CO25" s="655"/>
      <c r="CP25" s="655"/>
      <c r="CQ25" s="656"/>
      <c r="CR25" s="657">
        <v>7423872</v>
      </c>
      <c r="CS25" s="670"/>
      <c r="CT25" s="670"/>
      <c r="CU25" s="670"/>
      <c r="CV25" s="670"/>
      <c r="CW25" s="670"/>
      <c r="CX25" s="670"/>
      <c r="CY25" s="671"/>
      <c r="CZ25" s="660">
        <v>12.3</v>
      </c>
      <c r="DA25" s="672"/>
      <c r="DB25" s="672"/>
      <c r="DC25" s="673"/>
      <c r="DD25" s="663">
        <v>6527962</v>
      </c>
      <c r="DE25" s="670"/>
      <c r="DF25" s="670"/>
      <c r="DG25" s="670"/>
      <c r="DH25" s="670"/>
      <c r="DI25" s="670"/>
      <c r="DJ25" s="670"/>
      <c r="DK25" s="671"/>
      <c r="DL25" s="663">
        <v>6469574</v>
      </c>
      <c r="DM25" s="670"/>
      <c r="DN25" s="670"/>
      <c r="DO25" s="670"/>
      <c r="DP25" s="670"/>
      <c r="DQ25" s="670"/>
      <c r="DR25" s="670"/>
      <c r="DS25" s="670"/>
      <c r="DT25" s="670"/>
      <c r="DU25" s="670"/>
      <c r="DV25" s="671"/>
      <c r="DW25" s="660">
        <v>22.4</v>
      </c>
      <c r="DX25" s="672"/>
      <c r="DY25" s="672"/>
      <c r="DZ25" s="672"/>
      <c r="EA25" s="672"/>
      <c r="EB25" s="672"/>
      <c r="EC25" s="684"/>
    </row>
    <row r="26" spans="2:133" ht="11.25" customHeight="1" x14ac:dyDescent="0.15">
      <c r="B26" s="654" t="s">
        <v>297</v>
      </c>
      <c r="C26" s="655"/>
      <c r="D26" s="655"/>
      <c r="E26" s="655"/>
      <c r="F26" s="655"/>
      <c r="G26" s="655"/>
      <c r="H26" s="655"/>
      <c r="I26" s="655"/>
      <c r="J26" s="655"/>
      <c r="K26" s="655"/>
      <c r="L26" s="655"/>
      <c r="M26" s="655"/>
      <c r="N26" s="655"/>
      <c r="O26" s="655"/>
      <c r="P26" s="655"/>
      <c r="Q26" s="656"/>
      <c r="R26" s="657">
        <v>26074</v>
      </c>
      <c r="S26" s="658"/>
      <c r="T26" s="658"/>
      <c r="U26" s="658"/>
      <c r="V26" s="658"/>
      <c r="W26" s="658"/>
      <c r="X26" s="658"/>
      <c r="Y26" s="659"/>
      <c r="Z26" s="695">
        <v>0</v>
      </c>
      <c r="AA26" s="695"/>
      <c r="AB26" s="695"/>
      <c r="AC26" s="695"/>
      <c r="AD26" s="696">
        <v>26074</v>
      </c>
      <c r="AE26" s="696"/>
      <c r="AF26" s="696"/>
      <c r="AG26" s="696"/>
      <c r="AH26" s="696"/>
      <c r="AI26" s="696"/>
      <c r="AJ26" s="696"/>
      <c r="AK26" s="696"/>
      <c r="AL26" s="660">
        <v>0.1</v>
      </c>
      <c r="AM26" s="661"/>
      <c r="AN26" s="661"/>
      <c r="AO26" s="697"/>
      <c r="AP26" s="654" t="s">
        <v>298</v>
      </c>
      <c r="AQ26" s="734"/>
      <c r="AR26" s="734"/>
      <c r="AS26" s="734"/>
      <c r="AT26" s="734"/>
      <c r="AU26" s="734"/>
      <c r="AV26" s="734"/>
      <c r="AW26" s="734"/>
      <c r="AX26" s="734"/>
      <c r="AY26" s="734"/>
      <c r="AZ26" s="734"/>
      <c r="BA26" s="734"/>
      <c r="BB26" s="734"/>
      <c r="BC26" s="734"/>
      <c r="BD26" s="734"/>
      <c r="BE26" s="734"/>
      <c r="BF26" s="735"/>
      <c r="BG26" s="657" t="s">
        <v>241</v>
      </c>
      <c r="BH26" s="658"/>
      <c r="BI26" s="658"/>
      <c r="BJ26" s="658"/>
      <c r="BK26" s="658"/>
      <c r="BL26" s="658"/>
      <c r="BM26" s="658"/>
      <c r="BN26" s="659"/>
      <c r="BO26" s="695" t="s">
        <v>241</v>
      </c>
      <c r="BP26" s="695"/>
      <c r="BQ26" s="695"/>
      <c r="BR26" s="695"/>
      <c r="BS26" s="696" t="s">
        <v>176</v>
      </c>
      <c r="BT26" s="696"/>
      <c r="BU26" s="696"/>
      <c r="BV26" s="696"/>
      <c r="BW26" s="696"/>
      <c r="BX26" s="696"/>
      <c r="BY26" s="696"/>
      <c r="BZ26" s="696"/>
      <c r="CA26" s="696"/>
      <c r="CB26" s="736"/>
      <c r="CD26" s="654" t="s">
        <v>299</v>
      </c>
      <c r="CE26" s="655"/>
      <c r="CF26" s="655"/>
      <c r="CG26" s="655"/>
      <c r="CH26" s="655"/>
      <c r="CI26" s="655"/>
      <c r="CJ26" s="655"/>
      <c r="CK26" s="655"/>
      <c r="CL26" s="655"/>
      <c r="CM26" s="655"/>
      <c r="CN26" s="655"/>
      <c r="CO26" s="655"/>
      <c r="CP26" s="655"/>
      <c r="CQ26" s="656"/>
      <c r="CR26" s="657">
        <v>4912059</v>
      </c>
      <c r="CS26" s="658"/>
      <c r="CT26" s="658"/>
      <c r="CU26" s="658"/>
      <c r="CV26" s="658"/>
      <c r="CW26" s="658"/>
      <c r="CX26" s="658"/>
      <c r="CY26" s="659"/>
      <c r="CZ26" s="660">
        <v>8.1</v>
      </c>
      <c r="DA26" s="672"/>
      <c r="DB26" s="672"/>
      <c r="DC26" s="673"/>
      <c r="DD26" s="663">
        <v>4322524</v>
      </c>
      <c r="DE26" s="658"/>
      <c r="DF26" s="658"/>
      <c r="DG26" s="658"/>
      <c r="DH26" s="658"/>
      <c r="DI26" s="658"/>
      <c r="DJ26" s="658"/>
      <c r="DK26" s="659"/>
      <c r="DL26" s="663" t="s">
        <v>241</v>
      </c>
      <c r="DM26" s="658"/>
      <c r="DN26" s="658"/>
      <c r="DO26" s="658"/>
      <c r="DP26" s="658"/>
      <c r="DQ26" s="658"/>
      <c r="DR26" s="658"/>
      <c r="DS26" s="658"/>
      <c r="DT26" s="658"/>
      <c r="DU26" s="658"/>
      <c r="DV26" s="659"/>
      <c r="DW26" s="660" t="s">
        <v>176</v>
      </c>
      <c r="DX26" s="672"/>
      <c r="DY26" s="672"/>
      <c r="DZ26" s="672"/>
      <c r="EA26" s="672"/>
      <c r="EB26" s="672"/>
      <c r="EC26" s="684"/>
    </row>
    <row r="27" spans="2:133" ht="11.25" customHeight="1" x14ac:dyDescent="0.15">
      <c r="B27" s="654" t="s">
        <v>300</v>
      </c>
      <c r="C27" s="655"/>
      <c r="D27" s="655"/>
      <c r="E27" s="655"/>
      <c r="F27" s="655"/>
      <c r="G27" s="655"/>
      <c r="H27" s="655"/>
      <c r="I27" s="655"/>
      <c r="J27" s="655"/>
      <c r="K27" s="655"/>
      <c r="L27" s="655"/>
      <c r="M27" s="655"/>
      <c r="N27" s="655"/>
      <c r="O27" s="655"/>
      <c r="P27" s="655"/>
      <c r="Q27" s="656"/>
      <c r="R27" s="657">
        <v>239476</v>
      </c>
      <c r="S27" s="658"/>
      <c r="T27" s="658"/>
      <c r="U27" s="658"/>
      <c r="V27" s="658"/>
      <c r="W27" s="658"/>
      <c r="X27" s="658"/>
      <c r="Y27" s="659"/>
      <c r="Z27" s="695">
        <v>0.4</v>
      </c>
      <c r="AA27" s="695"/>
      <c r="AB27" s="695"/>
      <c r="AC27" s="695"/>
      <c r="AD27" s="696" t="s">
        <v>176</v>
      </c>
      <c r="AE27" s="696"/>
      <c r="AF27" s="696"/>
      <c r="AG27" s="696"/>
      <c r="AH27" s="696"/>
      <c r="AI27" s="696"/>
      <c r="AJ27" s="696"/>
      <c r="AK27" s="696"/>
      <c r="AL27" s="660" t="s">
        <v>241</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20786853</v>
      </c>
      <c r="BH27" s="658"/>
      <c r="BI27" s="658"/>
      <c r="BJ27" s="658"/>
      <c r="BK27" s="658"/>
      <c r="BL27" s="658"/>
      <c r="BM27" s="658"/>
      <c r="BN27" s="659"/>
      <c r="BO27" s="695">
        <v>100</v>
      </c>
      <c r="BP27" s="695"/>
      <c r="BQ27" s="695"/>
      <c r="BR27" s="695"/>
      <c r="BS27" s="696">
        <v>105731</v>
      </c>
      <c r="BT27" s="696"/>
      <c r="BU27" s="696"/>
      <c r="BV27" s="696"/>
      <c r="BW27" s="696"/>
      <c r="BX27" s="696"/>
      <c r="BY27" s="696"/>
      <c r="BZ27" s="696"/>
      <c r="CA27" s="696"/>
      <c r="CB27" s="736"/>
      <c r="CD27" s="654" t="s">
        <v>302</v>
      </c>
      <c r="CE27" s="655"/>
      <c r="CF27" s="655"/>
      <c r="CG27" s="655"/>
      <c r="CH27" s="655"/>
      <c r="CI27" s="655"/>
      <c r="CJ27" s="655"/>
      <c r="CK27" s="655"/>
      <c r="CL27" s="655"/>
      <c r="CM27" s="655"/>
      <c r="CN27" s="655"/>
      <c r="CO27" s="655"/>
      <c r="CP27" s="655"/>
      <c r="CQ27" s="656"/>
      <c r="CR27" s="657">
        <v>11352704</v>
      </c>
      <c r="CS27" s="670"/>
      <c r="CT27" s="670"/>
      <c r="CU27" s="670"/>
      <c r="CV27" s="670"/>
      <c r="CW27" s="670"/>
      <c r="CX27" s="670"/>
      <c r="CY27" s="671"/>
      <c r="CZ27" s="660">
        <v>18.8</v>
      </c>
      <c r="DA27" s="672"/>
      <c r="DB27" s="672"/>
      <c r="DC27" s="673"/>
      <c r="DD27" s="663">
        <v>2993296</v>
      </c>
      <c r="DE27" s="670"/>
      <c r="DF27" s="670"/>
      <c r="DG27" s="670"/>
      <c r="DH27" s="670"/>
      <c r="DI27" s="670"/>
      <c r="DJ27" s="670"/>
      <c r="DK27" s="671"/>
      <c r="DL27" s="663">
        <v>2951692</v>
      </c>
      <c r="DM27" s="670"/>
      <c r="DN27" s="670"/>
      <c r="DO27" s="670"/>
      <c r="DP27" s="670"/>
      <c r="DQ27" s="670"/>
      <c r="DR27" s="670"/>
      <c r="DS27" s="670"/>
      <c r="DT27" s="670"/>
      <c r="DU27" s="670"/>
      <c r="DV27" s="671"/>
      <c r="DW27" s="660">
        <v>10.199999999999999</v>
      </c>
      <c r="DX27" s="672"/>
      <c r="DY27" s="672"/>
      <c r="DZ27" s="672"/>
      <c r="EA27" s="672"/>
      <c r="EB27" s="672"/>
      <c r="EC27" s="684"/>
    </row>
    <row r="28" spans="2:133" ht="11.25" customHeight="1" x14ac:dyDescent="0.15">
      <c r="B28" s="654" t="s">
        <v>303</v>
      </c>
      <c r="C28" s="655"/>
      <c r="D28" s="655"/>
      <c r="E28" s="655"/>
      <c r="F28" s="655"/>
      <c r="G28" s="655"/>
      <c r="H28" s="655"/>
      <c r="I28" s="655"/>
      <c r="J28" s="655"/>
      <c r="K28" s="655"/>
      <c r="L28" s="655"/>
      <c r="M28" s="655"/>
      <c r="N28" s="655"/>
      <c r="O28" s="655"/>
      <c r="P28" s="655"/>
      <c r="Q28" s="656"/>
      <c r="R28" s="657">
        <v>565294</v>
      </c>
      <c r="S28" s="658"/>
      <c r="T28" s="658"/>
      <c r="U28" s="658"/>
      <c r="V28" s="658"/>
      <c r="W28" s="658"/>
      <c r="X28" s="658"/>
      <c r="Y28" s="659"/>
      <c r="Z28" s="695">
        <v>0.9</v>
      </c>
      <c r="AA28" s="695"/>
      <c r="AB28" s="695"/>
      <c r="AC28" s="695"/>
      <c r="AD28" s="696">
        <v>78804</v>
      </c>
      <c r="AE28" s="696"/>
      <c r="AF28" s="696"/>
      <c r="AG28" s="696"/>
      <c r="AH28" s="696"/>
      <c r="AI28" s="696"/>
      <c r="AJ28" s="696"/>
      <c r="AK28" s="696"/>
      <c r="AL28" s="660">
        <v>0.3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4395302</v>
      </c>
      <c r="CS28" s="658"/>
      <c r="CT28" s="658"/>
      <c r="CU28" s="658"/>
      <c r="CV28" s="658"/>
      <c r="CW28" s="658"/>
      <c r="CX28" s="658"/>
      <c r="CY28" s="659"/>
      <c r="CZ28" s="660">
        <v>7.3</v>
      </c>
      <c r="DA28" s="672"/>
      <c r="DB28" s="672"/>
      <c r="DC28" s="673"/>
      <c r="DD28" s="663">
        <v>4375790</v>
      </c>
      <c r="DE28" s="658"/>
      <c r="DF28" s="658"/>
      <c r="DG28" s="658"/>
      <c r="DH28" s="658"/>
      <c r="DI28" s="658"/>
      <c r="DJ28" s="658"/>
      <c r="DK28" s="659"/>
      <c r="DL28" s="663">
        <v>4375790</v>
      </c>
      <c r="DM28" s="658"/>
      <c r="DN28" s="658"/>
      <c r="DO28" s="658"/>
      <c r="DP28" s="658"/>
      <c r="DQ28" s="658"/>
      <c r="DR28" s="658"/>
      <c r="DS28" s="658"/>
      <c r="DT28" s="658"/>
      <c r="DU28" s="658"/>
      <c r="DV28" s="659"/>
      <c r="DW28" s="660">
        <v>15.1</v>
      </c>
      <c r="DX28" s="672"/>
      <c r="DY28" s="672"/>
      <c r="DZ28" s="672"/>
      <c r="EA28" s="672"/>
      <c r="EB28" s="672"/>
      <c r="EC28" s="684"/>
    </row>
    <row r="29" spans="2:133" ht="11.25" customHeight="1" x14ac:dyDescent="0.15">
      <c r="B29" s="654" t="s">
        <v>305</v>
      </c>
      <c r="C29" s="655"/>
      <c r="D29" s="655"/>
      <c r="E29" s="655"/>
      <c r="F29" s="655"/>
      <c r="G29" s="655"/>
      <c r="H29" s="655"/>
      <c r="I29" s="655"/>
      <c r="J29" s="655"/>
      <c r="K29" s="655"/>
      <c r="L29" s="655"/>
      <c r="M29" s="655"/>
      <c r="N29" s="655"/>
      <c r="O29" s="655"/>
      <c r="P29" s="655"/>
      <c r="Q29" s="656"/>
      <c r="R29" s="657">
        <v>551097</v>
      </c>
      <c r="S29" s="658"/>
      <c r="T29" s="658"/>
      <c r="U29" s="658"/>
      <c r="V29" s="658"/>
      <c r="W29" s="658"/>
      <c r="X29" s="658"/>
      <c r="Y29" s="659"/>
      <c r="Z29" s="695">
        <v>0.9</v>
      </c>
      <c r="AA29" s="695"/>
      <c r="AB29" s="695"/>
      <c r="AC29" s="695"/>
      <c r="AD29" s="696" t="s">
        <v>176</v>
      </c>
      <c r="AE29" s="696"/>
      <c r="AF29" s="696"/>
      <c r="AG29" s="696"/>
      <c r="AH29" s="696"/>
      <c r="AI29" s="696"/>
      <c r="AJ29" s="696"/>
      <c r="AK29" s="696"/>
      <c r="AL29" s="660" t="s">
        <v>176</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306</v>
      </c>
      <c r="CE29" s="677"/>
      <c r="CF29" s="654" t="s">
        <v>307</v>
      </c>
      <c r="CG29" s="655"/>
      <c r="CH29" s="655"/>
      <c r="CI29" s="655"/>
      <c r="CJ29" s="655"/>
      <c r="CK29" s="655"/>
      <c r="CL29" s="655"/>
      <c r="CM29" s="655"/>
      <c r="CN29" s="655"/>
      <c r="CO29" s="655"/>
      <c r="CP29" s="655"/>
      <c r="CQ29" s="656"/>
      <c r="CR29" s="657">
        <v>4395302</v>
      </c>
      <c r="CS29" s="670"/>
      <c r="CT29" s="670"/>
      <c r="CU29" s="670"/>
      <c r="CV29" s="670"/>
      <c r="CW29" s="670"/>
      <c r="CX29" s="670"/>
      <c r="CY29" s="671"/>
      <c r="CZ29" s="660">
        <v>7.3</v>
      </c>
      <c r="DA29" s="672"/>
      <c r="DB29" s="672"/>
      <c r="DC29" s="673"/>
      <c r="DD29" s="663">
        <v>4375790</v>
      </c>
      <c r="DE29" s="670"/>
      <c r="DF29" s="670"/>
      <c r="DG29" s="670"/>
      <c r="DH29" s="670"/>
      <c r="DI29" s="670"/>
      <c r="DJ29" s="670"/>
      <c r="DK29" s="671"/>
      <c r="DL29" s="663">
        <v>4375790</v>
      </c>
      <c r="DM29" s="670"/>
      <c r="DN29" s="670"/>
      <c r="DO29" s="670"/>
      <c r="DP29" s="670"/>
      <c r="DQ29" s="670"/>
      <c r="DR29" s="670"/>
      <c r="DS29" s="670"/>
      <c r="DT29" s="670"/>
      <c r="DU29" s="670"/>
      <c r="DV29" s="671"/>
      <c r="DW29" s="660">
        <v>15.1</v>
      </c>
      <c r="DX29" s="672"/>
      <c r="DY29" s="672"/>
      <c r="DZ29" s="672"/>
      <c r="EA29" s="672"/>
      <c r="EB29" s="672"/>
      <c r="EC29" s="684"/>
    </row>
    <row r="30" spans="2:133" ht="11.25" customHeight="1" x14ac:dyDescent="0.15">
      <c r="B30" s="654" t="s">
        <v>308</v>
      </c>
      <c r="C30" s="655"/>
      <c r="D30" s="655"/>
      <c r="E30" s="655"/>
      <c r="F30" s="655"/>
      <c r="G30" s="655"/>
      <c r="H30" s="655"/>
      <c r="I30" s="655"/>
      <c r="J30" s="655"/>
      <c r="K30" s="655"/>
      <c r="L30" s="655"/>
      <c r="M30" s="655"/>
      <c r="N30" s="655"/>
      <c r="O30" s="655"/>
      <c r="P30" s="655"/>
      <c r="Q30" s="656"/>
      <c r="R30" s="657">
        <v>10376859</v>
      </c>
      <c r="S30" s="658"/>
      <c r="T30" s="658"/>
      <c r="U30" s="658"/>
      <c r="V30" s="658"/>
      <c r="W30" s="658"/>
      <c r="X30" s="658"/>
      <c r="Y30" s="659"/>
      <c r="Z30" s="695">
        <v>16.2</v>
      </c>
      <c r="AA30" s="695"/>
      <c r="AB30" s="695"/>
      <c r="AC30" s="695"/>
      <c r="AD30" s="696" t="s">
        <v>131</v>
      </c>
      <c r="AE30" s="696"/>
      <c r="AF30" s="696"/>
      <c r="AG30" s="696"/>
      <c r="AH30" s="696"/>
      <c r="AI30" s="696"/>
      <c r="AJ30" s="696"/>
      <c r="AK30" s="696"/>
      <c r="AL30" s="660" t="s">
        <v>176</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309</v>
      </c>
      <c r="BH30" s="727"/>
      <c r="BI30" s="727"/>
      <c r="BJ30" s="727"/>
      <c r="BK30" s="727"/>
      <c r="BL30" s="727"/>
      <c r="BM30" s="727"/>
      <c r="BN30" s="727"/>
      <c r="BO30" s="727"/>
      <c r="BP30" s="727"/>
      <c r="BQ30" s="728"/>
      <c r="BR30" s="709" t="s">
        <v>310</v>
      </c>
      <c r="BS30" s="727"/>
      <c r="BT30" s="727"/>
      <c r="BU30" s="727"/>
      <c r="BV30" s="727"/>
      <c r="BW30" s="727"/>
      <c r="BX30" s="727"/>
      <c r="BY30" s="727"/>
      <c r="BZ30" s="727"/>
      <c r="CA30" s="727"/>
      <c r="CB30" s="728"/>
      <c r="CD30" s="678"/>
      <c r="CE30" s="679"/>
      <c r="CF30" s="654" t="s">
        <v>311</v>
      </c>
      <c r="CG30" s="655"/>
      <c r="CH30" s="655"/>
      <c r="CI30" s="655"/>
      <c r="CJ30" s="655"/>
      <c r="CK30" s="655"/>
      <c r="CL30" s="655"/>
      <c r="CM30" s="655"/>
      <c r="CN30" s="655"/>
      <c r="CO30" s="655"/>
      <c r="CP30" s="655"/>
      <c r="CQ30" s="656"/>
      <c r="CR30" s="657">
        <v>4272760</v>
      </c>
      <c r="CS30" s="658"/>
      <c r="CT30" s="658"/>
      <c r="CU30" s="658"/>
      <c r="CV30" s="658"/>
      <c r="CW30" s="658"/>
      <c r="CX30" s="658"/>
      <c r="CY30" s="659"/>
      <c r="CZ30" s="660">
        <v>7.1</v>
      </c>
      <c r="DA30" s="672"/>
      <c r="DB30" s="672"/>
      <c r="DC30" s="673"/>
      <c r="DD30" s="663">
        <v>4253788</v>
      </c>
      <c r="DE30" s="658"/>
      <c r="DF30" s="658"/>
      <c r="DG30" s="658"/>
      <c r="DH30" s="658"/>
      <c r="DI30" s="658"/>
      <c r="DJ30" s="658"/>
      <c r="DK30" s="659"/>
      <c r="DL30" s="663">
        <v>4253788</v>
      </c>
      <c r="DM30" s="658"/>
      <c r="DN30" s="658"/>
      <c r="DO30" s="658"/>
      <c r="DP30" s="658"/>
      <c r="DQ30" s="658"/>
      <c r="DR30" s="658"/>
      <c r="DS30" s="658"/>
      <c r="DT30" s="658"/>
      <c r="DU30" s="658"/>
      <c r="DV30" s="659"/>
      <c r="DW30" s="660">
        <v>14.7</v>
      </c>
      <c r="DX30" s="672"/>
      <c r="DY30" s="672"/>
      <c r="DZ30" s="672"/>
      <c r="EA30" s="672"/>
      <c r="EB30" s="672"/>
      <c r="EC30" s="684"/>
    </row>
    <row r="31" spans="2:133" ht="11.25" customHeight="1" x14ac:dyDescent="0.15">
      <c r="B31" s="724" t="s">
        <v>312</v>
      </c>
      <c r="C31" s="725"/>
      <c r="D31" s="725"/>
      <c r="E31" s="725"/>
      <c r="F31" s="725"/>
      <c r="G31" s="725"/>
      <c r="H31" s="725"/>
      <c r="I31" s="725"/>
      <c r="J31" s="725"/>
      <c r="K31" s="725"/>
      <c r="L31" s="725"/>
      <c r="M31" s="725"/>
      <c r="N31" s="725"/>
      <c r="O31" s="725"/>
      <c r="P31" s="725"/>
      <c r="Q31" s="726"/>
      <c r="R31" s="657">
        <v>62456</v>
      </c>
      <c r="S31" s="658"/>
      <c r="T31" s="658"/>
      <c r="U31" s="658"/>
      <c r="V31" s="658"/>
      <c r="W31" s="658"/>
      <c r="X31" s="658"/>
      <c r="Y31" s="659"/>
      <c r="Z31" s="695">
        <v>0.1</v>
      </c>
      <c r="AA31" s="695"/>
      <c r="AB31" s="695"/>
      <c r="AC31" s="695"/>
      <c r="AD31" s="696">
        <v>62456</v>
      </c>
      <c r="AE31" s="696"/>
      <c r="AF31" s="696"/>
      <c r="AG31" s="696"/>
      <c r="AH31" s="696"/>
      <c r="AI31" s="696"/>
      <c r="AJ31" s="696"/>
      <c r="AK31" s="696"/>
      <c r="AL31" s="660">
        <v>0.2</v>
      </c>
      <c r="AM31" s="661"/>
      <c r="AN31" s="661"/>
      <c r="AO31" s="697"/>
      <c r="AP31" s="729" t="s">
        <v>313</v>
      </c>
      <c r="AQ31" s="730"/>
      <c r="AR31" s="730"/>
      <c r="AS31" s="730"/>
      <c r="AT31" s="731" t="s">
        <v>314</v>
      </c>
      <c r="AU31" s="218"/>
      <c r="AV31" s="218"/>
      <c r="AW31" s="218"/>
      <c r="AX31" s="715" t="s">
        <v>188</v>
      </c>
      <c r="AY31" s="716"/>
      <c r="AZ31" s="716"/>
      <c r="BA31" s="716"/>
      <c r="BB31" s="716"/>
      <c r="BC31" s="716"/>
      <c r="BD31" s="716"/>
      <c r="BE31" s="716"/>
      <c r="BF31" s="717"/>
      <c r="BG31" s="719">
        <v>99.4</v>
      </c>
      <c r="BH31" s="720"/>
      <c r="BI31" s="720"/>
      <c r="BJ31" s="720"/>
      <c r="BK31" s="720"/>
      <c r="BL31" s="720"/>
      <c r="BM31" s="721">
        <v>98.3</v>
      </c>
      <c r="BN31" s="720"/>
      <c r="BO31" s="720"/>
      <c r="BP31" s="720"/>
      <c r="BQ31" s="722"/>
      <c r="BR31" s="719">
        <v>99.4</v>
      </c>
      <c r="BS31" s="720"/>
      <c r="BT31" s="720"/>
      <c r="BU31" s="720"/>
      <c r="BV31" s="720"/>
      <c r="BW31" s="720"/>
      <c r="BX31" s="721">
        <v>98.1</v>
      </c>
      <c r="BY31" s="720"/>
      <c r="BZ31" s="720"/>
      <c r="CA31" s="720"/>
      <c r="CB31" s="722"/>
      <c r="CD31" s="678"/>
      <c r="CE31" s="679"/>
      <c r="CF31" s="654" t="s">
        <v>315</v>
      </c>
      <c r="CG31" s="655"/>
      <c r="CH31" s="655"/>
      <c r="CI31" s="655"/>
      <c r="CJ31" s="655"/>
      <c r="CK31" s="655"/>
      <c r="CL31" s="655"/>
      <c r="CM31" s="655"/>
      <c r="CN31" s="655"/>
      <c r="CO31" s="655"/>
      <c r="CP31" s="655"/>
      <c r="CQ31" s="656"/>
      <c r="CR31" s="657">
        <v>122542</v>
      </c>
      <c r="CS31" s="670"/>
      <c r="CT31" s="670"/>
      <c r="CU31" s="670"/>
      <c r="CV31" s="670"/>
      <c r="CW31" s="670"/>
      <c r="CX31" s="670"/>
      <c r="CY31" s="671"/>
      <c r="CZ31" s="660">
        <v>0.2</v>
      </c>
      <c r="DA31" s="672"/>
      <c r="DB31" s="672"/>
      <c r="DC31" s="673"/>
      <c r="DD31" s="663">
        <v>122002</v>
      </c>
      <c r="DE31" s="670"/>
      <c r="DF31" s="670"/>
      <c r="DG31" s="670"/>
      <c r="DH31" s="670"/>
      <c r="DI31" s="670"/>
      <c r="DJ31" s="670"/>
      <c r="DK31" s="671"/>
      <c r="DL31" s="663">
        <v>122002</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316</v>
      </c>
      <c r="C32" s="655"/>
      <c r="D32" s="655"/>
      <c r="E32" s="655"/>
      <c r="F32" s="655"/>
      <c r="G32" s="655"/>
      <c r="H32" s="655"/>
      <c r="I32" s="655"/>
      <c r="J32" s="655"/>
      <c r="K32" s="655"/>
      <c r="L32" s="655"/>
      <c r="M32" s="655"/>
      <c r="N32" s="655"/>
      <c r="O32" s="655"/>
      <c r="P32" s="655"/>
      <c r="Q32" s="656"/>
      <c r="R32" s="657">
        <v>3482684</v>
      </c>
      <c r="S32" s="658"/>
      <c r="T32" s="658"/>
      <c r="U32" s="658"/>
      <c r="V32" s="658"/>
      <c r="W32" s="658"/>
      <c r="X32" s="658"/>
      <c r="Y32" s="659"/>
      <c r="Z32" s="695">
        <v>5.5</v>
      </c>
      <c r="AA32" s="695"/>
      <c r="AB32" s="695"/>
      <c r="AC32" s="695"/>
      <c r="AD32" s="696" t="s">
        <v>241</v>
      </c>
      <c r="AE32" s="696"/>
      <c r="AF32" s="696"/>
      <c r="AG32" s="696"/>
      <c r="AH32" s="696"/>
      <c r="AI32" s="696"/>
      <c r="AJ32" s="696"/>
      <c r="AK32" s="696"/>
      <c r="AL32" s="660" t="s">
        <v>241</v>
      </c>
      <c r="AM32" s="661"/>
      <c r="AN32" s="661"/>
      <c r="AO32" s="697"/>
      <c r="AP32" s="698"/>
      <c r="AQ32" s="699"/>
      <c r="AR32" s="699"/>
      <c r="AS32" s="699"/>
      <c r="AT32" s="732"/>
      <c r="AU32" s="214" t="s">
        <v>317</v>
      </c>
      <c r="AX32" s="654" t="s">
        <v>318</v>
      </c>
      <c r="AY32" s="655"/>
      <c r="AZ32" s="655"/>
      <c r="BA32" s="655"/>
      <c r="BB32" s="655"/>
      <c r="BC32" s="655"/>
      <c r="BD32" s="655"/>
      <c r="BE32" s="655"/>
      <c r="BF32" s="656"/>
      <c r="BG32" s="723">
        <v>99.1</v>
      </c>
      <c r="BH32" s="670"/>
      <c r="BI32" s="670"/>
      <c r="BJ32" s="670"/>
      <c r="BK32" s="670"/>
      <c r="BL32" s="670"/>
      <c r="BM32" s="661">
        <v>97.7</v>
      </c>
      <c r="BN32" s="670"/>
      <c r="BO32" s="670"/>
      <c r="BP32" s="670"/>
      <c r="BQ32" s="693"/>
      <c r="BR32" s="723">
        <v>99.1</v>
      </c>
      <c r="BS32" s="670"/>
      <c r="BT32" s="670"/>
      <c r="BU32" s="670"/>
      <c r="BV32" s="670"/>
      <c r="BW32" s="670"/>
      <c r="BX32" s="661">
        <v>97.5</v>
      </c>
      <c r="BY32" s="670"/>
      <c r="BZ32" s="670"/>
      <c r="CA32" s="670"/>
      <c r="CB32" s="693"/>
      <c r="CD32" s="680"/>
      <c r="CE32" s="681"/>
      <c r="CF32" s="654" t="s">
        <v>319</v>
      </c>
      <c r="CG32" s="655"/>
      <c r="CH32" s="655"/>
      <c r="CI32" s="655"/>
      <c r="CJ32" s="655"/>
      <c r="CK32" s="655"/>
      <c r="CL32" s="655"/>
      <c r="CM32" s="655"/>
      <c r="CN32" s="655"/>
      <c r="CO32" s="655"/>
      <c r="CP32" s="655"/>
      <c r="CQ32" s="656"/>
      <c r="CR32" s="657" t="s">
        <v>241</v>
      </c>
      <c r="CS32" s="658"/>
      <c r="CT32" s="658"/>
      <c r="CU32" s="658"/>
      <c r="CV32" s="658"/>
      <c r="CW32" s="658"/>
      <c r="CX32" s="658"/>
      <c r="CY32" s="659"/>
      <c r="CZ32" s="660" t="s">
        <v>131</v>
      </c>
      <c r="DA32" s="672"/>
      <c r="DB32" s="672"/>
      <c r="DC32" s="673"/>
      <c r="DD32" s="663" t="s">
        <v>131</v>
      </c>
      <c r="DE32" s="658"/>
      <c r="DF32" s="658"/>
      <c r="DG32" s="658"/>
      <c r="DH32" s="658"/>
      <c r="DI32" s="658"/>
      <c r="DJ32" s="658"/>
      <c r="DK32" s="659"/>
      <c r="DL32" s="663" t="s">
        <v>176</v>
      </c>
      <c r="DM32" s="658"/>
      <c r="DN32" s="658"/>
      <c r="DO32" s="658"/>
      <c r="DP32" s="658"/>
      <c r="DQ32" s="658"/>
      <c r="DR32" s="658"/>
      <c r="DS32" s="658"/>
      <c r="DT32" s="658"/>
      <c r="DU32" s="658"/>
      <c r="DV32" s="659"/>
      <c r="DW32" s="660" t="s">
        <v>241</v>
      </c>
      <c r="DX32" s="672"/>
      <c r="DY32" s="672"/>
      <c r="DZ32" s="672"/>
      <c r="EA32" s="672"/>
      <c r="EB32" s="672"/>
      <c r="EC32" s="684"/>
    </row>
    <row r="33" spans="2:133" ht="11.25" customHeight="1" x14ac:dyDescent="0.15">
      <c r="B33" s="654" t="s">
        <v>320</v>
      </c>
      <c r="C33" s="655"/>
      <c r="D33" s="655"/>
      <c r="E33" s="655"/>
      <c r="F33" s="655"/>
      <c r="G33" s="655"/>
      <c r="H33" s="655"/>
      <c r="I33" s="655"/>
      <c r="J33" s="655"/>
      <c r="K33" s="655"/>
      <c r="L33" s="655"/>
      <c r="M33" s="655"/>
      <c r="N33" s="655"/>
      <c r="O33" s="655"/>
      <c r="P33" s="655"/>
      <c r="Q33" s="656"/>
      <c r="R33" s="657">
        <v>201596</v>
      </c>
      <c r="S33" s="658"/>
      <c r="T33" s="658"/>
      <c r="U33" s="658"/>
      <c r="V33" s="658"/>
      <c r="W33" s="658"/>
      <c r="X33" s="658"/>
      <c r="Y33" s="659"/>
      <c r="Z33" s="695">
        <v>0.3</v>
      </c>
      <c r="AA33" s="695"/>
      <c r="AB33" s="695"/>
      <c r="AC33" s="695"/>
      <c r="AD33" s="696">
        <v>43998</v>
      </c>
      <c r="AE33" s="696"/>
      <c r="AF33" s="696"/>
      <c r="AG33" s="696"/>
      <c r="AH33" s="696"/>
      <c r="AI33" s="696"/>
      <c r="AJ33" s="696"/>
      <c r="AK33" s="696"/>
      <c r="AL33" s="660">
        <v>0.2</v>
      </c>
      <c r="AM33" s="661"/>
      <c r="AN33" s="661"/>
      <c r="AO33" s="697"/>
      <c r="AP33" s="700"/>
      <c r="AQ33" s="701"/>
      <c r="AR33" s="701"/>
      <c r="AS33" s="701"/>
      <c r="AT33" s="733"/>
      <c r="AU33" s="219"/>
      <c r="AV33" s="219"/>
      <c r="AW33" s="219"/>
      <c r="AX33" s="638" t="s">
        <v>321</v>
      </c>
      <c r="AY33" s="639"/>
      <c r="AZ33" s="639"/>
      <c r="BA33" s="639"/>
      <c r="BB33" s="639"/>
      <c r="BC33" s="639"/>
      <c r="BD33" s="639"/>
      <c r="BE33" s="639"/>
      <c r="BF33" s="640"/>
      <c r="BG33" s="718">
        <v>99.6</v>
      </c>
      <c r="BH33" s="642"/>
      <c r="BI33" s="642"/>
      <c r="BJ33" s="642"/>
      <c r="BK33" s="642"/>
      <c r="BL33" s="642"/>
      <c r="BM33" s="688">
        <v>98.7</v>
      </c>
      <c r="BN33" s="642"/>
      <c r="BO33" s="642"/>
      <c r="BP33" s="642"/>
      <c r="BQ33" s="705"/>
      <c r="BR33" s="718">
        <v>99.5</v>
      </c>
      <c r="BS33" s="642"/>
      <c r="BT33" s="642"/>
      <c r="BU33" s="642"/>
      <c r="BV33" s="642"/>
      <c r="BW33" s="642"/>
      <c r="BX33" s="688">
        <v>98.4</v>
      </c>
      <c r="BY33" s="642"/>
      <c r="BZ33" s="642"/>
      <c r="CA33" s="642"/>
      <c r="CB33" s="705"/>
      <c r="CD33" s="654" t="s">
        <v>322</v>
      </c>
      <c r="CE33" s="655"/>
      <c r="CF33" s="655"/>
      <c r="CG33" s="655"/>
      <c r="CH33" s="655"/>
      <c r="CI33" s="655"/>
      <c r="CJ33" s="655"/>
      <c r="CK33" s="655"/>
      <c r="CL33" s="655"/>
      <c r="CM33" s="655"/>
      <c r="CN33" s="655"/>
      <c r="CO33" s="655"/>
      <c r="CP33" s="655"/>
      <c r="CQ33" s="656"/>
      <c r="CR33" s="657">
        <v>31413348</v>
      </c>
      <c r="CS33" s="670"/>
      <c r="CT33" s="670"/>
      <c r="CU33" s="670"/>
      <c r="CV33" s="670"/>
      <c r="CW33" s="670"/>
      <c r="CX33" s="670"/>
      <c r="CY33" s="671"/>
      <c r="CZ33" s="660">
        <v>52</v>
      </c>
      <c r="DA33" s="672"/>
      <c r="DB33" s="672"/>
      <c r="DC33" s="673"/>
      <c r="DD33" s="663">
        <v>24189351</v>
      </c>
      <c r="DE33" s="670"/>
      <c r="DF33" s="670"/>
      <c r="DG33" s="670"/>
      <c r="DH33" s="670"/>
      <c r="DI33" s="670"/>
      <c r="DJ33" s="670"/>
      <c r="DK33" s="671"/>
      <c r="DL33" s="663">
        <v>12606416</v>
      </c>
      <c r="DM33" s="670"/>
      <c r="DN33" s="670"/>
      <c r="DO33" s="670"/>
      <c r="DP33" s="670"/>
      <c r="DQ33" s="670"/>
      <c r="DR33" s="670"/>
      <c r="DS33" s="670"/>
      <c r="DT33" s="670"/>
      <c r="DU33" s="670"/>
      <c r="DV33" s="671"/>
      <c r="DW33" s="660">
        <v>43.6</v>
      </c>
      <c r="DX33" s="672"/>
      <c r="DY33" s="672"/>
      <c r="DZ33" s="672"/>
      <c r="EA33" s="672"/>
      <c r="EB33" s="672"/>
      <c r="EC33" s="684"/>
    </row>
    <row r="34" spans="2:133" ht="11.25" customHeight="1" x14ac:dyDescent="0.15">
      <c r="B34" s="654" t="s">
        <v>323</v>
      </c>
      <c r="C34" s="655"/>
      <c r="D34" s="655"/>
      <c r="E34" s="655"/>
      <c r="F34" s="655"/>
      <c r="G34" s="655"/>
      <c r="H34" s="655"/>
      <c r="I34" s="655"/>
      <c r="J34" s="655"/>
      <c r="K34" s="655"/>
      <c r="L34" s="655"/>
      <c r="M34" s="655"/>
      <c r="N34" s="655"/>
      <c r="O34" s="655"/>
      <c r="P34" s="655"/>
      <c r="Q34" s="656"/>
      <c r="R34" s="657">
        <v>7584297</v>
      </c>
      <c r="S34" s="658"/>
      <c r="T34" s="658"/>
      <c r="U34" s="658"/>
      <c r="V34" s="658"/>
      <c r="W34" s="658"/>
      <c r="X34" s="658"/>
      <c r="Y34" s="659"/>
      <c r="Z34" s="695">
        <v>11.9</v>
      </c>
      <c r="AA34" s="695"/>
      <c r="AB34" s="695"/>
      <c r="AC34" s="695"/>
      <c r="AD34" s="696" t="s">
        <v>241</v>
      </c>
      <c r="AE34" s="696"/>
      <c r="AF34" s="696"/>
      <c r="AG34" s="696"/>
      <c r="AH34" s="696"/>
      <c r="AI34" s="696"/>
      <c r="AJ34" s="696"/>
      <c r="AK34" s="696"/>
      <c r="AL34" s="660" t="s">
        <v>241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324</v>
      </c>
      <c r="CE34" s="655"/>
      <c r="CF34" s="655"/>
      <c r="CG34" s="655"/>
      <c r="CH34" s="655"/>
      <c r="CI34" s="655"/>
      <c r="CJ34" s="655"/>
      <c r="CK34" s="655"/>
      <c r="CL34" s="655"/>
      <c r="CM34" s="655"/>
      <c r="CN34" s="655"/>
      <c r="CO34" s="655"/>
      <c r="CP34" s="655"/>
      <c r="CQ34" s="656"/>
      <c r="CR34" s="657">
        <v>11489271</v>
      </c>
      <c r="CS34" s="658"/>
      <c r="CT34" s="658"/>
      <c r="CU34" s="658"/>
      <c r="CV34" s="658"/>
      <c r="CW34" s="658"/>
      <c r="CX34" s="658"/>
      <c r="CY34" s="659"/>
      <c r="CZ34" s="660">
        <v>19</v>
      </c>
      <c r="DA34" s="672"/>
      <c r="DB34" s="672"/>
      <c r="DC34" s="673"/>
      <c r="DD34" s="663">
        <v>7945021</v>
      </c>
      <c r="DE34" s="658"/>
      <c r="DF34" s="658"/>
      <c r="DG34" s="658"/>
      <c r="DH34" s="658"/>
      <c r="DI34" s="658"/>
      <c r="DJ34" s="658"/>
      <c r="DK34" s="659"/>
      <c r="DL34" s="663">
        <v>3705090</v>
      </c>
      <c r="DM34" s="658"/>
      <c r="DN34" s="658"/>
      <c r="DO34" s="658"/>
      <c r="DP34" s="658"/>
      <c r="DQ34" s="658"/>
      <c r="DR34" s="658"/>
      <c r="DS34" s="658"/>
      <c r="DT34" s="658"/>
      <c r="DU34" s="658"/>
      <c r="DV34" s="659"/>
      <c r="DW34" s="660">
        <v>12.8</v>
      </c>
      <c r="DX34" s="672"/>
      <c r="DY34" s="672"/>
      <c r="DZ34" s="672"/>
      <c r="EA34" s="672"/>
      <c r="EB34" s="672"/>
      <c r="EC34" s="684"/>
    </row>
    <row r="35" spans="2:133" ht="11.25" customHeight="1" x14ac:dyDescent="0.15">
      <c r="B35" s="654" t="s">
        <v>325</v>
      </c>
      <c r="C35" s="655"/>
      <c r="D35" s="655"/>
      <c r="E35" s="655"/>
      <c r="F35" s="655"/>
      <c r="G35" s="655"/>
      <c r="H35" s="655"/>
      <c r="I35" s="655"/>
      <c r="J35" s="655"/>
      <c r="K35" s="655"/>
      <c r="L35" s="655"/>
      <c r="M35" s="655"/>
      <c r="N35" s="655"/>
      <c r="O35" s="655"/>
      <c r="P35" s="655"/>
      <c r="Q35" s="656"/>
      <c r="R35" s="657">
        <v>4053998</v>
      </c>
      <c r="S35" s="658"/>
      <c r="T35" s="658"/>
      <c r="U35" s="658"/>
      <c r="V35" s="658"/>
      <c r="W35" s="658"/>
      <c r="X35" s="658"/>
      <c r="Y35" s="659"/>
      <c r="Z35" s="695">
        <v>6.3</v>
      </c>
      <c r="AA35" s="695"/>
      <c r="AB35" s="695"/>
      <c r="AC35" s="695"/>
      <c r="AD35" s="696" t="s">
        <v>131</v>
      </c>
      <c r="AE35" s="696"/>
      <c r="AF35" s="696"/>
      <c r="AG35" s="696"/>
      <c r="AH35" s="696"/>
      <c r="AI35" s="696"/>
      <c r="AJ35" s="696"/>
      <c r="AK35" s="696"/>
      <c r="AL35" s="660" t="s">
        <v>176</v>
      </c>
      <c r="AM35" s="661"/>
      <c r="AN35" s="661"/>
      <c r="AO35" s="697"/>
      <c r="AP35" s="222"/>
      <c r="AQ35" s="709" t="s">
        <v>326</v>
      </c>
      <c r="AR35" s="710"/>
      <c r="AS35" s="710"/>
      <c r="AT35" s="710"/>
      <c r="AU35" s="710"/>
      <c r="AV35" s="710"/>
      <c r="AW35" s="710"/>
      <c r="AX35" s="710"/>
      <c r="AY35" s="710"/>
      <c r="AZ35" s="710"/>
      <c r="BA35" s="710"/>
      <c r="BB35" s="710"/>
      <c r="BC35" s="710"/>
      <c r="BD35" s="710"/>
      <c r="BE35" s="710"/>
      <c r="BF35" s="711"/>
      <c r="BG35" s="709" t="s">
        <v>327</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328</v>
      </c>
      <c r="CE35" s="655"/>
      <c r="CF35" s="655"/>
      <c r="CG35" s="655"/>
      <c r="CH35" s="655"/>
      <c r="CI35" s="655"/>
      <c r="CJ35" s="655"/>
      <c r="CK35" s="655"/>
      <c r="CL35" s="655"/>
      <c r="CM35" s="655"/>
      <c r="CN35" s="655"/>
      <c r="CO35" s="655"/>
      <c r="CP35" s="655"/>
      <c r="CQ35" s="656"/>
      <c r="CR35" s="657">
        <v>717915</v>
      </c>
      <c r="CS35" s="670"/>
      <c r="CT35" s="670"/>
      <c r="CU35" s="670"/>
      <c r="CV35" s="670"/>
      <c r="CW35" s="670"/>
      <c r="CX35" s="670"/>
      <c r="CY35" s="671"/>
      <c r="CZ35" s="660">
        <v>1.2</v>
      </c>
      <c r="DA35" s="672"/>
      <c r="DB35" s="672"/>
      <c r="DC35" s="673"/>
      <c r="DD35" s="663">
        <v>513654</v>
      </c>
      <c r="DE35" s="670"/>
      <c r="DF35" s="670"/>
      <c r="DG35" s="670"/>
      <c r="DH35" s="670"/>
      <c r="DI35" s="670"/>
      <c r="DJ35" s="670"/>
      <c r="DK35" s="671"/>
      <c r="DL35" s="663">
        <v>482667</v>
      </c>
      <c r="DM35" s="670"/>
      <c r="DN35" s="670"/>
      <c r="DO35" s="670"/>
      <c r="DP35" s="670"/>
      <c r="DQ35" s="670"/>
      <c r="DR35" s="670"/>
      <c r="DS35" s="670"/>
      <c r="DT35" s="670"/>
      <c r="DU35" s="670"/>
      <c r="DV35" s="671"/>
      <c r="DW35" s="660">
        <v>1.7</v>
      </c>
      <c r="DX35" s="672"/>
      <c r="DY35" s="672"/>
      <c r="DZ35" s="672"/>
      <c r="EA35" s="672"/>
      <c r="EB35" s="672"/>
      <c r="EC35" s="684"/>
    </row>
    <row r="36" spans="2:133" ht="11.25" customHeight="1" x14ac:dyDescent="0.15">
      <c r="B36" s="654" t="s">
        <v>329</v>
      </c>
      <c r="C36" s="655"/>
      <c r="D36" s="655"/>
      <c r="E36" s="655"/>
      <c r="F36" s="655"/>
      <c r="G36" s="655"/>
      <c r="H36" s="655"/>
      <c r="I36" s="655"/>
      <c r="J36" s="655"/>
      <c r="K36" s="655"/>
      <c r="L36" s="655"/>
      <c r="M36" s="655"/>
      <c r="N36" s="655"/>
      <c r="O36" s="655"/>
      <c r="P36" s="655"/>
      <c r="Q36" s="656"/>
      <c r="R36" s="657">
        <v>1873027</v>
      </c>
      <c r="S36" s="658"/>
      <c r="T36" s="658"/>
      <c r="U36" s="658"/>
      <c r="V36" s="658"/>
      <c r="W36" s="658"/>
      <c r="X36" s="658"/>
      <c r="Y36" s="659"/>
      <c r="Z36" s="695">
        <v>2.9</v>
      </c>
      <c r="AA36" s="695"/>
      <c r="AB36" s="695"/>
      <c r="AC36" s="695"/>
      <c r="AD36" s="696" t="s">
        <v>131</v>
      </c>
      <c r="AE36" s="696"/>
      <c r="AF36" s="696"/>
      <c r="AG36" s="696"/>
      <c r="AH36" s="696"/>
      <c r="AI36" s="696"/>
      <c r="AJ36" s="696"/>
      <c r="AK36" s="696"/>
      <c r="AL36" s="660" t="s">
        <v>131</v>
      </c>
      <c r="AM36" s="661"/>
      <c r="AN36" s="661"/>
      <c r="AO36" s="697"/>
      <c r="AP36" s="222"/>
      <c r="AQ36" s="706" t="s">
        <v>330</v>
      </c>
      <c r="AR36" s="707"/>
      <c r="AS36" s="707"/>
      <c r="AT36" s="707"/>
      <c r="AU36" s="707"/>
      <c r="AV36" s="707"/>
      <c r="AW36" s="707"/>
      <c r="AX36" s="707"/>
      <c r="AY36" s="708"/>
      <c r="AZ36" s="712">
        <v>7587834</v>
      </c>
      <c r="BA36" s="713"/>
      <c r="BB36" s="713"/>
      <c r="BC36" s="713"/>
      <c r="BD36" s="713"/>
      <c r="BE36" s="713"/>
      <c r="BF36" s="714"/>
      <c r="BG36" s="715" t="s">
        <v>331</v>
      </c>
      <c r="BH36" s="716"/>
      <c r="BI36" s="716"/>
      <c r="BJ36" s="716"/>
      <c r="BK36" s="716"/>
      <c r="BL36" s="716"/>
      <c r="BM36" s="716"/>
      <c r="BN36" s="716"/>
      <c r="BO36" s="716"/>
      <c r="BP36" s="716"/>
      <c r="BQ36" s="716"/>
      <c r="BR36" s="716"/>
      <c r="BS36" s="716"/>
      <c r="BT36" s="716"/>
      <c r="BU36" s="717"/>
      <c r="BV36" s="712">
        <v>118256</v>
      </c>
      <c r="BW36" s="713"/>
      <c r="BX36" s="713"/>
      <c r="BY36" s="713"/>
      <c r="BZ36" s="713"/>
      <c r="CA36" s="713"/>
      <c r="CB36" s="714"/>
      <c r="CD36" s="654" t="s">
        <v>332</v>
      </c>
      <c r="CE36" s="655"/>
      <c r="CF36" s="655"/>
      <c r="CG36" s="655"/>
      <c r="CH36" s="655"/>
      <c r="CI36" s="655"/>
      <c r="CJ36" s="655"/>
      <c r="CK36" s="655"/>
      <c r="CL36" s="655"/>
      <c r="CM36" s="655"/>
      <c r="CN36" s="655"/>
      <c r="CO36" s="655"/>
      <c r="CP36" s="655"/>
      <c r="CQ36" s="656"/>
      <c r="CR36" s="657">
        <v>8176097</v>
      </c>
      <c r="CS36" s="658"/>
      <c r="CT36" s="658"/>
      <c r="CU36" s="658"/>
      <c r="CV36" s="658"/>
      <c r="CW36" s="658"/>
      <c r="CX36" s="658"/>
      <c r="CY36" s="659"/>
      <c r="CZ36" s="660">
        <v>13.5</v>
      </c>
      <c r="DA36" s="672"/>
      <c r="DB36" s="672"/>
      <c r="DC36" s="673"/>
      <c r="DD36" s="663">
        <v>6762080</v>
      </c>
      <c r="DE36" s="658"/>
      <c r="DF36" s="658"/>
      <c r="DG36" s="658"/>
      <c r="DH36" s="658"/>
      <c r="DI36" s="658"/>
      <c r="DJ36" s="658"/>
      <c r="DK36" s="659"/>
      <c r="DL36" s="663">
        <v>4498992</v>
      </c>
      <c r="DM36" s="658"/>
      <c r="DN36" s="658"/>
      <c r="DO36" s="658"/>
      <c r="DP36" s="658"/>
      <c r="DQ36" s="658"/>
      <c r="DR36" s="658"/>
      <c r="DS36" s="658"/>
      <c r="DT36" s="658"/>
      <c r="DU36" s="658"/>
      <c r="DV36" s="659"/>
      <c r="DW36" s="660">
        <v>15.5</v>
      </c>
      <c r="DX36" s="672"/>
      <c r="DY36" s="672"/>
      <c r="DZ36" s="672"/>
      <c r="EA36" s="672"/>
      <c r="EB36" s="672"/>
      <c r="EC36" s="684"/>
    </row>
    <row r="37" spans="2:133" ht="11.25" customHeight="1" x14ac:dyDescent="0.15">
      <c r="B37" s="654" t="s">
        <v>333</v>
      </c>
      <c r="C37" s="655"/>
      <c r="D37" s="655"/>
      <c r="E37" s="655"/>
      <c r="F37" s="655"/>
      <c r="G37" s="655"/>
      <c r="H37" s="655"/>
      <c r="I37" s="655"/>
      <c r="J37" s="655"/>
      <c r="K37" s="655"/>
      <c r="L37" s="655"/>
      <c r="M37" s="655"/>
      <c r="N37" s="655"/>
      <c r="O37" s="655"/>
      <c r="P37" s="655"/>
      <c r="Q37" s="656"/>
      <c r="R37" s="657">
        <v>2043990</v>
      </c>
      <c r="S37" s="658"/>
      <c r="T37" s="658"/>
      <c r="U37" s="658"/>
      <c r="V37" s="658"/>
      <c r="W37" s="658"/>
      <c r="X37" s="658"/>
      <c r="Y37" s="659"/>
      <c r="Z37" s="695">
        <v>3.2</v>
      </c>
      <c r="AA37" s="695"/>
      <c r="AB37" s="695"/>
      <c r="AC37" s="695"/>
      <c r="AD37" s="696">
        <v>105160</v>
      </c>
      <c r="AE37" s="696"/>
      <c r="AF37" s="696"/>
      <c r="AG37" s="696"/>
      <c r="AH37" s="696"/>
      <c r="AI37" s="696"/>
      <c r="AJ37" s="696"/>
      <c r="AK37" s="696"/>
      <c r="AL37" s="660">
        <v>0.4</v>
      </c>
      <c r="AM37" s="661"/>
      <c r="AN37" s="661"/>
      <c r="AO37" s="697"/>
      <c r="AQ37" s="690" t="s">
        <v>334</v>
      </c>
      <c r="AR37" s="691"/>
      <c r="AS37" s="691"/>
      <c r="AT37" s="691"/>
      <c r="AU37" s="691"/>
      <c r="AV37" s="691"/>
      <c r="AW37" s="691"/>
      <c r="AX37" s="691"/>
      <c r="AY37" s="692"/>
      <c r="AZ37" s="657">
        <v>1633311</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118256</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2590665</v>
      </c>
      <c r="CS37" s="670"/>
      <c r="CT37" s="670"/>
      <c r="CU37" s="670"/>
      <c r="CV37" s="670"/>
      <c r="CW37" s="670"/>
      <c r="CX37" s="670"/>
      <c r="CY37" s="671"/>
      <c r="CZ37" s="660">
        <v>4.3</v>
      </c>
      <c r="DA37" s="672"/>
      <c r="DB37" s="672"/>
      <c r="DC37" s="673"/>
      <c r="DD37" s="663">
        <v>2578725</v>
      </c>
      <c r="DE37" s="670"/>
      <c r="DF37" s="670"/>
      <c r="DG37" s="670"/>
      <c r="DH37" s="670"/>
      <c r="DI37" s="670"/>
      <c r="DJ37" s="670"/>
      <c r="DK37" s="671"/>
      <c r="DL37" s="663">
        <v>2555878</v>
      </c>
      <c r="DM37" s="670"/>
      <c r="DN37" s="670"/>
      <c r="DO37" s="670"/>
      <c r="DP37" s="670"/>
      <c r="DQ37" s="670"/>
      <c r="DR37" s="670"/>
      <c r="DS37" s="670"/>
      <c r="DT37" s="670"/>
      <c r="DU37" s="670"/>
      <c r="DV37" s="671"/>
      <c r="DW37" s="660">
        <v>8.8000000000000007</v>
      </c>
      <c r="DX37" s="672"/>
      <c r="DY37" s="672"/>
      <c r="DZ37" s="672"/>
      <c r="EA37" s="672"/>
      <c r="EB37" s="672"/>
      <c r="EC37" s="684"/>
    </row>
    <row r="38" spans="2:133" ht="11.25" customHeight="1" x14ac:dyDescent="0.15">
      <c r="B38" s="654" t="s">
        <v>337</v>
      </c>
      <c r="C38" s="655"/>
      <c r="D38" s="655"/>
      <c r="E38" s="655"/>
      <c r="F38" s="655"/>
      <c r="G38" s="655"/>
      <c r="H38" s="655"/>
      <c r="I38" s="655"/>
      <c r="J38" s="655"/>
      <c r="K38" s="655"/>
      <c r="L38" s="655"/>
      <c r="M38" s="655"/>
      <c r="N38" s="655"/>
      <c r="O38" s="655"/>
      <c r="P38" s="655"/>
      <c r="Q38" s="656"/>
      <c r="R38" s="657">
        <v>3088072</v>
      </c>
      <c r="S38" s="658"/>
      <c r="T38" s="658"/>
      <c r="U38" s="658"/>
      <c r="V38" s="658"/>
      <c r="W38" s="658"/>
      <c r="X38" s="658"/>
      <c r="Y38" s="659"/>
      <c r="Z38" s="695">
        <v>4.8</v>
      </c>
      <c r="AA38" s="695"/>
      <c r="AB38" s="695"/>
      <c r="AC38" s="695"/>
      <c r="AD38" s="696" t="s">
        <v>131</v>
      </c>
      <c r="AE38" s="696"/>
      <c r="AF38" s="696"/>
      <c r="AG38" s="696"/>
      <c r="AH38" s="696"/>
      <c r="AI38" s="696"/>
      <c r="AJ38" s="696"/>
      <c r="AK38" s="696"/>
      <c r="AL38" s="660" t="s">
        <v>131</v>
      </c>
      <c r="AM38" s="661"/>
      <c r="AN38" s="661"/>
      <c r="AO38" s="697"/>
      <c r="AQ38" s="690" t="s">
        <v>338</v>
      </c>
      <c r="AR38" s="691"/>
      <c r="AS38" s="691"/>
      <c r="AT38" s="691"/>
      <c r="AU38" s="691"/>
      <c r="AV38" s="691"/>
      <c r="AW38" s="691"/>
      <c r="AX38" s="691"/>
      <c r="AY38" s="692"/>
      <c r="AZ38" s="657">
        <v>1051414</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17294</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4891671</v>
      </c>
      <c r="CS38" s="658"/>
      <c r="CT38" s="658"/>
      <c r="CU38" s="658"/>
      <c r="CV38" s="658"/>
      <c r="CW38" s="658"/>
      <c r="CX38" s="658"/>
      <c r="CY38" s="659"/>
      <c r="CZ38" s="660">
        <v>8.1</v>
      </c>
      <c r="DA38" s="672"/>
      <c r="DB38" s="672"/>
      <c r="DC38" s="673"/>
      <c r="DD38" s="663">
        <v>3983498</v>
      </c>
      <c r="DE38" s="658"/>
      <c r="DF38" s="658"/>
      <c r="DG38" s="658"/>
      <c r="DH38" s="658"/>
      <c r="DI38" s="658"/>
      <c r="DJ38" s="658"/>
      <c r="DK38" s="659"/>
      <c r="DL38" s="663">
        <v>3919667</v>
      </c>
      <c r="DM38" s="658"/>
      <c r="DN38" s="658"/>
      <c r="DO38" s="658"/>
      <c r="DP38" s="658"/>
      <c r="DQ38" s="658"/>
      <c r="DR38" s="658"/>
      <c r="DS38" s="658"/>
      <c r="DT38" s="658"/>
      <c r="DU38" s="658"/>
      <c r="DV38" s="659"/>
      <c r="DW38" s="660">
        <v>13.5</v>
      </c>
      <c r="DX38" s="672"/>
      <c r="DY38" s="672"/>
      <c r="DZ38" s="672"/>
      <c r="EA38" s="672"/>
      <c r="EB38" s="672"/>
      <c r="EC38" s="684"/>
    </row>
    <row r="39" spans="2:133" ht="11.25" customHeight="1" x14ac:dyDescent="0.15">
      <c r="B39" s="654" t="s">
        <v>341</v>
      </c>
      <c r="C39" s="655"/>
      <c r="D39" s="655"/>
      <c r="E39" s="655"/>
      <c r="F39" s="655"/>
      <c r="G39" s="655"/>
      <c r="H39" s="655"/>
      <c r="I39" s="655"/>
      <c r="J39" s="655"/>
      <c r="K39" s="655"/>
      <c r="L39" s="655"/>
      <c r="M39" s="655"/>
      <c r="N39" s="655"/>
      <c r="O39" s="655"/>
      <c r="P39" s="655"/>
      <c r="Q39" s="656"/>
      <c r="R39" s="657" t="s">
        <v>241</v>
      </c>
      <c r="S39" s="658"/>
      <c r="T39" s="658"/>
      <c r="U39" s="658"/>
      <c r="V39" s="658"/>
      <c r="W39" s="658"/>
      <c r="X39" s="658"/>
      <c r="Y39" s="659"/>
      <c r="Z39" s="695" t="s">
        <v>241</v>
      </c>
      <c r="AA39" s="695"/>
      <c r="AB39" s="695"/>
      <c r="AC39" s="695"/>
      <c r="AD39" s="696" t="s">
        <v>241</v>
      </c>
      <c r="AE39" s="696"/>
      <c r="AF39" s="696"/>
      <c r="AG39" s="696"/>
      <c r="AH39" s="696"/>
      <c r="AI39" s="696"/>
      <c r="AJ39" s="696"/>
      <c r="AK39" s="696"/>
      <c r="AL39" s="660" t="s">
        <v>176</v>
      </c>
      <c r="AM39" s="661"/>
      <c r="AN39" s="661"/>
      <c r="AO39" s="697"/>
      <c r="AQ39" s="690" t="s">
        <v>342</v>
      </c>
      <c r="AR39" s="691"/>
      <c r="AS39" s="691"/>
      <c r="AT39" s="691"/>
      <c r="AU39" s="691"/>
      <c r="AV39" s="691"/>
      <c r="AW39" s="691"/>
      <c r="AX39" s="691"/>
      <c r="AY39" s="692"/>
      <c r="AZ39" s="657">
        <v>83992</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25764</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5202224</v>
      </c>
      <c r="CS39" s="670"/>
      <c r="CT39" s="670"/>
      <c r="CU39" s="670"/>
      <c r="CV39" s="670"/>
      <c r="CW39" s="670"/>
      <c r="CX39" s="670"/>
      <c r="CY39" s="671"/>
      <c r="CZ39" s="660">
        <v>8.6</v>
      </c>
      <c r="DA39" s="672"/>
      <c r="DB39" s="672"/>
      <c r="DC39" s="673"/>
      <c r="DD39" s="663">
        <v>4985098</v>
      </c>
      <c r="DE39" s="670"/>
      <c r="DF39" s="670"/>
      <c r="DG39" s="670"/>
      <c r="DH39" s="670"/>
      <c r="DI39" s="670"/>
      <c r="DJ39" s="670"/>
      <c r="DK39" s="671"/>
      <c r="DL39" s="663" t="s">
        <v>241</v>
      </c>
      <c r="DM39" s="670"/>
      <c r="DN39" s="670"/>
      <c r="DO39" s="670"/>
      <c r="DP39" s="670"/>
      <c r="DQ39" s="670"/>
      <c r="DR39" s="670"/>
      <c r="DS39" s="670"/>
      <c r="DT39" s="670"/>
      <c r="DU39" s="670"/>
      <c r="DV39" s="671"/>
      <c r="DW39" s="660" t="s">
        <v>176</v>
      </c>
      <c r="DX39" s="672"/>
      <c r="DY39" s="672"/>
      <c r="DZ39" s="672"/>
      <c r="EA39" s="672"/>
      <c r="EB39" s="672"/>
      <c r="EC39" s="684"/>
    </row>
    <row r="40" spans="2:133" ht="11.25" customHeight="1" x14ac:dyDescent="0.15">
      <c r="B40" s="654" t="s">
        <v>345</v>
      </c>
      <c r="C40" s="655"/>
      <c r="D40" s="655"/>
      <c r="E40" s="655"/>
      <c r="F40" s="655"/>
      <c r="G40" s="655"/>
      <c r="H40" s="655"/>
      <c r="I40" s="655"/>
      <c r="J40" s="655"/>
      <c r="K40" s="655"/>
      <c r="L40" s="655"/>
      <c r="M40" s="655"/>
      <c r="N40" s="655"/>
      <c r="O40" s="655"/>
      <c r="P40" s="655"/>
      <c r="Q40" s="656"/>
      <c r="R40" s="657">
        <v>662572</v>
      </c>
      <c r="S40" s="658"/>
      <c r="T40" s="658"/>
      <c r="U40" s="658"/>
      <c r="V40" s="658"/>
      <c r="W40" s="658"/>
      <c r="X40" s="658"/>
      <c r="Y40" s="659"/>
      <c r="Z40" s="695">
        <v>1</v>
      </c>
      <c r="AA40" s="695"/>
      <c r="AB40" s="695"/>
      <c r="AC40" s="695"/>
      <c r="AD40" s="696" t="s">
        <v>241</v>
      </c>
      <c r="AE40" s="696"/>
      <c r="AF40" s="696"/>
      <c r="AG40" s="696"/>
      <c r="AH40" s="696"/>
      <c r="AI40" s="696"/>
      <c r="AJ40" s="696"/>
      <c r="AK40" s="696"/>
      <c r="AL40" s="660" t="s">
        <v>176</v>
      </c>
      <c r="AM40" s="661"/>
      <c r="AN40" s="661"/>
      <c r="AO40" s="697"/>
      <c r="AQ40" s="690" t="s">
        <v>346</v>
      </c>
      <c r="AR40" s="691"/>
      <c r="AS40" s="691"/>
      <c r="AT40" s="691"/>
      <c r="AU40" s="691"/>
      <c r="AV40" s="691"/>
      <c r="AW40" s="691"/>
      <c r="AX40" s="691"/>
      <c r="AY40" s="692"/>
      <c r="AZ40" s="657">
        <v>11438</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105</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v>936170</v>
      </c>
      <c r="CS40" s="658"/>
      <c r="CT40" s="658"/>
      <c r="CU40" s="658"/>
      <c r="CV40" s="658"/>
      <c r="CW40" s="658"/>
      <c r="CX40" s="658"/>
      <c r="CY40" s="659"/>
      <c r="CZ40" s="660">
        <v>1.6</v>
      </c>
      <c r="DA40" s="672"/>
      <c r="DB40" s="672"/>
      <c r="DC40" s="673"/>
      <c r="DD40" s="663" t="s">
        <v>241</v>
      </c>
      <c r="DE40" s="658"/>
      <c r="DF40" s="658"/>
      <c r="DG40" s="658"/>
      <c r="DH40" s="658"/>
      <c r="DI40" s="658"/>
      <c r="DJ40" s="658"/>
      <c r="DK40" s="659"/>
      <c r="DL40" s="663" t="s">
        <v>176</v>
      </c>
      <c r="DM40" s="658"/>
      <c r="DN40" s="658"/>
      <c r="DO40" s="658"/>
      <c r="DP40" s="658"/>
      <c r="DQ40" s="658"/>
      <c r="DR40" s="658"/>
      <c r="DS40" s="658"/>
      <c r="DT40" s="658"/>
      <c r="DU40" s="658"/>
      <c r="DV40" s="659"/>
      <c r="DW40" s="660" t="s">
        <v>241</v>
      </c>
      <c r="DX40" s="672"/>
      <c r="DY40" s="672"/>
      <c r="DZ40" s="672"/>
      <c r="EA40" s="672"/>
      <c r="EB40" s="672"/>
      <c r="EC40" s="684"/>
    </row>
    <row r="41" spans="2:133" ht="11.25" customHeight="1" x14ac:dyDescent="0.15">
      <c r="B41" s="638" t="s">
        <v>350</v>
      </c>
      <c r="C41" s="639"/>
      <c r="D41" s="639"/>
      <c r="E41" s="639"/>
      <c r="F41" s="639"/>
      <c r="G41" s="639"/>
      <c r="H41" s="639"/>
      <c r="I41" s="639"/>
      <c r="J41" s="639"/>
      <c r="K41" s="639"/>
      <c r="L41" s="639"/>
      <c r="M41" s="639"/>
      <c r="N41" s="639"/>
      <c r="O41" s="639"/>
      <c r="P41" s="639"/>
      <c r="Q41" s="640"/>
      <c r="R41" s="641">
        <v>63865857</v>
      </c>
      <c r="S41" s="682"/>
      <c r="T41" s="682"/>
      <c r="U41" s="682"/>
      <c r="V41" s="682"/>
      <c r="W41" s="682"/>
      <c r="X41" s="682"/>
      <c r="Y41" s="685"/>
      <c r="Z41" s="686">
        <v>100</v>
      </c>
      <c r="AA41" s="686"/>
      <c r="AB41" s="686"/>
      <c r="AC41" s="686"/>
      <c r="AD41" s="687">
        <v>28281320</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899028</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241</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241</v>
      </c>
      <c r="CS41" s="670"/>
      <c r="CT41" s="670"/>
      <c r="CU41" s="670"/>
      <c r="CV41" s="670"/>
      <c r="CW41" s="670"/>
      <c r="CX41" s="670"/>
      <c r="CY41" s="671"/>
      <c r="CZ41" s="660" t="s">
        <v>241</v>
      </c>
      <c r="DA41" s="672"/>
      <c r="DB41" s="672"/>
      <c r="DC41" s="673"/>
      <c r="DD41" s="663" t="s">
        <v>241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354</v>
      </c>
      <c r="AR42" s="703"/>
      <c r="AS42" s="703"/>
      <c r="AT42" s="703"/>
      <c r="AU42" s="703"/>
      <c r="AV42" s="703"/>
      <c r="AW42" s="703"/>
      <c r="AX42" s="703"/>
      <c r="AY42" s="704"/>
      <c r="AZ42" s="641">
        <v>3908651</v>
      </c>
      <c r="BA42" s="682"/>
      <c r="BB42" s="682"/>
      <c r="BC42" s="682"/>
      <c r="BD42" s="642"/>
      <c r="BE42" s="642"/>
      <c r="BF42" s="705"/>
      <c r="BG42" s="700"/>
      <c r="BH42" s="701"/>
      <c r="BI42" s="701"/>
      <c r="BJ42" s="701"/>
      <c r="BK42" s="701"/>
      <c r="BL42" s="224"/>
      <c r="BM42" s="639" t="s">
        <v>355</v>
      </c>
      <c r="BN42" s="639"/>
      <c r="BO42" s="639"/>
      <c r="BP42" s="639"/>
      <c r="BQ42" s="639"/>
      <c r="BR42" s="639"/>
      <c r="BS42" s="639"/>
      <c r="BT42" s="639"/>
      <c r="BU42" s="640"/>
      <c r="BV42" s="641">
        <v>352</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5793342</v>
      </c>
      <c r="CS42" s="670"/>
      <c r="CT42" s="670"/>
      <c r="CU42" s="670"/>
      <c r="CV42" s="670"/>
      <c r="CW42" s="670"/>
      <c r="CX42" s="670"/>
      <c r="CY42" s="671"/>
      <c r="CZ42" s="660">
        <v>9.6</v>
      </c>
      <c r="DA42" s="672"/>
      <c r="DB42" s="672"/>
      <c r="DC42" s="673"/>
      <c r="DD42" s="663">
        <v>906824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357</v>
      </c>
      <c r="CD43" s="654" t="s">
        <v>358</v>
      </c>
      <c r="CE43" s="655"/>
      <c r="CF43" s="655"/>
      <c r="CG43" s="655"/>
      <c r="CH43" s="655"/>
      <c r="CI43" s="655"/>
      <c r="CJ43" s="655"/>
      <c r="CK43" s="655"/>
      <c r="CL43" s="655"/>
      <c r="CM43" s="655"/>
      <c r="CN43" s="655"/>
      <c r="CO43" s="655"/>
      <c r="CP43" s="655"/>
      <c r="CQ43" s="656"/>
      <c r="CR43" s="657">
        <v>438168</v>
      </c>
      <c r="CS43" s="670"/>
      <c r="CT43" s="670"/>
      <c r="CU43" s="670"/>
      <c r="CV43" s="670"/>
      <c r="CW43" s="670"/>
      <c r="CX43" s="670"/>
      <c r="CY43" s="671"/>
      <c r="CZ43" s="660">
        <v>0.7</v>
      </c>
      <c r="DA43" s="672"/>
      <c r="DB43" s="672"/>
      <c r="DC43" s="673"/>
      <c r="DD43" s="663">
        <v>438168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360</v>
      </c>
      <c r="CG44" s="655"/>
      <c r="CH44" s="655"/>
      <c r="CI44" s="655"/>
      <c r="CJ44" s="655"/>
      <c r="CK44" s="655"/>
      <c r="CL44" s="655"/>
      <c r="CM44" s="655"/>
      <c r="CN44" s="655"/>
      <c r="CO44" s="655"/>
      <c r="CP44" s="655"/>
      <c r="CQ44" s="656"/>
      <c r="CR44" s="657">
        <v>5778957</v>
      </c>
      <c r="CS44" s="658"/>
      <c r="CT44" s="658"/>
      <c r="CU44" s="658"/>
      <c r="CV44" s="658"/>
      <c r="CW44" s="658"/>
      <c r="CX44" s="658"/>
      <c r="CY44" s="659"/>
      <c r="CZ44" s="660">
        <v>9.6</v>
      </c>
      <c r="DA44" s="661"/>
      <c r="DB44" s="661"/>
      <c r="DC44" s="662"/>
      <c r="DD44" s="663">
        <v>900042</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1915046</v>
      </c>
      <c r="CS45" s="670"/>
      <c r="CT45" s="670"/>
      <c r="CU45" s="670"/>
      <c r="CV45" s="670"/>
      <c r="CW45" s="670"/>
      <c r="CX45" s="670"/>
      <c r="CY45" s="671"/>
      <c r="CZ45" s="660">
        <v>3.2</v>
      </c>
      <c r="DA45" s="672"/>
      <c r="DB45" s="672"/>
      <c r="DC45" s="673"/>
      <c r="DD45" s="663">
        <v>157120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363</v>
      </c>
      <c r="CG46" s="655"/>
      <c r="CH46" s="655"/>
      <c r="CI46" s="655"/>
      <c r="CJ46" s="655"/>
      <c r="CK46" s="655"/>
      <c r="CL46" s="655"/>
      <c r="CM46" s="655"/>
      <c r="CN46" s="655"/>
      <c r="CO46" s="655"/>
      <c r="CP46" s="655"/>
      <c r="CQ46" s="656"/>
      <c r="CR46" s="657">
        <v>3581065</v>
      </c>
      <c r="CS46" s="658"/>
      <c r="CT46" s="658"/>
      <c r="CU46" s="658"/>
      <c r="CV46" s="658"/>
      <c r="CW46" s="658"/>
      <c r="CX46" s="658"/>
      <c r="CY46" s="659"/>
      <c r="CZ46" s="660">
        <v>5.9</v>
      </c>
      <c r="DA46" s="661"/>
      <c r="DB46" s="661"/>
      <c r="DC46" s="662"/>
      <c r="DD46" s="663">
        <v>692992</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364</v>
      </c>
      <c r="CG47" s="655"/>
      <c r="CH47" s="655"/>
      <c r="CI47" s="655"/>
      <c r="CJ47" s="655"/>
      <c r="CK47" s="655"/>
      <c r="CL47" s="655"/>
      <c r="CM47" s="655"/>
      <c r="CN47" s="655"/>
      <c r="CO47" s="655"/>
      <c r="CP47" s="655"/>
      <c r="CQ47" s="656"/>
      <c r="CR47" s="657">
        <v>14385</v>
      </c>
      <c r="CS47" s="670"/>
      <c r="CT47" s="670"/>
      <c r="CU47" s="670"/>
      <c r="CV47" s="670"/>
      <c r="CW47" s="670"/>
      <c r="CX47" s="670"/>
      <c r="CY47" s="671"/>
      <c r="CZ47" s="660">
        <v>0</v>
      </c>
      <c r="DA47" s="672"/>
      <c r="DB47" s="672"/>
      <c r="DC47" s="673"/>
      <c r="DD47" s="663">
        <v>6782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365</v>
      </c>
      <c r="CG48" s="655"/>
      <c r="CH48" s="655"/>
      <c r="CI48" s="655"/>
      <c r="CJ48" s="655"/>
      <c r="CK48" s="655"/>
      <c r="CL48" s="655"/>
      <c r="CM48" s="655"/>
      <c r="CN48" s="655"/>
      <c r="CO48" s="655"/>
      <c r="CP48" s="655"/>
      <c r="CQ48" s="656"/>
      <c r="CR48" s="657" t="s">
        <v>241</v>
      </c>
      <c r="CS48" s="658"/>
      <c r="CT48" s="658"/>
      <c r="CU48" s="658"/>
      <c r="CV48" s="658"/>
      <c r="CW48" s="658"/>
      <c r="CX48" s="658"/>
      <c r="CY48" s="659"/>
      <c r="CZ48" s="660" t="s">
        <v>241</v>
      </c>
      <c r="DA48" s="661"/>
      <c r="DB48" s="661"/>
      <c r="DC48" s="662"/>
      <c r="DD48" s="663" t="s">
        <v>241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366</v>
      </c>
      <c r="CE49" s="639"/>
      <c r="CF49" s="639"/>
      <c r="CG49" s="639"/>
      <c r="CH49" s="639"/>
      <c r="CI49" s="639"/>
      <c r="CJ49" s="639"/>
      <c r="CK49" s="639"/>
      <c r="CL49" s="639"/>
      <c r="CM49" s="639"/>
      <c r="CN49" s="639"/>
      <c r="CO49" s="639"/>
      <c r="CP49" s="639"/>
      <c r="CQ49" s="640"/>
      <c r="CR49" s="641">
        <v>60378568</v>
      </c>
      <c r="CS49" s="642"/>
      <c r="CT49" s="642"/>
      <c r="CU49" s="642"/>
      <c r="CV49" s="642"/>
      <c r="CW49" s="642"/>
      <c r="CX49" s="642"/>
      <c r="CY49" s="643"/>
      <c r="CZ49" s="644">
        <v>100</v>
      </c>
      <c r="DA49" s="645"/>
      <c r="DB49" s="645"/>
      <c r="DC49" s="646"/>
      <c r="DD49" s="647">
        <v>38993223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clEVSSGDUPXRu4FvZv1G7MynfO6ssKcEPiF1FmUdvW+OkxmYnT+QfvwIUFZgVkMjRLS7qZMQlwQN32yi8nGZyw==" saltValue="NS2xRoZmtL+1MyrhQMcXI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367</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368</v>
      </c>
      <c r="DK2" s="1128"/>
      <c r="DL2" s="1128"/>
      <c r="DM2" s="1128"/>
      <c r="DN2" s="1128"/>
      <c r="DO2" s="1129"/>
      <c r="DP2" s="228"/>
      <c r="DQ2" s="1127" t="s">
        <v>369</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370</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372</v>
      </c>
      <c r="B5" s="1032"/>
      <c r="C5" s="1032"/>
      <c r="D5" s="1032"/>
      <c r="E5" s="1032"/>
      <c r="F5" s="1032"/>
      <c r="G5" s="1032"/>
      <c r="H5" s="1032"/>
      <c r="I5" s="1032"/>
      <c r="J5" s="1032"/>
      <c r="K5" s="1032"/>
      <c r="L5" s="1032"/>
      <c r="M5" s="1032"/>
      <c r="N5" s="1032"/>
      <c r="O5" s="1032"/>
      <c r="P5" s="1033"/>
      <c r="Q5" s="1037" t="s">
        <v>373</v>
      </c>
      <c r="R5" s="1038"/>
      <c r="S5" s="1038"/>
      <c r="T5" s="1038"/>
      <c r="U5" s="1039"/>
      <c r="V5" s="1037" t="s">
        <v>374</v>
      </c>
      <c r="W5" s="1038"/>
      <c r="X5" s="1038"/>
      <c r="Y5" s="1038"/>
      <c r="Z5" s="1039"/>
      <c r="AA5" s="1037" t="s">
        <v>375</v>
      </c>
      <c r="AB5" s="1038"/>
      <c r="AC5" s="1038"/>
      <c r="AD5" s="1038"/>
      <c r="AE5" s="1038"/>
      <c r="AF5" s="1130" t="s">
        <v>376</v>
      </c>
      <c r="AG5" s="1038"/>
      <c r="AH5" s="1038"/>
      <c r="AI5" s="1038"/>
      <c r="AJ5" s="1051"/>
      <c r="AK5" s="1038" t="s">
        <v>377</v>
      </c>
      <c r="AL5" s="1038"/>
      <c r="AM5" s="1038"/>
      <c r="AN5" s="1038"/>
      <c r="AO5" s="1039"/>
      <c r="AP5" s="1037" t="s">
        <v>378</v>
      </c>
      <c r="AQ5" s="1038"/>
      <c r="AR5" s="1038"/>
      <c r="AS5" s="1038"/>
      <c r="AT5" s="1039"/>
      <c r="AU5" s="1037" t="s">
        <v>379</v>
      </c>
      <c r="AV5" s="1038"/>
      <c r="AW5" s="1038"/>
      <c r="AX5" s="1038"/>
      <c r="AY5" s="1051"/>
      <c r="AZ5" s="232"/>
      <c r="BA5" s="232"/>
      <c r="BB5" s="232"/>
      <c r="BC5" s="232"/>
      <c r="BD5" s="232"/>
      <c r="BE5" s="233"/>
      <c r="BF5" s="233"/>
      <c r="BG5" s="233"/>
      <c r="BH5" s="233"/>
      <c r="BI5" s="233"/>
      <c r="BJ5" s="233"/>
      <c r="BK5" s="233"/>
      <c r="BL5" s="233"/>
      <c r="BM5" s="233"/>
      <c r="BN5" s="233"/>
      <c r="BO5" s="233"/>
      <c r="BP5" s="233"/>
      <c r="BQ5" s="1031" t="s">
        <v>380</v>
      </c>
      <c r="BR5" s="1032"/>
      <c r="BS5" s="1032"/>
      <c r="BT5" s="1032"/>
      <c r="BU5" s="1032"/>
      <c r="BV5" s="1032"/>
      <c r="BW5" s="1032"/>
      <c r="BX5" s="1032"/>
      <c r="BY5" s="1032"/>
      <c r="BZ5" s="1032"/>
      <c r="CA5" s="1032"/>
      <c r="CB5" s="1032"/>
      <c r="CC5" s="1032"/>
      <c r="CD5" s="1032"/>
      <c r="CE5" s="1032"/>
      <c r="CF5" s="1032"/>
      <c r="CG5" s="1033"/>
      <c r="CH5" s="1037" t="s">
        <v>381</v>
      </c>
      <c r="CI5" s="1038"/>
      <c r="CJ5" s="1038"/>
      <c r="CK5" s="1038"/>
      <c r="CL5" s="1039"/>
      <c r="CM5" s="1037" t="s">
        <v>382</v>
      </c>
      <c r="CN5" s="1038"/>
      <c r="CO5" s="1038"/>
      <c r="CP5" s="1038"/>
      <c r="CQ5" s="1039"/>
      <c r="CR5" s="1037" t="s">
        <v>383</v>
      </c>
      <c r="CS5" s="1038"/>
      <c r="CT5" s="1038"/>
      <c r="CU5" s="1038"/>
      <c r="CV5" s="1039"/>
      <c r="CW5" s="1037" t="s">
        <v>384</v>
      </c>
      <c r="CX5" s="1038"/>
      <c r="CY5" s="1038"/>
      <c r="CZ5" s="1038"/>
      <c r="DA5" s="1039"/>
      <c r="DB5" s="1037" t="s">
        <v>385</v>
      </c>
      <c r="DC5" s="1038"/>
      <c r="DD5" s="1038"/>
      <c r="DE5" s="1038"/>
      <c r="DF5" s="1039"/>
      <c r="DG5" s="1120" t="s">
        <v>386</v>
      </c>
      <c r="DH5" s="1121"/>
      <c r="DI5" s="1121"/>
      <c r="DJ5" s="1121"/>
      <c r="DK5" s="1122"/>
      <c r="DL5" s="1120" t="s">
        <v>387</v>
      </c>
      <c r="DM5" s="1121"/>
      <c r="DN5" s="1121"/>
      <c r="DO5" s="1121"/>
      <c r="DP5" s="1122"/>
      <c r="DQ5" s="1037" t="s">
        <v>388</v>
      </c>
      <c r="DR5" s="1038"/>
      <c r="DS5" s="1038"/>
      <c r="DT5" s="1038"/>
      <c r="DU5" s="1039"/>
      <c r="DV5" s="1037" t="s">
        <v>379</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389</v>
      </c>
      <c r="C7" s="1084"/>
      <c r="D7" s="1084"/>
      <c r="E7" s="1084"/>
      <c r="F7" s="1084"/>
      <c r="G7" s="1084"/>
      <c r="H7" s="1084"/>
      <c r="I7" s="1084"/>
      <c r="J7" s="1084"/>
      <c r="K7" s="1084"/>
      <c r="L7" s="1084"/>
      <c r="M7" s="1084"/>
      <c r="N7" s="1084"/>
      <c r="O7" s="1084"/>
      <c r="P7" s="1085"/>
      <c r="Q7" s="1138">
        <v>62859</v>
      </c>
      <c r="R7" s="1139"/>
      <c r="S7" s="1139"/>
      <c r="T7" s="1139"/>
      <c r="U7" s="1139"/>
      <c r="V7" s="1139">
        <v>59943</v>
      </c>
      <c r="W7" s="1139"/>
      <c r="X7" s="1139"/>
      <c r="Y7" s="1139"/>
      <c r="Z7" s="1139"/>
      <c r="AA7" s="1139">
        <v>3367</v>
      </c>
      <c r="AB7" s="1139"/>
      <c r="AC7" s="1139"/>
      <c r="AD7" s="1139"/>
      <c r="AE7" s="1140"/>
      <c r="AF7" s="1141">
        <v>2909</v>
      </c>
      <c r="AG7" s="1142"/>
      <c r="AH7" s="1142"/>
      <c r="AI7" s="1142"/>
      <c r="AJ7" s="1143"/>
      <c r="AK7" s="1144">
        <v>4023</v>
      </c>
      <c r="AL7" s="1145"/>
      <c r="AM7" s="1145"/>
      <c r="AN7" s="1145"/>
      <c r="AO7" s="1145"/>
      <c r="AP7" s="1145">
        <v>51472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591</v>
      </c>
      <c r="BT7" s="1136"/>
      <c r="BU7" s="1136"/>
      <c r="BV7" s="1136"/>
      <c r="BW7" s="1136"/>
      <c r="BX7" s="1136"/>
      <c r="BY7" s="1136"/>
      <c r="BZ7" s="1136"/>
      <c r="CA7" s="1136"/>
      <c r="CB7" s="1136"/>
      <c r="CC7" s="1136"/>
      <c r="CD7" s="1136"/>
      <c r="CE7" s="1136"/>
      <c r="CF7" s="1136"/>
      <c r="CG7" s="1148"/>
      <c r="CH7" s="1132">
        <v>-56</v>
      </c>
      <c r="CI7" s="1133"/>
      <c r="CJ7" s="1133"/>
      <c r="CK7" s="1133"/>
      <c r="CL7" s="1134"/>
      <c r="CM7" s="1132">
        <v>393</v>
      </c>
      <c r="CN7" s="1133"/>
      <c r="CO7" s="1133"/>
      <c r="CP7" s="1133"/>
      <c r="CQ7" s="1134"/>
      <c r="CR7" s="1132">
        <v>135</v>
      </c>
      <c r="CS7" s="1133"/>
      <c r="CT7" s="1133"/>
      <c r="CU7" s="1133"/>
      <c r="CV7" s="1134"/>
      <c r="CW7" s="1132">
        <v>9</v>
      </c>
      <c r="CX7" s="1133"/>
      <c r="CY7" s="1133"/>
      <c r="CZ7" s="1133"/>
      <c r="DA7" s="1134"/>
      <c r="DB7" s="1132" t="s">
        <v>521</v>
      </c>
      <c r="DC7" s="1133"/>
      <c r="DD7" s="1133"/>
      <c r="DE7" s="1133"/>
      <c r="DF7" s="1134"/>
      <c r="DG7" s="1132" t="s">
        <v>521</v>
      </c>
      <c r="DH7" s="1133"/>
      <c r="DI7" s="1133"/>
      <c r="DJ7" s="1133"/>
      <c r="DK7" s="1134"/>
      <c r="DL7" s="1132" t="s">
        <v>521</v>
      </c>
      <c r="DM7" s="1133"/>
      <c r="DN7" s="1133"/>
      <c r="DO7" s="1133"/>
      <c r="DP7" s="1134"/>
      <c r="DQ7" s="1132" t="s">
        <v>521</v>
      </c>
      <c r="DR7" s="1133"/>
      <c r="DS7" s="1133"/>
      <c r="DT7" s="1133"/>
      <c r="DU7" s="1134"/>
      <c r="DV7" s="1135"/>
      <c r="DW7" s="1136"/>
      <c r="DX7" s="1136"/>
      <c r="DY7" s="1136"/>
      <c r="DZ7" s="1137"/>
      <c r="EA7" s="234"/>
    </row>
    <row r="8" spans="1:131" s="235" customFormat="1" ht="26.25" customHeight="1" x14ac:dyDescent="0.15">
      <c r="A8" s="238">
        <v>2</v>
      </c>
      <c r="B8" s="1066" t="s">
        <v>390</v>
      </c>
      <c r="C8" s="1067"/>
      <c r="D8" s="1067"/>
      <c r="E8" s="1067"/>
      <c r="F8" s="1067"/>
      <c r="G8" s="1067"/>
      <c r="H8" s="1067"/>
      <c r="I8" s="1067"/>
      <c r="J8" s="1067"/>
      <c r="K8" s="1067"/>
      <c r="L8" s="1067"/>
      <c r="M8" s="1067"/>
      <c r="N8" s="1067"/>
      <c r="O8" s="1067"/>
      <c r="P8" s="1068"/>
      <c r="Q8" s="1074">
        <v>577</v>
      </c>
      <c r="R8" s="1075"/>
      <c r="S8" s="1075"/>
      <c r="T8" s="1075"/>
      <c r="U8" s="1075"/>
      <c r="V8" s="1075">
        <v>486</v>
      </c>
      <c r="W8" s="1075"/>
      <c r="X8" s="1075"/>
      <c r="Y8" s="1075"/>
      <c r="Z8" s="1075"/>
      <c r="AA8" s="1075">
        <v>90</v>
      </c>
      <c r="AB8" s="1075"/>
      <c r="AC8" s="1075"/>
      <c r="AD8" s="1075"/>
      <c r="AE8" s="1076"/>
      <c r="AF8" s="1071">
        <v>90</v>
      </c>
      <c r="AG8" s="1072"/>
      <c r="AH8" s="1072"/>
      <c r="AI8" s="1072"/>
      <c r="AJ8" s="1073"/>
      <c r="AK8" s="1116" t="s">
        <v>521</v>
      </c>
      <c r="AL8" s="1117"/>
      <c r="AM8" s="1117"/>
      <c r="AN8" s="1117"/>
      <c r="AO8" s="1117"/>
      <c r="AP8" s="1117" t="s">
        <v>521</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592</v>
      </c>
      <c r="BT8" s="1029"/>
      <c r="BU8" s="1029"/>
      <c r="BV8" s="1029"/>
      <c r="BW8" s="1029"/>
      <c r="BX8" s="1029"/>
      <c r="BY8" s="1029"/>
      <c r="BZ8" s="1029"/>
      <c r="CA8" s="1029"/>
      <c r="CB8" s="1029"/>
      <c r="CC8" s="1029"/>
      <c r="CD8" s="1029"/>
      <c r="CE8" s="1029"/>
      <c r="CF8" s="1029"/>
      <c r="CG8" s="1050"/>
      <c r="CH8" s="1025">
        <v>0</v>
      </c>
      <c r="CI8" s="1026"/>
      <c r="CJ8" s="1026"/>
      <c r="CK8" s="1026"/>
      <c r="CL8" s="1027"/>
      <c r="CM8" s="1025">
        <v>42</v>
      </c>
      <c r="CN8" s="1026"/>
      <c r="CO8" s="1026"/>
      <c r="CP8" s="1026"/>
      <c r="CQ8" s="1027"/>
      <c r="CR8" s="1025">
        <v>3</v>
      </c>
      <c r="CS8" s="1026"/>
      <c r="CT8" s="1026"/>
      <c r="CU8" s="1026"/>
      <c r="CV8" s="1027"/>
      <c r="CW8" s="1025" t="s">
        <v>521</v>
      </c>
      <c r="CX8" s="1026"/>
      <c r="CY8" s="1026"/>
      <c r="CZ8" s="1026"/>
      <c r="DA8" s="1027"/>
      <c r="DB8" s="1025" t="s">
        <v>521</v>
      </c>
      <c r="DC8" s="1026"/>
      <c r="DD8" s="1026"/>
      <c r="DE8" s="1026"/>
      <c r="DF8" s="1027"/>
      <c r="DG8" s="1025" t="s">
        <v>521</v>
      </c>
      <c r="DH8" s="1026"/>
      <c r="DI8" s="1026"/>
      <c r="DJ8" s="1026"/>
      <c r="DK8" s="1027"/>
      <c r="DL8" s="1025" t="s">
        <v>521</v>
      </c>
      <c r="DM8" s="1026"/>
      <c r="DN8" s="1026"/>
      <c r="DO8" s="1026"/>
      <c r="DP8" s="1027"/>
      <c r="DQ8" s="1025" t="s">
        <v>521</v>
      </c>
      <c r="DR8" s="1026"/>
      <c r="DS8" s="1026"/>
      <c r="DT8" s="1026"/>
      <c r="DU8" s="1027"/>
      <c r="DV8" s="1028"/>
      <c r="DW8" s="1029"/>
      <c r="DX8" s="1029"/>
      <c r="DY8" s="1029"/>
      <c r="DZ8" s="1030"/>
      <c r="EA8" s="234"/>
    </row>
    <row r="9" spans="1:131" s="235" customFormat="1" ht="26.25" customHeight="1" x14ac:dyDescent="0.15">
      <c r="A9" s="238">
        <v>3</v>
      </c>
      <c r="B9" s="1066" t="s">
        <v>391</v>
      </c>
      <c r="C9" s="1067"/>
      <c r="D9" s="1067"/>
      <c r="E9" s="1067"/>
      <c r="F9" s="1067"/>
      <c r="G9" s="1067"/>
      <c r="H9" s="1067"/>
      <c r="I9" s="1067"/>
      <c r="J9" s="1067"/>
      <c r="K9" s="1067"/>
      <c r="L9" s="1067"/>
      <c r="M9" s="1067"/>
      <c r="N9" s="1067"/>
      <c r="O9" s="1067"/>
      <c r="P9" s="1068"/>
      <c r="Q9" s="1074">
        <v>3</v>
      </c>
      <c r="R9" s="1075"/>
      <c r="S9" s="1075"/>
      <c r="T9" s="1075"/>
      <c r="U9" s="1075"/>
      <c r="V9" s="1075">
        <v>3</v>
      </c>
      <c r="W9" s="1075"/>
      <c r="X9" s="1075"/>
      <c r="Y9" s="1075"/>
      <c r="Z9" s="1075"/>
      <c r="AA9" s="1075" t="s">
        <v>521</v>
      </c>
      <c r="AB9" s="1075"/>
      <c r="AC9" s="1075"/>
      <c r="AD9" s="1075"/>
      <c r="AE9" s="1076"/>
      <c r="AF9" s="1071">
        <v>0</v>
      </c>
      <c r="AG9" s="1072"/>
      <c r="AH9" s="1072"/>
      <c r="AI9" s="1072"/>
      <c r="AJ9" s="1073"/>
      <c r="AK9" s="1116" t="s">
        <v>521</v>
      </c>
      <c r="AL9" s="1117"/>
      <c r="AM9" s="1117"/>
      <c r="AN9" s="1117"/>
      <c r="AO9" s="1117"/>
      <c r="AP9" s="1117" t="s">
        <v>521</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593</v>
      </c>
      <c r="BT9" s="1029"/>
      <c r="BU9" s="1029"/>
      <c r="BV9" s="1029"/>
      <c r="BW9" s="1029"/>
      <c r="BX9" s="1029"/>
      <c r="BY9" s="1029"/>
      <c r="BZ9" s="1029"/>
      <c r="CA9" s="1029"/>
      <c r="CB9" s="1029"/>
      <c r="CC9" s="1029"/>
      <c r="CD9" s="1029"/>
      <c r="CE9" s="1029"/>
      <c r="CF9" s="1029"/>
      <c r="CG9" s="1050"/>
      <c r="CH9" s="1025">
        <v>-2</v>
      </c>
      <c r="CI9" s="1026"/>
      <c r="CJ9" s="1026"/>
      <c r="CK9" s="1026"/>
      <c r="CL9" s="1027"/>
      <c r="CM9" s="1025">
        <v>134</v>
      </c>
      <c r="CN9" s="1026"/>
      <c r="CO9" s="1026"/>
      <c r="CP9" s="1026"/>
      <c r="CQ9" s="1027"/>
      <c r="CR9" s="1025">
        <v>87</v>
      </c>
      <c r="CS9" s="1026"/>
      <c r="CT9" s="1026"/>
      <c r="CU9" s="1026"/>
      <c r="CV9" s="1027"/>
      <c r="CW9" s="1025">
        <v>11</v>
      </c>
      <c r="CX9" s="1026"/>
      <c r="CY9" s="1026"/>
      <c r="CZ9" s="1026"/>
      <c r="DA9" s="1027"/>
      <c r="DB9" s="1025" t="s">
        <v>521</v>
      </c>
      <c r="DC9" s="1026"/>
      <c r="DD9" s="1026"/>
      <c r="DE9" s="1026"/>
      <c r="DF9" s="1027"/>
      <c r="DG9" s="1025" t="s">
        <v>521</v>
      </c>
      <c r="DH9" s="1026"/>
      <c r="DI9" s="1026"/>
      <c r="DJ9" s="1026"/>
      <c r="DK9" s="1027"/>
      <c r="DL9" s="1025" t="s">
        <v>521</v>
      </c>
      <c r="DM9" s="1026"/>
      <c r="DN9" s="1026"/>
      <c r="DO9" s="1026"/>
      <c r="DP9" s="1027"/>
      <c r="DQ9" s="1025" t="s">
        <v>521</v>
      </c>
      <c r="DR9" s="1026"/>
      <c r="DS9" s="1026"/>
      <c r="DT9" s="1026"/>
      <c r="DU9" s="1027"/>
      <c r="DV9" s="1028"/>
      <c r="DW9" s="1029"/>
      <c r="DX9" s="1029"/>
      <c r="DY9" s="1029"/>
      <c r="DZ9" s="1030"/>
      <c r="EA9" s="234"/>
    </row>
    <row r="10" spans="1:131" s="235" customFormat="1" ht="26.25" customHeight="1" x14ac:dyDescent="0.15">
      <c r="A10" s="238">
        <v>4</v>
      </c>
      <c r="B10" s="1066" t="s">
        <v>392</v>
      </c>
      <c r="C10" s="1067"/>
      <c r="D10" s="1067"/>
      <c r="E10" s="1067"/>
      <c r="F10" s="1067"/>
      <c r="G10" s="1067"/>
      <c r="H10" s="1067"/>
      <c r="I10" s="1067"/>
      <c r="J10" s="1067"/>
      <c r="K10" s="1067"/>
      <c r="L10" s="1067"/>
      <c r="M10" s="1067"/>
      <c r="N10" s="1067"/>
      <c r="O10" s="1067"/>
      <c r="P10" s="1068"/>
      <c r="Q10" s="1074">
        <v>741</v>
      </c>
      <c r="R10" s="1075"/>
      <c r="S10" s="1075"/>
      <c r="T10" s="1075"/>
      <c r="U10" s="1075"/>
      <c r="V10" s="1075">
        <v>711</v>
      </c>
      <c r="W10" s="1075"/>
      <c r="X10" s="1075"/>
      <c r="Y10" s="1075"/>
      <c r="Z10" s="1075"/>
      <c r="AA10" s="1075">
        <v>30</v>
      </c>
      <c r="AB10" s="1075"/>
      <c r="AC10" s="1075"/>
      <c r="AD10" s="1075"/>
      <c r="AE10" s="1076"/>
      <c r="AF10" s="1071">
        <v>26</v>
      </c>
      <c r="AG10" s="1072"/>
      <c r="AH10" s="1072"/>
      <c r="AI10" s="1072"/>
      <c r="AJ10" s="1073"/>
      <c r="AK10" s="1116">
        <v>154</v>
      </c>
      <c r="AL10" s="1117"/>
      <c r="AM10" s="1117"/>
      <c r="AN10" s="1117"/>
      <c r="AO10" s="1117"/>
      <c r="AP10" s="1117">
        <v>1746</v>
      </c>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394</v>
      </c>
      <c r="B23" s="973" t="s">
        <v>395</v>
      </c>
      <c r="C23" s="974"/>
      <c r="D23" s="974"/>
      <c r="E23" s="974"/>
      <c r="F23" s="974"/>
      <c r="G23" s="974"/>
      <c r="H23" s="974"/>
      <c r="I23" s="974"/>
      <c r="J23" s="974"/>
      <c r="K23" s="974"/>
      <c r="L23" s="974"/>
      <c r="M23" s="974"/>
      <c r="N23" s="974"/>
      <c r="O23" s="974"/>
      <c r="P23" s="984"/>
      <c r="Q23" s="1103">
        <v>64180</v>
      </c>
      <c r="R23" s="1097"/>
      <c r="S23" s="1097"/>
      <c r="T23" s="1097"/>
      <c r="U23" s="1097"/>
      <c r="V23" s="1097">
        <v>60693</v>
      </c>
      <c r="W23" s="1097"/>
      <c r="X23" s="1097"/>
      <c r="Y23" s="1097"/>
      <c r="Z23" s="1097"/>
      <c r="AA23" s="1097">
        <v>3487</v>
      </c>
      <c r="AB23" s="1097"/>
      <c r="AC23" s="1097"/>
      <c r="AD23" s="1097"/>
      <c r="AE23" s="1104"/>
      <c r="AF23" s="1105">
        <v>3026</v>
      </c>
      <c r="AG23" s="1097"/>
      <c r="AH23" s="1097"/>
      <c r="AI23" s="1097"/>
      <c r="AJ23" s="1106"/>
      <c r="AK23" s="1107"/>
      <c r="AL23" s="1108"/>
      <c r="AM23" s="1108"/>
      <c r="AN23" s="1108"/>
      <c r="AO23" s="1108"/>
      <c r="AP23" s="1097">
        <v>53218</v>
      </c>
      <c r="AQ23" s="1097"/>
      <c r="AR23" s="1097"/>
      <c r="AS23" s="1097"/>
      <c r="AT23" s="1097"/>
      <c r="AU23" s="1098"/>
      <c r="AV23" s="1098"/>
      <c r="AW23" s="1098"/>
      <c r="AX23" s="1098"/>
      <c r="AY23" s="1099"/>
      <c r="AZ23" s="1100" t="s">
        <v>131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372</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379</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406</v>
      </c>
      <c r="C28" s="1084"/>
      <c r="D28" s="1084"/>
      <c r="E28" s="1084"/>
      <c r="F28" s="1084"/>
      <c r="G28" s="1084"/>
      <c r="H28" s="1084"/>
      <c r="I28" s="1084"/>
      <c r="J28" s="1084"/>
      <c r="K28" s="1084"/>
      <c r="L28" s="1084"/>
      <c r="M28" s="1084"/>
      <c r="N28" s="1084"/>
      <c r="O28" s="1084"/>
      <c r="P28" s="1085"/>
      <c r="Q28" s="1086">
        <v>13237</v>
      </c>
      <c r="R28" s="1087"/>
      <c r="S28" s="1087"/>
      <c r="T28" s="1087"/>
      <c r="U28" s="1087"/>
      <c r="V28" s="1087">
        <v>13118</v>
      </c>
      <c r="W28" s="1087"/>
      <c r="X28" s="1087"/>
      <c r="Y28" s="1087"/>
      <c r="Z28" s="1087"/>
      <c r="AA28" s="1087">
        <v>118</v>
      </c>
      <c r="AB28" s="1087"/>
      <c r="AC28" s="1087"/>
      <c r="AD28" s="1087"/>
      <c r="AE28" s="1088"/>
      <c r="AF28" s="1089">
        <v>118</v>
      </c>
      <c r="AG28" s="1087"/>
      <c r="AH28" s="1087"/>
      <c r="AI28" s="1087"/>
      <c r="AJ28" s="1090"/>
      <c r="AK28" s="1078">
        <v>899</v>
      </c>
      <c r="AL28" s="1079"/>
      <c r="AM28" s="1079"/>
      <c r="AN28" s="1079"/>
      <c r="AO28" s="1079"/>
      <c r="AP28" s="1079" t="s">
        <v>521</v>
      </c>
      <c r="AQ28" s="1079"/>
      <c r="AR28" s="1079"/>
      <c r="AS28" s="1079"/>
      <c r="AT28" s="1079"/>
      <c r="AU28" s="1079" t="s">
        <v>521</v>
      </c>
      <c r="AV28" s="1079"/>
      <c r="AW28" s="1079"/>
      <c r="AX28" s="1079"/>
      <c r="AY28" s="1079"/>
      <c r="AZ28" s="1080" t="s">
        <v>521</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407</v>
      </c>
      <c r="C29" s="1067"/>
      <c r="D29" s="1067"/>
      <c r="E29" s="1067"/>
      <c r="F29" s="1067"/>
      <c r="G29" s="1067"/>
      <c r="H29" s="1067"/>
      <c r="I29" s="1067"/>
      <c r="J29" s="1067"/>
      <c r="K29" s="1067"/>
      <c r="L29" s="1067"/>
      <c r="M29" s="1067"/>
      <c r="N29" s="1067"/>
      <c r="O29" s="1067"/>
      <c r="P29" s="1068"/>
      <c r="Q29" s="1074">
        <v>12</v>
      </c>
      <c r="R29" s="1075"/>
      <c r="S29" s="1075"/>
      <c r="T29" s="1075"/>
      <c r="U29" s="1075"/>
      <c r="V29" s="1075">
        <v>9</v>
      </c>
      <c r="W29" s="1075"/>
      <c r="X29" s="1075"/>
      <c r="Y29" s="1075"/>
      <c r="Z29" s="1075"/>
      <c r="AA29" s="1075">
        <v>4</v>
      </c>
      <c r="AB29" s="1075"/>
      <c r="AC29" s="1075"/>
      <c r="AD29" s="1075"/>
      <c r="AE29" s="1076"/>
      <c r="AF29" s="1071">
        <v>4</v>
      </c>
      <c r="AG29" s="1072"/>
      <c r="AH29" s="1072"/>
      <c r="AI29" s="1072"/>
      <c r="AJ29" s="1073"/>
      <c r="AK29" s="1016" t="s">
        <v>521</v>
      </c>
      <c r="AL29" s="1007"/>
      <c r="AM29" s="1007"/>
      <c r="AN29" s="1007"/>
      <c r="AO29" s="1007"/>
      <c r="AP29" s="1007" t="s">
        <v>521</v>
      </c>
      <c r="AQ29" s="1007"/>
      <c r="AR29" s="1007"/>
      <c r="AS29" s="1007"/>
      <c r="AT29" s="1007"/>
      <c r="AU29" s="1007" t="s">
        <v>521</v>
      </c>
      <c r="AV29" s="1007"/>
      <c r="AW29" s="1007"/>
      <c r="AX29" s="1007"/>
      <c r="AY29" s="1007"/>
      <c r="AZ29" s="1077" t="s">
        <v>521</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408</v>
      </c>
      <c r="C30" s="1067"/>
      <c r="D30" s="1067"/>
      <c r="E30" s="1067"/>
      <c r="F30" s="1067"/>
      <c r="G30" s="1067"/>
      <c r="H30" s="1067"/>
      <c r="I30" s="1067"/>
      <c r="J30" s="1067"/>
      <c r="K30" s="1067"/>
      <c r="L30" s="1067"/>
      <c r="M30" s="1067"/>
      <c r="N30" s="1067"/>
      <c r="O30" s="1067"/>
      <c r="P30" s="1068"/>
      <c r="Q30" s="1074">
        <v>13001</v>
      </c>
      <c r="R30" s="1075"/>
      <c r="S30" s="1075"/>
      <c r="T30" s="1075"/>
      <c r="U30" s="1075"/>
      <c r="V30" s="1075">
        <v>12128</v>
      </c>
      <c r="W30" s="1075"/>
      <c r="X30" s="1075"/>
      <c r="Y30" s="1075"/>
      <c r="Z30" s="1075"/>
      <c r="AA30" s="1075">
        <v>873</v>
      </c>
      <c r="AB30" s="1075"/>
      <c r="AC30" s="1075"/>
      <c r="AD30" s="1075"/>
      <c r="AE30" s="1076"/>
      <c r="AF30" s="1071">
        <v>873</v>
      </c>
      <c r="AG30" s="1072"/>
      <c r="AH30" s="1072"/>
      <c r="AI30" s="1072"/>
      <c r="AJ30" s="1073"/>
      <c r="AK30" s="1016">
        <v>2123</v>
      </c>
      <c r="AL30" s="1007"/>
      <c r="AM30" s="1007"/>
      <c r="AN30" s="1007"/>
      <c r="AO30" s="1007"/>
      <c r="AP30" s="1007" t="s">
        <v>521</v>
      </c>
      <c r="AQ30" s="1007"/>
      <c r="AR30" s="1007"/>
      <c r="AS30" s="1007"/>
      <c r="AT30" s="1007"/>
      <c r="AU30" s="1007" t="s">
        <v>521</v>
      </c>
      <c r="AV30" s="1007"/>
      <c r="AW30" s="1007"/>
      <c r="AX30" s="1007"/>
      <c r="AY30" s="1007"/>
      <c r="AZ30" s="1077" t="s">
        <v>521</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409</v>
      </c>
      <c r="C31" s="1067"/>
      <c r="D31" s="1067"/>
      <c r="E31" s="1067"/>
      <c r="F31" s="1067"/>
      <c r="G31" s="1067"/>
      <c r="H31" s="1067"/>
      <c r="I31" s="1067"/>
      <c r="J31" s="1067"/>
      <c r="K31" s="1067"/>
      <c r="L31" s="1067"/>
      <c r="M31" s="1067"/>
      <c r="N31" s="1067"/>
      <c r="O31" s="1067"/>
      <c r="P31" s="1068"/>
      <c r="Q31" s="1074">
        <v>1904</v>
      </c>
      <c r="R31" s="1075"/>
      <c r="S31" s="1075"/>
      <c r="T31" s="1075"/>
      <c r="U31" s="1075"/>
      <c r="V31" s="1075">
        <v>1846</v>
      </c>
      <c r="W31" s="1075"/>
      <c r="X31" s="1075"/>
      <c r="Y31" s="1075"/>
      <c r="Z31" s="1075"/>
      <c r="AA31" s="1075">
        <v>58</v>
      </c>
      <c r="AB31" s="1075"/>
      <c r="AC31" s="1075"/>
      <c r="AD31" s="1075"/>
      <c r="AE31" s="1076"/>
      <c r="AF31" s="1071">
        <v>58</v>
      </c>
      <c r="AG31" s="1072"/>
      <c r="AH31" s="1072"/>
      <c r="AI31" s="1072"/>
      <c r="AJ31" s="1073"/>
      <c r="AK31" s="1016">
        <v>319</v>
      </c>
      <c r="AL31" s="1007"/>
      <c r="AM31" s="1007"/>
      <c r="AN31" s="1007"/>
      <c r="AO31" s="1007"/>
      <c r="AP31" s="1007" t="s">
        <v>521</v>
      </c>
      <c r="AQ31" s="1007"/>
      <c r="AR31" s="1007"/>
      <c r="AS31" s="1007"/>
      <c r="AT31" s="1007"/>
      <c r="AU31" s="1007" t="s">
        <v>521</v>
      </c>
      <c r="AV31" s="1007"/>
      <c r="AW31" s="1007"/>
      <c r="AX31" s="1007"/>
      <c r="AY31" s="1007"/>
      <c r="AZ31" s="1077" t="s">
        <v>521</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410</v>
      </c>
      <c r="C32" s="1067"/>
      <c r="D32" s="1067"/>
      <c r="E32" s="1067"/>
      <c r="F32" s="1067"/>
      <c r="G32" s="1067"/>
      <c r="H32" s="1067"/>
      <c r="I32" s="1067"/>
      <c r="J32" s="1067"/>
      <c r="K32" s="1067"/>
      <c r="L32" s="1067"/>
      <c r="M32" s="1067"/>
      <c r="N32" s="1067"/>
      <c r="O32" s="1067"/>
      <c r="P32" s="1068"/>
      <c r="Q32" s="1074">
        <v>2119</v>
      </c>
      <c r="R32" s="1075"/>
      <c r="S32" s="1075"/>
      <c r="T32" s="1075"/>
      <c r="U32" s="1075"/>
      <c r="V32" s="1075">
        <v>1888</v>
      </c>
      <c r="W32" s="1075"/>
      <c r="X32" s="1075"/>
      <c r="Y32" s="1075"/>
      <c r="Z32" s="1075"/>
      <c r="AA32" s="1075">
        <v>231</v>
      </c>
      <c r="AB32" s="1075"/>
      <c r="AC32" s="1075"/>
      <c r="AD32" s="1075"/>
      <c r="AE32" s="1076"/>
      <c r="AF32" s="1071">
        <v>1887</v>
      </c>
      <c r="AG32" s="1072"/>
      <c r="AH32" s="1072"/>
      <c r="AI32" s="1072"/>
      <c r="AJ32" s="1073"/>
      <c r="AK32" s="1016">
        <v>5</v>
      </c>
      <c r="AL32" s="1007"/>
      <c r="AM32" s="1007"/>
      <c r="AN32" s="1007"/>
      <c r="AO32" s="1007"/>
      <c r="AP32" s="1007">
        <v>5512</v>
      </c>
      <c r="AQ32" s="1007"/>
      <c r="AR32" s="1007"/>
      <c r="AS32" s="1007"/>
      <c r="AT32" s="1007"/>
      <c r="AU32" s="1007" t="s">
        <v>521</v>
      </c>
      <c r="AV32" s="1007"/>
      <c r="AW32" s="1007"/>
      <c r="AX32" s="1007"/>
      <c r="AY32" s="1007"/>
      <c r="AZ32" s="1077" t="s">
        <v>521</v>
      </c>
      <c r="BA32" s="1077"/>
      <c r="BB32" s="1077"/>
      <c r="BC32" s="1077"/>
      <c r="BD32" s="1077"/>
      <c r="BE32" s="1008" t="s">
        <v>411</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412</v>
      </c>
      <c r="C33" s="1067"/>
      <c r="D33" s="1067"/>
      <c r="E33" s="1067"/>
      <c r="F33" s="1067"/>
      <c r="G33" s="1067"/>
      <c r="H33" s="1067"/>
      <c r="I33" s="1067"/>
      <c r="J33" s="1067"/>
      <c r="K33" s="1067"/>
      <c r="L33" s="1067"/>
      <c r="M33" s="1067"/>
      <c r="N33" s="1067"/>
      <c r="O33" s="1067"/>
      <c r="P33" s="1068"/>
      <c r="Q33" s="1074">
        <v>14820</v>
      </c>
      <c r="R33" s="1075"/>
      <c r="S33" s="1075"/>
      <c r="T33" s="1075"/>
      <c r="U33" s="1075"/>
      <c r="V33" s="1075">
        <v>14458</v>
      </c>
      <c r="W33" s="1075"/>
      <c r="X33" s="1075"/>
      <c r="Y33" s="1075"/>
      <c r="Z33" s="1075"/>
      <c r="AA33" s="1075">
        <v>363</v>
      </c>
      <c r="AB33" s="1075"/>
      <c r="AC33" s="1075"/>
      <c r="AD33" s="1075"/>
      <c r="AE33" s="1076"/>
      <c r="AF33" s="1071">
        <v>3262</v>
      </c>
      <c r="AG33" s="1072"/>
      <c r="AH33" s="1072"/>
      <c r="AI33" s="1072"/>
      <c r="AJ33" s="1073"/>
      <c r="AK33" s="1016">
        <v>1219</v>
      </c>
      <c r="AL33" s="1007"/>
      <c r="AM33" s="1007"/>
      <c r="AN33" s="1007"/>
      <c r="AO33" s="1007"/>
      <c r="AP33" s="1007">
        <v>1423</v>
      </c>
      <c r="AQ33" s="1007"/>
      <c r="AR33" s="1007"/>
      <c r="AS33" s="1007"/>
      <c r="AT33" s="1007"/>
      <c r="AU33" s="1007">
        <v>726</v>
      </c>
      <c r="AV33" s="1007"/>
      <c r="AW33" s="1007"/>
      <c r="AX33" s="1007"/>
      <c r="AY33" s="1007"/>
      <c r="AZ33" s="1077" t="s">
        <v>521</v>
      </c>
      <c r="BA33" s="1077"/>
      <c r="BB33" s="1077"/>
      <c r="BC33" s="1077"/>
      <c r="BD33" s="1077"/>
      <c r="BE33" s="1008" t="s">
        <v>411</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413</v>
      </c>
      <c r="C34" s="1067"/>
      <c r="D34" s="1067"/>
      <c r="E34" s="1067"/>
      <c r="F34" s="1067"/>
      <c r="G34" s="1067"/>
      <c r="H34" s="1067"/>
      <c r="I34" s="1067"/>
      <c r="J34" s="1067"/>
      <c r="K34" s="1067"/>
      <c r="L34" s="1067"/>
      <c r="M34" s="1067"/>
      <c r="N34" s="1067"/>
      <c r="O34" s="1067"/>
      <c r="P34" s="1068"/>
      <c r="Q34" s="1074">
        <v>1778</v>
      </c>
      <c r="R34" s="1075"/>
      <c r="S34" s="1075"/>
      <c r="T34" s="1075"/>
      <c r="U34" s="1075"/>
      <c r="V34" s="1075">
        <v>1870</v>
      </c>
      <c r="W34" s="1075"/>
      <c r="X34" s="1075"/>
      <c r="Y34" s="1075"/>
      <c r="Z34" s="1075"/>
      <c r="AA34" s="1075">
        <v>92</v>
      </c>
      <c r="AB34" s="1075"/>
      <c r="AC34" s="1075"/>
      <c r="AD34" s="1075"/>
      <c r="AE34" s="1076"/>
      <c r="AF34" s="1071">
        <v>34</v>
      </c>
      <c r="AG34" s="1072"/>
      <c r="AH34" s="1072"/>
      <c r="AI34" s="1072"/>
      <c r="AJ34" s="1073"/>
      <c r="AK34" s="1016">
        <v>807</v>
      </c>
      <c r="AL34" s="1007"/>
      <c r="AM34" s="1007"/>
      <c r="AN34" s="1007"/>
      <c r="AO34" s="1007"/>
      <c r="AP34" s="1007">
        <v>10586</v>
      </c>
      <c r="AQ34" s="1007"/>
      <c r="AR34" s="1007"/>
      <c r="AS34" s="1007"/>
      <c r="AT34" s="1007"/>
      <c r="AU34" s="1007">
        <v>9229</v>
      </c>
      <c r="AV34" s="1007"/>
      <c r="AW34" s="1007"/>
      <c r="AX34" s="1007"/>
      <c r="AY34" s="1007"/>
      <c r="AZ34" s="1077" t="s">
        <v>521</v>
      </c>
      <c r="BA34" s="1077"/>
      <c r="BB34" s="1077"/>
      <c r="BC34" s="1077"/>
      <c r="BD34" s="1077"/>
      <c r="BE34" s="1008" t="s">
        <v>411</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414</v>
      </c>
      <c r="C35" s="1067"/>
      <c r="D35" s="1067"/>
      <c r="E35" s="1067"/>
      <c r="F35" s="1067"/>
      <c r="G35" s="1067"/>
      <c r="H35" s="1067"/>
      <c r="I35" s="1067"/>
      <c r="J35" s="1067"/>
      <c r="K35" s="1067"/>
      <c r="L35" s="1067"/>
      <c r="M35" s="1067"/>
      <c r="N35" s="1067"/>
      <c r="O35" s="1067"/>
      <c r="P35" s="1068"/>
      <c r="Q35" s="1074">
        <v>106</v>
      </c>
      <c r="R35" s="1075"/>
      <c r="S35" s="1075"/>
      <c r="T35" s="1075"/>
      <c r="U35" s="1075"/>
      <c r="V35" s="1075">
        <v>105</v>
      </c>
      <c r="W35" s="1075"/>
      <c r="X35" s="1075"/>
      <c r="Y35" s="1075"/>
      <c r="Z35" s="1075"/>
      <c r="AA35" s="1075">
        <v>1</v>
      </c>
      <c r="AB35" s="1075"/>
      <c r="AC35" s="1075"/>
      <c r="AD35" s="1075"/>
      <c r="AE35" s="1076"/>
      <c r="AF35" s="1071">
        <v>1</v>
      </c>
      <c r="AG35" s="1072"/>
      <c r="AH35" s="1072"/>
      <c r="AI35" s="1072"/>
      <c r="AJ35" s="1073"/>
      <c r="AK35" s="1016">
        <v>84</v>
      </c>
      <c r="AL35" s="1007"/>
      <c r="AM35" s="1007"/>
      <c r="AN35" s="1007"/>
      <c r="AO35" s="1007"/>
      <c r="AP35" s="1007" t="s">
        <v>521</v>
      </c>
      <c r="AQ35" s="1007"/>
      <c r="AR35" s="1007"/>
      <c r="AS35" s="1007"/>
      <c r="AT35" s="1007"/>
      <c r="AU35" s="1007" t="s">
        <v>521</v>
      </c>
      <c r="AV35" s="1007"/>
      <c r="AW35" s="1007"/>
      <c r="AX35" s="1007"/>
      <c r="AY35" s="1007"/>
      <c r="AZ35" s="1077" t="s">
        <v>521</v>
      </c>
      <c r="BA35" s="1077"/>
      <c r="BB35" s="1077"/>
      <c r="BC35" s="1077"/>
      <c r="BD35" s="1077"/>
      <c r="BE35" s="1008" t="s">
        <v>415</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394</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6237</v>
      </c>
      <c r="AG63" s="995"/>
      <c r="AH63" s="995"/>
      <c r="AI63" s="995"/>
      <c r="AJ63" s="1058"/>
      <c r="AK63" s="1059"/>
      <c r="AL63" s="999"/>
      <c r="AM63" s="999"/>
      <c r="AN63" s="999"/>
      <c r="AO63" s="999"/>
      <c r="AP63" s="995">
        <v>17521</v>
      </c>
      <c r="AQ63" s="995"/>
      <c r="AR63" s="995"/>
      <c r="AS63" s="995"/>
      <c r="AT63" s="995"/>
      <c r="AU63" s="995">
        <v>9955</v>
      </c>
      <c r="AV63" s="995"/>
      <c r="AW63" s="995"/>
      <c r="AX63" s="995"/>
      <c r="AY63" s="995"/>
      <c r="AZ63" s="1053"/>
      <c r="BA63" s="1053"/>
      <c r="BB63" s="1053"/>
      <c r="BC63" s="1053"/>
      <c r="BD63" s="1053"/>
      <c r="BE63" s="996"/>
      <c r="BF63" s="996"/>
      <c r="BG63" s="996"/>
      <c r="BH63" s="996"/>
      <c r="BI63" s="997"/>
      <c r="BJ63" s="1054" t="s">
        <v>418</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420</v>
      </c>
      <c r="B66" s="1032"/>
      <c r="C66" s="1032"/>
      <c r="D66" s="1032"/>
      <c r="E66" s="1032"/>
      <c r="F66" s="1032"/>
      <c r="G66" s="1032"/>
      <c r="H66" s="1032"/>
      <c r="I66" s="1032"/>
      <c r="J66" s="1032"/>
      <c r="K66" s="1032"/>
      <c r="L66" s="1032"/>
      <c r="M66" s="1032"/>
      <c r="N66" s="1032"/>
      <c r="O66" s="1032"/>
      <c r="P66" s="1033"/>
      <c r="Q66" s="1037" t="s">
        <v>398</v>
      </c>
      <c r="R66" s="1038"/>
      <c r="S66" s="1038"/>
      <c r="T66" s="1038"/>
      <c r="U66" s="1039"/>
      <c r="V66" s="1037" t="s">
        <v>421</v>
      </c>
      <c r="W66" s="1038"/>
      <c r="X66" s="1038"/>
      <c r="Y66" s="1038"/>
      <c r="Z66" s="1039"/>
      <c r="AA66" s="1037" t="s">
        <v>400</v>
      </c>
      <c r="AB66" s="1038"/>
      <c r="AC66" s="1038"/>
      <c r="AD66" s="1038"/>
      <c r="AE66" s="1039"/>
      <c r="AF66" s="1043" t="s">
        <v>422</v>
      </c>
      <c r="AG66" s="1044"/>
      <c r="AH66" s="1044"/>
      <c r="AI66" s="1044"/>
      <c r="AJ66" s="1045"/>
      <c r="AK66" s="1037" t="s">
        <v>402</v>
      </c>
      <c r="AL66" s="1032"/>
      <c r="AM66" s="1032"/>
      <c r="AN66" s="1032"/>
      <c r="AO66" s="1033"/>
      <c r="AP66" s="1037" t="s">
        <v>403</v>
      </c>
      <c r="AQ66" s="1038"/>
      <c r="AR66" s="1038"/>
      <c r="AS66" s="1038"/>
      <c r="AT66" s="1039"/>
      <c r="AU66" s="1037" t="s">
        <v>423</v>
      </c>
      <c r="AV66" s="1038"/>
      <c r="AW66" s="1038"/>
      <c r="AX66" s="1038"/>
      <c r="AY66" s="1039"/>
      <c r="AZ66" s="1037" t="s">
        <v>379</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584</v>
      </c>
      <c r="C68" s="1022"/>
      <c r="D68" s="1022"/>
      <c r="E68" s="1022"/>
      <c r="F68" s="1022"/>
      <c r="G68" s="1022"/>
      <c r="H68" s="1022"/>
      <c r="I68" s="1022"/>
      <c r="J68" s="1022"/>
      <c r="K68" s="1022"/>
      <c r="L68" s="1022"/>
      <c r="M68" s="1022"/>
      <c r="N68" s="1022"/>
      <c r="O68" s="1022"/>
      <c r="P68" s="1023"/>
      <c r="Q68" s="1024">
        <v>290</v>
      </c>
      <c r="R68" s="1018"/>
      <c r="S68" s="1018"/>
      <c r="T68" s="1018"/>
      <c r="U68" s="1018"/>
      <c r="V68" s="1018">
        <v>255</v>
      </c>
      <c r="W68" s="1018"/>
      <c r="X68" s="1018"/>
      <c r="Y68" s="1018"/>
      <c r="Z68" s="1018"/>
      <c r="AA68" s="1018">
        <v>35</v>
      </c>
      <c r="AB68" s="1018"/>
      <c r="AC68" s="1018"/>
      <c r="AD68" s="1018"/>
      <c r="AE68" s="1018"/>
      <c r="AF68" s="1018">
        <v>35</v>
      </c>
      <c r="AG68" s="1018"/>
      <c r="AH68" s="1018"/>
      <c r="AI68" s="1018"/>
      <c r="AJ68" s="1018"/>
      <c r="AK68" s="1018" t="s">
        <v>521</v>
      </c>
      <c r="AL68" s="1018"/>
      <c r="AM68" s="1018"/>
      <c r="AN68" s="1018"/>
      <c r="AO68" s="1018"/>
      <c r="AP68" s="1018" t="s">
        <v>521</v>
      </c>
      <c r="AQ68" s="1018"/>
      <c r="AR68" s="1018"/>
      <c r="AS68" s="1018"/>
      <c r="AT68" s="1018"/>
      <c r="AU68" s="1018" t="s">
        <v>521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585</v>
      </c>
      <c r="C69" s="1011"/>
      <c r="D69" s="1011"/>
      <c r="E69" s="1011"/>
      <c r="F69" s="1011"/>
      <c r="G69" s="1011"/>
      <c r="H69" s="1011"/>
      <c r="I69" s="1011"/>
      <c r="J69" s="1011"/>
      <c r="K69" s="1011"/>
      <c r="L69" s="1011"/>
      <c r="M69" s="1011"/>
      <c r="N69" s="1011"/>
      <c r="O69" s="1011"/>
      <c r="P69" s="1012"/>
      <c r="Q69" s="1013">
        <v>5711</v>
      </c>
      <c r="R69" s="1007"/>
      <c r="S69" s="1007"/>
      <c r="T69" s="1007"/>
      <c r="U69" s="1007"/>
      <c r="V69" s="1007">
        <v>5460</v>
      </c>
      <c r="W69" s="1007"/>
      <c r="X69" s="1007"/>
      <c r="Y69" s="1007"/>
      <c r="Z69" s="1007"/>
      <c r="AA69" s="1007">
        <v>252</v>
      </c>
      <c r="AB69" s="1007"/>
      <c r="AC69" s="1007"/>
      <c r="AD69" s="1007"/>
      <c r="AE69" s="1007"/>
      <c r="AF69" s="1007">
        <v>251</v>
      </c>
      <c r="AG69" s="1007"/>
      <c r="AH69" s="1007"/>
      <c r="AI69" s="1007"/>
      <c r="AJ69" s="1007"/>
      <c r="AK69" s="1007" t="s">
        <v>521</v>
      </c>
      <c r="AL69" s="1007"/>
      <c r="AM69" s="1007"/>
      <c r="AN69" s="1007"/>
      <c r="AO69" s="1007"/>
      <c r="AP69" s="1007">
        <v>5656</v>
      </c>
      <c r="AQ69" s="1007"/>
      <c r="AR69" s="1007"/>
      <c r="AS69" s="1007"/>
      <c r="AT69" s="1007"/>
      <c r="AU69" s="1007">
        <v>3274</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586</v>
      </c>
      <c r="C70" s="1011"/>
      <c r="D70" s="1011"/>
      <c r="E70" s="1011"/>
      <c r="F70" s="1011"/>
      <c r="G70" s="1011"/>
      <c r="H70" s="1011"/>
      <c r="I70" s="1011"/>
      <c r="J70" s="1011"/>
      <c r="K70" s="1011"/>
      <c r="L70" s="1011"/>
      <c r="M70" s="1011"/>
      <c r="N70" s="1011"/>
      <c r="O70" s="1011"/>
      <c r="P70" s="1012"/>
      <c r="Q70" s="1013">
        <v>229</v>
      </c>
      <c r="R70" s="1007"/>
      <c r="S70" s="1007"/>
      <c r="T70" s="1007"/>
      <c r="U70" s="1007"/>
      <c r="V70" s="1007">
        <v>213</v>
      </c>
      <c r="W70" s="1007"/>
      <c r="X70" s="1007"/>
      <c r="Y70" s="1007"/>
      <c r="Z70" s="1007"/>
      <c r="AA70" s="1007">
        <v>16</v>
      </c>
      <c r="AB70" s="1007"/>
      <c r="AC70" s="1007"/>
      <c r="AD70" s="1007"/>
      <c r="AE70" s="1007"/>
      <c r="AF70" s="1007">
        <v>16</v>
      </c>
      <c r="AG70" s="1007"/>
      <c r="AH70" s="1007"/>
      <c r="AI70" s="1007"/>
      <c r="AJ70" s="1007"/>
      <c r="AK70" s="1007" t="s">
        <v>521</v>
      </c>
      <c r="AL70" s="1007"/>
      <c r="AM70" s="1007"/>
      <c r="AN70" s="1007"/>
      <c r="AO70" s="1007"/>
      <c r="AP70" s="1007" t="s">
        <v>521</v>
      </c>
      <c r="AQ70" s="1007"/>
      <c r="AR70" s="1007"/>
      <c r="AS70" s="1007"/>
      <c r="AT70" s="1007"/>
      <c r="AU70" s="1007" t="s">
        <v>521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587</v>
      </c>
      <c r="C71" s="1011"/>
      <c r="D71" s="1011"/>
      <c r="E71" s="1011"/>
      <c r="F71" s="1011"/>
      <c r="G71" s="1011"/>
      <c r="H71" s="1011"/>
      <c r="I71" s="1011"/>
      <c r="J71" s="1011"/>
      <c r="K71" s="1011"/>
      <c r="L71" s="1011"/>
      <c r="M71" s="1011"/>
      <c r="N71" s="1011"/>
      <c r="O71" s="1011"/>
      <c r="P71" s="1012"/>
      <c r="Q71" s="1013">
        <v>129</v>
      </c>
      <c r="R71" s="1007"/>
      <c r="S71" s="1007"/>
      <c r="T71" s="1007"/>
      <c r="U71" s="1007"/>
      <c r="V71" s="1007">
        <v>123</v>
      </c>
      <c r="W71" s="1007"/>
      <c r="X71" s="1007"/>
      <c r="Y71" s="1007"/>
      <c r="Z71" s="1007"/>
      <c r="AA71" s="1007">
        <v>6</v>
      </c>
      <c r="AB71" s="1007"/>
      <c r="AC71" s="1007"/>
      <c r="AD71" s="1007"/>
      <c r="AE71" s="1007"/>
      <c r="AF71" s="1007">
        <v>6</v>
      </c>
      <c r="AG71" s="1007"/>
      <c r="AH71" s="1007"/>
      <c r="AI71" s="1007"/>
      <c r="AJ71" s="1007"/>
      <c r="AK71" s="1007" t="s">
        <v>521</v>
      </c>
      <c r="AL71" s="1007"/>
      <c r="AM71" s="1007"/>
      <c r="AN71" s="1007"/>
      <c r="AO71" s="1007"/>
      <c r="AP71" s="1007" t="s">
        <v>521</v>
      </c>
      <c r="AQ71" s="1007"/>
      <c r="AR71" s="1007"/>
      <c r="AS71" s="1007"/>
      <c r="AT71" s="1007"/>
      <c r="AU71" s="1007" t="s">
        <v>521</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588</v>
      </c>
      <c r="C72" s="1011"/>
      <c r="D72" s="1011"/>
      <c r="E72" s="1011"/>
      <c r="F72" s="1011"/>
      <c r="G72" s="1011"/>
      <c r="H72" s="1011"/>
      <c r="I72" s="1011"/>
      <c r="J72" s="1011"/>
      <c r="K72" s="1011"/>
      <c r="L72" s="1011"/>
      <c r="M72" s="1011"/>
      <c r="N72" s="1011"/>
      <c r="O72" s="1011"/>
      <c r="P72" s="1012"/>
      <c r="Q72" s="1013">
        <v>466463</v>
      </c>
      <c r="R72" s="1007"/>
      <c r="S72" s="1007"/>
      <c r="T72" s="1007"/>
      <c r="U72" s="1007"/>
      <c r="V72" s="1007">
        <v>453925</v>
      </c>
      <c r="W72" s="1007"/>
      <c r="X72" s="1007"/>
      <c r="Y72" s="1007"/>
      <c r="Z72" s="1007"/>
      <c r="AA72" s="1007">
        <v>12537</v>
      </c>
      <c r="AB72" s="1007"/>
      <c r="AC72" s="1007"/>
      <c r="AD72" s="1007"/>
      <c r="AE72" s="1007"/>
      <c r="AF72" s="1007">
        <v>12537</v>
      </c>
      <c r="AG72" s="1007"/>
      <c r="AH72" s="1007"/>
      <c r="AI72" s="1007"/>
      <c r="AJ72" s="1007"/>
      <c r="AK72" s="1007" t="s">
        <v>599</v>
      </c>
      <c r="AL72" s="1007"/>
      <c r="AM72" s="1007"/>
      <c r="AN72" s="1007"/>
      <c r="AO72" s="1007"/>
      <c r="AP72" s="1007" t="s">
        <v>521</v>
      </c>
      <c r="AQ72" s="1007"/>
      <c r="AR72" s="1007"/>
      <c r="AS72" s="1007"/>
      <c r="AT72" s="1007"/>
      <c r="AU72" s="1007" t="s">
        <v>521</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589</v>
      </c>
      <c r="C73" s="1011"/>
      <c r="D73" s="1011"/>
      <c r="E73" s="1011"/>
      <c r="F73" s="1011"/>
      <c r="G73" s="1011"/>
      <c r="H73" s="1011"/>
      <c r="I73" s="1011"/>
      <c r="J73" s="1011"/>
      <c r="K73" s="1011"/>
      <c r="L73" s="1011"/>
      <c r="M73" s="1011"/>
      <c r="N73" s="1011"/>
      <c r="O73" s="1011"/>
      <c r="P73" s="1012"/>
      <c r="Q73" s="1013">
        <v>301</v>
      </c>
      <c r="R73" s="1007"/>
      <c r="S73" s="1007"/>
      <c r="T73" s="1007"/>
      <c r="U73" s="1007"/>
      <c r="V73" s="1007">
        <v>290</v>
      </c>
      <c r="W73" s="1007"/>
      <c r="X73" s="1007"/>
      <c r="Y73" s="1007"/>
      <c r="Z73" s="1007"/>
      <c r="AA73" s="1007">
        <v>11</v>
      </c>
      <c r="AB73" s="1007"/>
      <c r="AC73" s="1007"/>
      <c r="AD73" s="1007"/>
      <c r="AE73" s="1007"/>
      <c r="AF73" s="1007">
        <v>11</v>
      </c>
      <c r="AG73" s="1007"/>
      <c r="AH73" s="1007"/>
      <c r="AI73" s="1007"/>
      <c r="AJ73" s="1007"/>
      <c r="AK73" s="1007">
        <v>7</v>
      </c>
      <c r="AL73" s="1007"/>
      <c r="AM73" s="1007"/>
      <c r="AN73" s="1007"/>
      <c r="AO73" s="1007"/>
      <c r="AP73" s="1007" t="s">
        <v>521</v>
      </c>
      <c r="AQ73" s="1007"/>
      <c r="AR73" s="1007"/>
      <c r="AS73" s="1007"/>
      <c r="AT73" s="1007"/>
      <c r="AU73" s="1007" t="s">
        <v>521</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590</v>
      </c>
      <c r="C74" s="1011"/>
      <c r="D74" s="1011"/>
      <c r="E74" s="1011"/>
      <c r="F74" s="1011"/>
      <c r="G74" s="1011"/>
      <c r="H74" s="1011"/>
      <c r="I74" s="1011"/>
      <c r="J74" s="1011"/>
      <c r="K74" s="1011"/>
      <c r="L74" s="1011"/>
      <c r="M74" s="1011"/>
      <c r="N74" s="1011"/>
      <c r="O74" s="1011"/>
      <c r="P74" s="1012"/>
      <c r="Q74" s="1013">
        <v>3980</v>
      </c>
      <c r="R74" s="1007"/>
      <c r="S74" s="1007"/>
      <c r="T74" s="1007"/>
      <c r="U74" s="1007"/>
      <c r="V74" s="1007">
        <v>3595</v>
      </c>
      <c r="W74" s="1007"/>
      <c r="X74" s="1007"/>
      <c r="Y74" s="1007"/>
      <c r="Z74" s="1007"/>
      <c r="AA74" s="1007">
        <v>385</v>
      </c>
      <c r="AB74" s="1007"/>
      <c r="AC74" s="1007"/>
      <c r="AD74" s="1007"/>
      <c r="AE74" s="1007"/>
      <c r="AF74" s="1007">
        <v>4132</v>
      </c>
      <c r="AG74" s="1007"/>
      <c r="AH74" s="1007"/>
      <c r="AI74" s="1007"/>
      <c r="AJ74" s="1007"/>
      <c r="AK74" s="1007" t="s">
        <v>521</v>
      </c>
      <c r="AL74" s="1007"/>
      <c r="AM74" s="1007"/>
      <c r="AN74" s="1007"/>
      <c r="AO74" s="1007"/>
      <c r="AP74" s="1007">
        <v>4410</v>
      </c>
      <c r="AQ74" s="1007"/>
      <c r="AR74" s="1007"/>
      <c r="AS74" s="1007"/>
      <c r="AT74" s="1007"/>
      <c r="AU74" s="1007" t="s">
        <v>521</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394</v>
      </c>
      <c r="B88" s="973" t="s">
        <v>424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16988</v>
      </c>
      <c r="AG88" s="995"/>
      <c r="AH88" s="995"/>
      <c r="AI88" s="995"/>
      <c r="AJ88" s="995"/>
      <c r="AK88" s="999"/>
      <c r="AL88" s="999"/>
      <c r="AM88" s="999"/>
      <c r="AN88" s="999"/>
      <c r="AO88" s="999"/>
      <c r="AP88" s="995">
        <v>10066</v>
      </c>
      <c r="AQ88" s="995"/>
      <c r="AR88" s="995"/>
      <c r="AS88" s="995"/>
      <c r="AT88" s="995"/>
      <c r="AU88" s="995">
        <v>3274</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225</v>
      </c>
      <c r="CS102" s="989"/>
      <c r="CT102" s="989"/>
      <c r="CU102" s="989"/>
      <c r="CV102" s="990"/>
      <c r="CW102" s="988">
        <v>20</v>
      </c>
      <c r="CX102" s="989"/>
      <c r="CY102" s="989"/>
      <c r="CZ102" s="989"/>
      <c r="DA102" s="990"/>
      <c r="DB102" s="988" t="s">
        <v>521</v>
      </c>
      <c r="DC102" s="989"/>
      <c r="DD102" s="989"/>
      <c r="DE102" s="989"/>
      <c r="DF102" s="990"/>
      <c r="DG102" s="988" t="s">
        <v>521</v>
      </c>
      <c r="DH102" s="989"/>
      <c r="DI102" s="989"/>
      <c r="DJ102" s="989"/>
      <c r="DK102" s="990"/>
      <c r="DL102" s="988" t="s">
        <v>521</v>
      </c>
      <c r="DM102" s="989"/>
      <c r="DN102" s="989"/>
      <c r="DO102" s="989"/>
      <c r="DP102" s="990"/>
      <c r="DQ102" s="988" t="s">
        <v>521</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433</v>
      </c>
      <c r="AB109" s="932"/>
      <c r="AC109" s="932"/>
      <c r="AD109" s="932"/>
      <c r="AE109" s="933"/>
      <c r="AF109" s="934" t="s">
        <v>434</v>
      </c>
      <c r="AG109" s="932"/>
      <c r="AH109" s="932"/>
      <c r="AI109" s="932"/>
      <c r="AJ109" s="933"/>
      <c r="AK109" s="934" t="s">
        <v>309</v>
      </c>
      <c r="AL109" s="932"/>
      <c r="AM109" s="932"/>
      <c r="AN109" s="932"/>
      <c r="AO109" s="933"/>
      <c r="AP109" s="934" t="s">
        <v>435</v>
      </c>
      <c r="AQ109" s="932"/>
      <c r="AR109" s="932"/>
      <c r="AS109" s="932"/>
      <c r="AT109" s="965"/>
      <c r="AU109" s="931" t="s">
        <v>432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433</v>
      </c>
      <c r="BR109" s="932"/>
      <c r="BS109" s="932"/>
      <c r="BT109" s="932"/>
      <c r="BU109" s="933"/>
      <c r="BV109" s="934" t="s">
        <v>434</v>
      </c>
      <c r="BW109" s="932"/>
      <c r="BX109" s="932"/>
      <c r="BY109" s="932"/>
      <c r="BZ109" s="933"/>
      <c r="CA109" s="934" t="s">
        <v>309</v>
      </c>
      <c r="CB109" s="932"/>
      <c r="CC109" s="932"/>
      <c r="CD109" s="932"/>
      <c r="CE109" s="933"/>
      <c r="CF109" s="972" t="s">
        <v>435</v>
      </c>
      <c r="CG109" s="972"/>
      <c r="CH109" s="972"/>
      <c r="CI109" s="972"/>
      <c r="CJ109" s="972"/>
      <c r="CK109" s="934" t="s">
        <v>436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433</v>
      </c>
      <c r="DH109" s="932"/>
      <c r="DI109" s="932"/>
      <c r="DJ109" s="932"/>
      <c r="DK109" s="933"/>
      <c r="DL109" s="934" t="s">
        <v>434</v>
      </c>
      <c r="DM109" s="932"/>
      <c r="DN109" s="932"/>
      <c r="DO109" s="932"/>
      <c r="DP109" s="933"/>
      <c r="DQ109" s="934" t="s">
        <v>309</v>
      </c>
      <c r="DR109" s="932"/>
      <c r="DS109" s="932"/>
      <c r="DT109" s="932"/>
      <c r="DU109" s="933"/>
      <c r="DV109" s="934" t="s">
        <v>435</v>
      </c>
      <c r="DW109" s="932"/>
      <c r="DX109" s="932"/>
      <c r="DY109" s="932"/>
      <c r="DZ109" s="965"/>
    </row>
    <row r="110" spans="1:131" s="230" customFormat="1" ht="26.25" customHeight="1" x14ac:dyDescent="0.15">
      <c r="A110" s="843" t="s">
        <v>437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4292954</v>
      </c>
      <c r="AB110" s="925"/>
      <c r="AC110" s="925"/>
      <c r="AD110" s="925"/>
      <c r="AE110" s="926"/>
      <c r="AF110" s="927">
        <v>4321991</v>
      </c>
      <c r="AG110" s="925"/>
      <c r="AH110" s="925"/>
      <c r="AI110" s="925"/>
      <c r="AJ110" s="926"/>
      <c r="AK110" s="927">
        <v>4395302</v>
      </c>
      <c r="AL110" s="925"/>
      <c r="AM110" s="925"/>
      <c r="AN110" s="925"/>
      <c r="AO110" s="926"/>
      <c r="AP110" s="928">
        <v>17.600000000000001</v>
      </c>
      <c r="AQ110" s="929"/>
      <c r="AR110" s="929"/>
      <c r="AS110" s="929"/>
      <c r="AT110" s="930"/>
      <c r="AU110" s="966" t="s">
        <v>74</v>
      </c>
      <c r="AV110" s="967"/>
      <c r="AW110" s="967"/>
      <c r="AX110" s="967"/>
      <c r="AY110" s="967"/>
      <c r="AZ110" s="896" t="s">
        <v>438</v>
      </c>
      <c r="BA110" s="844"/>
      <c r="BB110" s="844"/>
      <c r="BC110" s="844"/>
      <c r="BD110" s="844"/>
      <c r="BE110" s="844"/>
      <c r="BF110" s="844"/>
      <c r="BG110" s="844"/>
      <c r="BH110" s="844"/>
      <c r="BI110" s="844"/>
      <c r="BJ110" s="844"/>
      <c r="BK110" s="844"/>
      <c r="BL110" s="844"/>
      <c r="BM110" s="844"/>
      <c r="BN110" s="844"/>
      <c r="BO110" s="844"/>
      <c r="BP110" s="845"/>
      <c r="BQ110" s="897">
        <v>51840258</v>
      </c>
      <c r="BR110" s="878"/>
      <c r="BS110" s="878"/>
      <c r="BT110" s="878"/>
      <c r="BU110" s="878"/>
      <c r="BV110" s="878">
        <v>54402737</v>
      </c>
      <c r="BW110" s="878"/>
      <c r="BX110" s="878"/>
      <c r="BY110" s="878"/>
      <c r="BZ110" s="878"/>
      <c r="CA110" s="878">
        <v>53218049</v>
      </c>
      <c r="CB110" s="878"/>
      <c r="CC110" s="878"/>
      <c r="CD110" s="878"/>
      <c r="CE110" s="878"/>
      <c r="CF110" s="902">
        <v>213.2</v>
      </c>
      <c r="CG110" s="903"/>
      <c r="CH110" s="903"/>
      <c r="CI110" s="903"/>
      <c r="CJ110" s="903"/>
      <c r="CK110" s="962" t="s">
        <v>439</v>
      </c>
      <c r="CL110" s="855"/>
      <c r="CM110" s="896" t="s">
        <v>440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441</v>
      </c>
      <c r="DH110" s="878"/>
      <c r="DI110" s="878"/>
      <c r="DJ110" s="878"/>
      <c r="DK110" s="878"/>
      <c r="DL110" s="878" t="s">
        <v>441</v>
      </c>
      <c r="DM110" s="878"/>
      <c r="DN110" s="878"/>
      <c r="DO110" s="878"/>
      <c r="DP110" s="878"/>
      <c r="DQ110" s="878" t="s">
        <v>418</v>
      </c>
      <c r="DR110" s="878"/>
      <c r="DS110" s="878"/>
      <c r="DT110" s="878"/>
      <c r="DU110" s="878"/>
      <c r="DV110" s="879" t="s">
        <v>441</v>
      </c>
      <c r="DW110" s="879"/>
      <c r="DX110" s="879"/>
      <c r="DY110" s="879"/>
      <c r="DZ110" s="880"/>
    </row>
    <row r="111" spans="1:131" s="230" customFormat="1" ht="26.25" customHeight="1" x14ac:dyDescent="0.15">
      <c r="A111" s="810" t="s">
        <v>442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441</v>
      </c>
      <c r="AB111" s="955"/>
      <c r="AC111" s="955"/>
      <c r="AD111" s="955"/>
      <c r="AE111" s="956"/>
      <c r="AF111" s="957" t="s">
        <v>441</v>
      </c>
      <c r="AG111" s="955"/>
      <c r="AH111" s="955"/>
      <c r="AI111" s="955"/>
      <c r="AJ111" s="956"/>
      <c r="AK111" s="957" t="s">
        <v>418</v>
      </c>
      <c r="AL111" s="955"/>
      <c r="AM111" s="955"/>
      <c r="AN111" s="955"/>
      <c r="AO111" s="956"/>
      <c r="AP111" s="958" t="s">
        <v>418</v>
      </c>
      <c r="AQ111" s="959"/>
      <c r="AR111" s="959"/>
      <c r="AS111" s="959"/>
      <c r="AT111" s="960"/>
      <c r="AU111" s="968"/>
      <c r="AV111" s="969"/>
      <c r="AW111" s="969"/>
      <c r="AX111" s="969"/>
      <c r="AY111" s="969"/>
      <c r="AZ111" s="851" t="s">
        <v>443</v>
      </c>
      <c r="BA111" s="788"/>
      <c r="BB111" s="788"/>
      <c r="BC111" s="788"/>
      <c r="BD111" s="788"/>
      <c r="BE111" s="788"/>
      <c r="BF111" s="788"/>
      <c r="BG111" s="788"/>
      <c r="BH111" s="788"/>
      <c r="BI111" s="788"/>
      <c r="BJ111" s="788"/>
      <c r="BK111" s="788"/>
      <c r="BL111" s="788"/>
      <c r="BM111" s="788"/>
      <c r="BN111" s="788"/>
      <c r="BO111" s="788"/>
      <c r="BP111" s="789"/>
      <c r="BQ111" s="852">
        <v>8898</v>
      </c>
      <c r="BR111" s="853"/>
      <c r="BS111" s="853"/>
      <c r="BT111" s="853"/>
      <c r="BU111" s="853"/>
      <c r="BV111" s="853">
        <v>5893</v>
      </c>
      <c r="BW111" s="853"/>
      <c r="BX111" s="853"/>
      <c r="BY111" s="853"/>
      <c r="BZ111" s="853"/>
      <c r="CA111" s="853">
        <v>5041</v>
      </c>
      <c r="CB111" s="853"/>
      <c r="CC111" s="853"/>
      <c r="CD111" s="853"/>
      <c r="CE111" s="853"/>
      <c r="CF111" s="911">
        <v>0</v>
      </c>
      <c r="CG111" s="912"/>
      <c r="CH111" s="912"/>
      <c r="CI111" s="912"/>
      <c r="CJ111" s="912"/>
      <c r="CK111" s="963"/>
      <c r="CL111" s="857"/>
      <c r="CM111" s="851" t="s">
        <v>444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441</v>
      </c>
      <c r="DH111" s="853"/>
      <c r="DI111" s="853"/>
      <c r="DJ111" s="853"/>
      <c r="DK111" s="853"/>
      <c r="DL111" s="853" t="s">
        <v>441</v>
      </c>
      <c r="DM111" s="853"/>
      <c r="DN111" s="853"/>
      <c r="DO111" s="853"/>
      <c r="DP111" s="853"/>
      <c r="DQ111" s="853" t="s">
        <v>441</v>
      </c>
      <c r="DR111" s="853"/>
      <c r="DS111" s="853"/>
      <c r="DT111" s="853"/>
      <c r="DU111" s="853"/>
      <c r="DV111" s="830" t="s">
        <v>441</v>
      </c>
      <c r="DW111" s="830"/>
      <c r="DX111" s="830"/>
      <c r="DY111" s="830"/>
      <c r="DZ111" s="831"/>
    </row>
    <row r="112" spans="1:131" s="230" customFormat="1" ht="26.25" customHeight="1" x14ac:dyDescent="0.15">
      <c r="A112" s="948" t="s">
        <v>445</v>
      </c>
      <c r="B112" s="949"/>
      <c r="C112" s="788" t="s">
        <v>446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418</v>
      </c>
      <c r="AB112" s="816"/>
      <c r="AC112" s="816"/>
      <c r="AD112" s="816"/>
      <c r="AE112" s="817"/>
      <c r="AF112" s="818" t="s">
        <v>441</v>
      </c>
      <c r="AG112" s="816"/>
      <c r="AH112" s="816"/>
      <c r="AI112" s="816"/>
      <c r="AJ112" s="817"/>
      <c r="AK112" s="818" t="s">
        <v>418</v>
      </c>
      <c r="AL112" s="816"/>
      <c r="AM112" s="816"/>
      <c r="AN112" s="816"/>
      <c r="AO112" s="817"/>
      <c r="AP112" s="860" t="s">
        <v>441</v>
      </c>
      <c r="AQ112" s="861"/>
      <c r="AR112" s="861"/>
      <c r="AS112" s="861"/>
      <c r="AT112" s="862"/>
      <c r="AU112" s="968"/>
      <c r="AV112" s="969"/>
      <c r="AW112" s="969"/>
      <c r="AX112" s="969"/>
      <c r="AY112" s="969"/>
      <c r="AZ112" s="851" t="s">
        <v>447</v>
      </c>
      <c r="BA112" s="788"/>
      <c r="BB112" s="788"/>
      <c r="BC112" s="788"/>
      <c r="BD112" s="788"/>
      <c r="BE112" s="788"/>
      <c r="BF112" s="788"/>
      <c r="BG112" s="788"/>
      <c r="BH112" s="788"/>
      <c r="BI112" s="788"/>
      <c r="BJ112" s="788"/>
      <c r="BK112" s="788"/>
      <c r="BL112" s="788"/>
      <c r="BM112" s="788"/>
      <c r="BN112" s="788"/>
      <c r="BO112" s="788"/>
      <c r="BP112" s="789"/>
      <c r="BQ112" s="852">
        <v>11596700</v>
      </c>
      <c r="BR112" s="853"/>
      <c r="BS112" s="853"/>
      <c r="BT112" s="853"/>
      <c r="BU112" s="853"/>
      <c r="BV112" s="853">
        <v>10517379</v>
      </c>
      <c r="BW112" s="853"/>
      <c r="BX112" s="853"/>
      <c r="BY112" s="853"/>
      <c r="BZ112" s="853"/>
      <c r="CA112" s="853">
        <v>10024761</v>
      </c>
      <c r="CB112" s="853"/>
      <c r="CC112" s="853"/>
      <c r="CD112" s="853"/>
      <c r="CE112" s="853"/>
      <c r="CF112" s="911">
        <v>40.200000000000003</v>
      </c>
      <c r="CG112" s="912"/>
      <c r="CH112" s="912"/>
      <c r="CI112" s="912"/>
      <c r="CJ112" s="912"/>
      <c r="CK112" s="963"/>
      <c r="CL112" s="857"/>
      <c r="CM112" s="851" t="s">
        <v>448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418</v>
      </c>
      <c r="DH112" s="853"/>
      <c r="DI112" s="853"/>
      <c r="DJ112" s="853"/>
      <c r="DK112" s="853"/>
      <c r="DL112" s="853" t="s">
        <v>418</v>
      </c>
      <c r="DM112" s="853"/>
      <c r="DN112" s="853"/>
      <c r="DO112" s="853"/>
      <c r="DP112" s="853"/>
      <c r="DQ112" s="853" t="s">
        <v>418</v>
      </c>
      <c r="DR112" s="853"/>
      <c r="DS112" s="853"/>
      <c r="DT112" s="853"/>
      <c r="DU112" s="853"/>
      <c r="DV112" s="830" t="s">
        <v>441</v>
      </c>
      <c r="DW112" s="830"/>
      <c r="DX112" s="830"/>
      <c r="DY112" s="830"/>
      <c r="DZ112" s="831"/>
    </row>
    <row r="113" spans="1:130" s="230" customFormat="1" ht="26.25" customHeight="1" x14ac:dyDescent="0.15">
      <c r="A113" s="950"/>
      <c r="B113" s="951"/>
      <c r="C113" s="788" t="s">
        <v>449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1355198</v>
      </c>
      <c r="AB113" s="955"/>
      <c r="AC113" s="955"/>
      <c r="AD113" s="955"/>
      <c r="AE113" s="956"/>
      <c r="AF113" s="957">
        <v>1383695</v>
      </c>
      <c r="AG113" s="955"/>
      <c r="AH113" s="955"/>
      <c r="AI113" s="955"/>
      <c r="AJ113" s="956"/>
      <c r="AK113" s="957">
        <v>1350769</v>
      </c>
      <c r="AL113" s="955"/>
      <c r="AM113" s="955"/>
      <c r="AN113" s="955"/>
      <c r="AO113" s="956"/>
      <c r="AP113" s="958">
        <v>5.4</v>
      </c>
      <c r="AQ113" s="959"/>
      <c r="AR113" s="959"/>
      <c r="AS113" s="959"/>
      <c r="AT113" s="960"/>
      <c r="AU113" s="968"/>
      <c r="AV113" s="969"/>
      <c r="AW113" s="969"/>
      <c r="AX113" s="969"/>
      <c r="AY113" s="969"/>
      <c r="AZ113" s="851" t="s">
        <v>450</v>
      </c>
      <c r="BA113" s="788"/>
      <c r="BB113" s="788"/>
      <c r="BC113" s="788"/>
      <c r="BD113" s="788"/>
      <c r="BE113" s="788"/>
      <c r="BF113" s="788"/>
      <c r="BG113" s="788"/>
      <c r="BH113" s="788"/>
      <c r="BI113" s="788"/>
      <c r="BJ113" s="788"/>
      <c r="BK113" s="788"/>
      <c r="BL113" s="788"/>
      <c r="BM113" s="788"/>
      <c r="BN113" s="788"/>
      <c r="BO113" s="788"/>
      <c r="BP113" s="789"/>
      <c r="BQ113" s="852">
        <v>3550348</v>
      </c>
      <c r="BR113" s="853"/>
      <c r="BS113" s="853"/>
      <c r="BT113" s="853"/>
      <c r="BU113" s="853"/>
      <c r="BV113" s="853">
        <v>3429945</v>
      </c>
      <c r="BW113" s="853"/>
      <c r="BX113" s="853"/>
      <c r="BY113" s="853"/>
      <c r="BZ113" s="853"/>
      <c r="CA113" s="853">
        <v>3273770</v>
      </c>
      <c r="CB113" s="853"/>
      <c r="CC113" s="853"/>
      <c r="CD113" s="853"/>
      <c r="CE113" s="853"/>
      <c r="CF113" s="911">
        <v>13.1</v>
      </c>
      <c r="CG113" s="912"/>
      <c r="CH113" s="912"/>
      <c r="CI113" s="912"/>
      <c r="CJ113" s="912"/>
      <c r="CK113" s="963"/>
      <c r="CL113" s="857"/>
      <c r="CM113" s="851" t="s">
        <v>451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418</v>
      </c>
      <c r="DH113" s="816"/>
      <c r="DI113" s="816"/>
      <c r="DJ113" s="816"/>
      <c r="DK113" s="817"/>
      <c r="DL113" s="818" t="s">
        <v>418</v>
      </c>
      <c r="DM113" s="816"/>
      <c r="DN113" s="816"/>
      <c r="DO113" s="816"/>
      <c r="DP113" s="817"/>
      <c r="DQ113" s="818" t="s">
        <v>418</v>
      </c>
      <c r="DR113" s="816"/>
      <c r="DS113" s="816"/>
      <c r="DT113" s="816"/>
      <c r="DU113" s="817"/>
      <c r="DV113" s="860" t="s">
        <v>418</v>
      </c>
      <c r="DW113" s="861"/>
      <c r="DX113" s="861"/>
      <c r="DY113" s="861"/>
      <c r="DZ113" s="862"/>
    </row>
    <row r="114" spans="1:130" s="230" customFormat="1" ht="26.25" customHeight="1" x14ac:dyDescent="0.15">
      <c r="A114" s="950"/>
      <c r="B114" s="951"/>
      <c r="C114" s="788" t="s">
        <v>452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104003</v>
      </c>
      <c r="AB114" s="816"/>
      <c r="AC114" s="816"/>
      <c r="AD114" s="816"/>
      <c r="AE114" s="817"/>
      <c r="AF114" s="818">
        <v>143255</v>
      </c>
      <c r="AG114" s="816"/>
      <c r="AH114" s="816"/>
      <c r="AI114" s="816"/>
      <c r="AJ114" s="817"/>
      <c r="AK114" s="818">
        <v>201860</v>
      </c>
      <c r="AL114" s="816"/>
      <c r="AM114" s="816"/>
      <c r="AN114" s="816"/>
      <c r="AO114" s="817"/>
      <c r="AP114" s="860">
        <v>0.8</v>
      </c>
      <c r="AQ114" s="861"/>
      <c r="AR114" s="861"/>
      <c r="AS114" s="861"/>
      <c r="AT114" s="862"/>
      <c r="AU114" s="968"/>
      <c r="AV114" s="969"/>
      <c r="AW114" s="969"/>
      <c r="AX114" s="969"/>
      <c r="AY114" s="969"/>
      <c r="AZ114" s="851" t="s">
        <v>453</v>
      </c>
      <c r="BA114" s="788"/>
      <c r="BB114" s="788"/>
      <c r="BC114" s="788"/>
      <c r="BD114" s="788"/>
      <c r="BE114" s="788"/>
      <c r="BF114" s="788"/>
      <c r="BG114" s="788"/>
      <c r="BH114" s="788"/>
      <c r="BI114" s="788"/>
      <c r="BJ114" s="788"/>
      <c r="BK114" s="788"/>
      <c r="BL114" s="788"/>
      <c r="BM114" s="788"/>
      <c r="BN114" s="788"/>
      <c r="BO114" s="788"/>
      <c r="BP114" s="789"/>
      <c r="BQ114" s="852">
        <v>6516303</v>
      </c>
      <c r="BR114" s="853"/>
      <c r="BS114" s="853"/>
      <c r="BT114" s="853"/>
      <c r="BU114" s="853"/>
      <c r="BV114" s="853">
        <v>6752646</v>
      </c>
      <c r="BW114" s="853"/>
      <c r="BX114" s="853"/>
      <c r="BY114" s="853"/>
      <c r="BZ114" s="853"/>
      <c r="CA114" s="853">
        <v>6830386</v>
      </c>
      <c r="CB114" s="853"/>
      <c r="CC114" s="853"/>
      <c r="CD114" s="853"/>
      <c r="CE114" s="853"/>
      <c r="CF114" s="911">
        <v>27.4</v>
      </c>
      <c r="CG114" s="912"/>
      <c r="CH114" s="912"/>
      <c r="CI114" s="912"/>
      <c r="CJ114" s="912"/>
      <c r="CK114" s="963"/>
      <c r="CL114" s="857"/>
      <c r="CM114" s="851" t="s">
        <v>454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418</v>
      </c>
      <c r="DH114" s="816"/>
      <c r="DI114" s="816"/>
      <c r="DJ114" s="816"/>
      <c r="DK114" s="817"/>
      <c r="DL114" s="818" t="s">
        <v>418</v>
      </c>
      <c r="DM114" s="816"/>
      <c r="DN114" s="816"/>
      <c r="DO114" s="816"/>
      <c r="DP114" s="817"/>
      <c r="DQ114" s="818" t="s">
        <v>418</v>
      </c>
      <c r="DR114" s="816"/>
      <c r="DS114" s="816"/>
      <c r="DT114" s="816"/>
      <c r="DU114" s="817"/>
      <c r="DV114" s="860" t="s">
        <v>418</v>
      </c>
      <c r="DW114" s="861"/>
      <c r="DX114" s="861"/>
      <c r="DY114" s="861"/>
      <c r="DZ114" s="862"/>
    </row>
    <row r="115" spans="1:130" s="230" customFormat="1" ht="26.25" customHeight="1" x14ac:dyDescent="0.15">
      <c r="A115" s="950"/>
      <c r="B115" s="951"/>
      <c r="C115" s="788" t="s">
        <v>455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3093</v>
      </c>
      <c r="AB115" s="955"/>
      <c r="AC115" s="955"/>
      <c r="AD115" s="955"/>
      <c r="AE115" s="956"/>
      <c r="AF115" s="957">
        <v>3004</v>
      </c>
      <c r="AG115" s="955"/>
      <c r="AH115" s="955"/>
      <c r="AI115" s="955"/>
      <c r="AJ115" s="956"/>
      <c r="AK115" s="957">
        <v>852</v>
      </c>
      <c r="AL115" s="955"/>
      <c r="AM115" s="955"/>
      <c r="AN115" s="955"/>
      <c r="AO115" s="956"/>
      <c r="AP115" s="958">
        <v>0</v>
      </c>
      <c r="AQ115" s="959"/>
      <c r="AR115" s="959"/>
      <c r="AS115" s="959"/>
      <c r="AT115" s="960"/>
      <c r="AU115" s="968"/>
      <c r="AV115" s="969"/>
      <c r="AW115" s="969"/>
      <c r="AX115" s="969"/>
      <c r="AY115" s="969"/>
      <c r="AZ115" s="851" t="s">
        <v>456</v>
      </c>
      <c r="BA115" s="788"/>
      <c r="BB115" s="788"/>
      <c r="BC115" s="788"/>
      <c r="BD115" s="788"/>
      <c r="BE115" s="788"/>
      <c r="BF115" s="788"/>
      <c r="BG115" s="788"/>
      <c r="BH115" s="788"/>
      <c r="BI115" s="788"/>
      <c r="BJ115" s="788"/>
      <c r="BK115" s="788"/>
      <c r="BL115" s="788"/>
      <c r="BM115" s="788"/>
      <c r="BN115" s="788"/>
      <c r="BO115" s="788"/>
      <c r="BP115" s="789"/>
      <c r="BQ115" s="852" t="s">
        <v>418</v>
      </c>
      <c r="BR115" s="853"/>
      <c r="BS115" s="853"/>
      <c r="BT115" s="853"/>
      <c r="BU115" s="853"/>
      <c r="BV115" s="853" t="s">
        <v>418</v>
      </c>
      <c r="BW115" s="853"/>
      <c r="BX115" s="853"/>
      <c r="BY115" s="853"/>
      <c r="BZ115" s="853"/>
      <c r="CA115" s="853" t="s">
        <v>441</v>
      </c>
      <c r="CB115" s="853"/>
      <c r="CC115" s="853"/>
      <c r="CD115" s="853"/>
      <c r="CE115" s="853"/>
      <c r="CF115" s="911" t="s">
        <v>441</v>
      </c>
      <c r="CG115" s="912"/>
      <c r="CH115" s="912"/>
      <c r="CI115" s="912"/>
      <c r="CJ115" s="912"/>
      <c r="CK115" s="963"/>
      <c r="CL115" s="857"/>
      <c r="CM115" s="851" t="s">
        <v>457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441</v>
      </c>
      <c r="DH115" s="816"/>
      <c r="DI115" s="816"/>
      <c r="DJ115" s="816"/>
      <c r="DK115" s="817"/>
      <c r="DL115" s="818" t="s">
        <v>418</v>
      </c>
      <c r="DM115" s="816"/>
      <c r="DN115" s="816"/>
      <c r="DO115" s="816"/>
      <c r="DP115" s="817"/>
      <c r="DQ115" s="818" t="s">
        <v>418</v>
      </c>
      <c r="DR115" s="816"/>
      <c r="DS115" s="816"/>
      <c r="DT115" s="816"/>
      <c r="DU115" s="817"/>
      <c r="DV115" s="860" t="s">
        <v>418</v>
      </c>
      <c r="DW115" s="861"/>
      <c r="DX115" s="861"/>
      <c r="DY115" s="861"/>
      <c r="DZ115" s="862"/>
    </row>
    <row r="116" spans="1:130" s="230" customFormat="1" ht="26.25" customHeight="1" x14ac:dyDescent="0.15">
      <c r="A116" s="952"/>
      <c r="B116" s="953"/>
      <c r="C116" s="875" t="s">
        <v>458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418</v>
      </c>
      <c r="AB116" s="816"/>
      <c r="AC116" s="816"/>
      <c r="AD116" s="816"/>
      <c r="AE116" s="817"/>
      <c r="AF116" s="818" t="s">
        <v>441</v>
      </c>
      <c r="AG116" s="816"/>
      <c r="AH116" s="816"/>
      <c r="AI116" s="816"/>
      <c r="AJ116" s="817"/>
      <c r="AK116" s="818" t="s">
        <v>418</v>
      </c>
      <c r="AL116" s="816"/>
      <c r="AM116" s="816"/>
      <c r="AN116" s="816"/>
      <c r="AO116" s="817"/>
      <c r="AP116" s="860" t="s">
        <v>441</v>
      </c>
      <c r="AQ116" s="861"/>
      <c r="AR116" s="861"/>
      <c r="AS116" s="861"/>
      <c r="AT116" s="862"/>
      <c r="AU116" s="968"/>
      <c r="AV116" s="969"/>
      <c r="AW116" s="969"/>
      <c r="AX116" s="969"/>
      <c r="AY116" s="969"/>
      <c r="AZ116" s="945" t="s">
        <v>459</v>
      </c>
      <c r="BA116" s="946"/>
      <c r="BB116" s="946"/>
      <c r="BC116" s="946"/>
      <c r="BD116" s="946"/>
      <c r="BE116" s="946"/>
      <c r="BF116" s="946"/>
      <c r="BG116" s="946"/>
      <c r="BH116" s="946"/>
      <c r="BI116" s="946"/>
      <c r="BJ116" s="946"/>
      <c r="BK116" s="946"/>
      <c r="BL116" s="946"/>
      <c r="BM116" s="946"/>
      <c r="BN116" s="946"/>
      <c r="BO116" s="946"/>
      <c r="BP116" s="947"/>
      <c r="BQ116" s="852" t="s">
        <v>418</v>
      </c>
      <c r="BR116" s="853"/>
      <c r="BS116" s="853"/>
      <c r="BT116" s="853"/>
      <c r="BU116" s="853"/>
      <c r="BV116" s="853" t="s">
        <v>418</v>
      </c>
      <c r="BW116" s="853"/>
      <c r="BX116" s="853"/>
      <c r="BY116" s="853"/>
      <c r="BZ116" s="853"/>
      <c r="CA116" s="853" t="s">
        <v>418</v>
      </c>
      <c r="CB116" s="853"/>
      <c r="CC116" s="853"/>
      <c r="CD116" s="853"/>
      <c r="CE116" s="853"/>
      <c r="CF116" s="911" t="s">
        <v>418</v>
      </c>
      <c r="CG116" s="912"/>
      <c r="CH116" s="912"/>
      <c r="CI116" s="912"/>
      <c r="CJ116" s="912"/>
      <c r="CK116" s="963"/>
      <c r="CL116" s="857"/>
      <c r="CM116" s="851" t="s">
        <v>460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8898</v>
      </c>
      <c r="DH116" s="816"/>
      <c r="DI116" s="816"/>
      <c r="DJ116" s="816"/>
      <c r="DK116" s="817"/>
      <c r="DL116" s="818">
        <v>5893</v>
      </c>
      <c r="DM116" s="816"/>
      <c r="DN116" s="816"/>
      <c r="DO116" s="816"/>
      <c r="DP116" s="817"/>
      <c r="DQ116" s="818">
        <v>5041</v>
      </c>
      <c r="DR116" s="816"/>
      <c r="DS116" s="816"/>
      <c r="DT116" s="816"/>
      <c r="DU116" s="817"/>
      <c r="DV116" s="860">
        <v>0</v>
      </c>
      <c r="DW116" s="861"/>
      <c r="DX116" s="861"/>
      <c r="DY116" s="861"/>
      <c r="DZ116" s="862"/>
    </row>
    <row r="117" spans="1:130" s="230" customFormat="1" ht="26.25" customHeight="1" x14ac:dyDescent="0.15">
      <c r="A117" s="931" t="s">
        <v>188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461</v>
      </c>
      <c r="Z117" s="933"/>
      <c r="AA117" s="938">
        <v>5755248</v>
      </c>
      <c r="AB117" s="939"/>
      <c r="AC117" s="939"/>
      <c r="AD117" s="939"/>
      <c r="AE117" s="940"/>
      <c r="AF117" s="941">
        <v>5851945</v>
      </c>
      <c r="AG117" s="939"/>
      <c r="AH117" s="939"/>
      <c r="AI117" s="939"/>
      <c r="AJ117" s="940"/>
      <c r="AK117" s="941">
        <v>5948783</v>
      </c>
      <c r="AL117" s="939"/>
      <c r="AM117" s="939"/>
      <c r="AN117" s="939"/>
      <c r="AO117" s="940"/>
      <c r="AP117" s="942"/>
      <c r="AQ117" s="943"/>
      <c r="AR117" s="943"/>
      <c r="AS117" s="943"/>
      <c r="AT117" s="944"/>
      <c r="AU117" s="968"/>
      <c r="AV117" s="969"/>
      <c r="AW117" s="969"/>
      <c r="AX117" s="969"/>
      <c r="AY117" s="969"/>
      <c r="AZ117" s="899" t="s">
        <v>462</v>
      </c>
      <c r="BA117" s="900"/>
      <c r="BB117" s="900"/>
      <c r="BC117" s="900"/>
      <c r="BD117" s="900"/>
      <c r="BE117" s="900"/>
      <c r="BF117" s="900"/>
      <c r="BG117" s="900"/>
      <c r="BH117" s="900"/>
      <c r="BI117" s="900"/>
      <c r="BJ117" s="900"/>
      <c r="BK117" s="900"/>
      <c r="BL117" s="900"/>
      <c r="BM117" s="900"/>
      <c r="BN117" s="900"/>
      <c r="BO117" s="900"/>
      <c r="BP117" s="901"/>
      <c r="BQ117" s="852" t="s">
        <v>463</v>
      </c>
      <c r="BR117" s="853"/>
      <c r="BS117" s="853"/>
      <c r="BT117" s="853"/>
      <c r="BU117" s="853"/>
      <c r="BV117" s="853" t="s">
        <v>464</v>
      </c>
      <c r="BW117" s="853"/>
      <c r="BX117" s="853"/>
      <c r="BY117" s="853"/>
      <c r="BZ117" s="853"/>
      <c r="CA117" s="853" t="s">
        <v>131</v>
      </c>
      <c r="CB117" s="853"/>
      <c r="CC117" s="853"/>
      <c r="CD117" s="853"/>
      <c r="CE117" s="853"/>
      <c r="CF117" s="911" t="s">
        <v>465</v>
      </c>
      <c r="CG117" s="912"/>
      <c r="CH117" s="912"/>
      <c r="CI117" s="912"/>
      <c r="CJ117" s="912"/>
      <c r="CK117" s="963"/>
      <c r="CL117" s="857"/>
      <c r="CM117" s="851" t="s">
        <v>466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418</v>
      </c>
      <c r="DH117" s="816"/>
      <c r="DI117" s="816"/>
      <c r="DJ117" s="816"/>
      <c r="DK117" s="817"/>
      <c r="DL117" s="818" t="s">
        <v>418</v>
      </c>
      <c r="DM117" s="816"/>
      <c r="DN117" s="816"/>
      <c r="DO117" s="816"/>
      <c r="DP117" s="817"/>
      <c r="DQ117" s="818" t="s">
        <v>463</v>
      </c>
      <c r="DR117" s="816"/>
      <c r="DS117" s="816"/>
      <c r="DT117" s="816"/>
      <c r="DU117" s="817"/>
      <c r="DV117" s="860" t="s">
        <v>463</v>
      </c>
      <c r="DW117" s="861"/>
      <c r="DX117" s="861"/>
      <c r="DY117" s="861"/>
      <c r="DZ117" s="862"/>
    </row>
    <row r="118" spans="1:130" s="230" customFormat="1" ht="26.25" customHeight="1" x14ac:dyDescent="0.15">
      <c r="A118" s="931" t="s">
        <v>436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433</v>
      </c>
      <c r="AB118" s="932"/>
      <c r="AC118" s="932"/>
      <c r="AD118" s="932"/>
      <c r="AE118" s="933"/>
      <c r="AF118" s="934" t="s">
        <v>434</v>
      </c>
      <c r="AG118" s="932"/>
      <c r="AH118" s="932"/>
      <c r="AI118" s="932"/>
      <c r="AJ118" s="933"/>
      <c r="AK118" s="934" t="s">
        <v>309</v>
      </c>
      <c r="AL118" s="932"/>
      <c r="AM118" s="932"/>
      <c r="AN118" s="932"/>
      <c r="AO118" s="933"/>
      <c r="AP118" s="935" t="s">
        <v>435</v>
      </c>
      <c r="AQ118" s="936"/>
      <c r="AR118" s="936"/>
      <c r="AS118" s="936"/>
      <c r="AT118" s="937"/>
      <c r="AU118" s="968"/>
      <c r="AV118" s="969"/>
      <c r="AW118" s="969"/>
      <c r="AX118" s="969"/>
      <c r="AY118" s="969"/>
      <c r="AZ118" s="874" t="s">
        <v>467</v>
      </c>
      <c r="BA118" s="875"/>
      <c r="BB118" s="875"/>
      <c r="BC118" s="875"/>
      <c r="BD118" s="875"/>
      <c r="BE118" s="875"/>
      <c r="BF118" s="875"/>
      <c r="BG118" s="875"/>
      <c r="BH118" s="875"/>
      <c r="BI118" s="875"/>
      <c r="BJ118" s="875"/>
      <c r="BK118" s="875"/>
      <c r="BL118" s="875"/>
      <c r="BM118" s="875"/>
      <c r="BN118" s="875"/>
      <c r="BO118" s="875"/>
      <c r="BP118" s="876"/>
      <c r="BQ118" s="915" t="s">
        <v>468</v>
      </c>
      <c r="BR118" s="881"/>
      <c r="BS118" s="881"/>
      <c r="BT118" s="881"/>
      <c r="BU118" s="881"/>
      <c r="BV118" s="881" t="s">
        <v>418</v>
      </c>
      <c r="BW118" s="881"/>
      <c r="BX118" s="881"/>
      <c r="BY118" s="881"/>
      <c r="BZ118" s="881"/>
      <c r="CA118" s="881" t="s">
        <v>463</v>
      </c>
      <c r="CB118" s="881"/>
      <c r="CC118" s="881"/>
      <c r="CD118" s="881"/>
      <c r="CE118" s="881"/>
      <c r="CF118" s="911" t="s">
        <v>469</v>
      </c>
      <c r="CG118" s="912"/>
      <c r="CH118" s="912"/>
      <c r="CI118" s="912"/>
      <c r="CJ118" s="912"/>
      <c r="CK118" s="963"/>
      <c r="CL118" s="857"/>
      <c r="CM118" s="851" t="s">
        <v>470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471</v>
      </c>
      <c r="DH118" s="816"/>
      <c r="DI118" s="816"/>
      <c r="DJ118" s="816"/>
      <c r="DK118" s="817"/>
      <c r="DL118" s="818" t="s">
        <v>131</v>
      </c>
      <c r="DM118" s="816"/>
      <c r="DN118" s="816"/>
      <c r="DO118" s="816"/>
      <c r="DP118" s="817"/>
      <c r="DQ118" s="818" t="s">
        <v>131</v>
      </c>
      <c r="DR118" s="816"/>
      <c r="DS118" s="816"/>
      <c r="DT118" s="816"/>
      <c r="DU118" s="817"/>
      <c r="DV118" s="860" t="s">
        <v>131</v>
      </c>
      <c r="DW118" s="861"/>
      <c r="DX118" s="861"/>
      <c r="DY118" s="861"/>
      <c r="DZ118" s="862"/>
    </row>
    <row r="119" spans="1:130" s="230" customFormat="1" ht="26.25" customHeight="1" x14ac:dyDescent="0.15">
      <c r="A119" s="854" t="s">
        <v>439</v>
      </c>
      <c r="B119" s="855"/>
      <c r="C119" s="896" t="s">
        <v>440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468</v>
      </c>
      <c r="AB119" s="925"/>
      <c r="AC119" s="925"/>
      <c r="AD119" s="925"/>
      <c r="AE119" s="926"/>
      <c r="AF119" s="927" t="s">
        <v>471</v>
      </c>
      <c r="AG119" s="925"/>
      <c r="AH119" s="925"/>
      <c r="AI119" s="925"/>
      <c r="AJ119" s="926"/>
      <c r="AK119" s="927" t="s">
        <v>131</v>
      </c>
      <c r="AL119" s="925"/>
      <c r="AM119" s="925"/>
      <c r="AN119" s="925"/>
      <c r="AO119" s="926"/>
      <c r="AP119" s="928" t="s">
        <v>471</v>
      </c>
      <c r="AQ119" s="929"/>
      <c r="AR119" s="929"/>
      <c r="AS119" s="929"/>
      <c r="AT119" s="930"/>
      <c r="AU119" s="970"/>
      <c r="AV119" s="971"/>
      <c r="AW119" s="971"/>
      <c r="AX119" s="971"/>
      <c r="AY119" s="971"/>
      <c r="AZ119" s="251" t="s">
        <v>188</v>
      </c>
      <c r="BA119" s="251"/>
      <c r="BB119" s="251"/>
      <c r="BC119" s="251"/>
      <c r="BD119" s="251"/>
      <c r="BE119" s="251"/>
      <c r="BF119" s="251"/>
      <c r="BG119" s="251"/>
      <c r="BH119" s="251"/>
      <c r="BI119" s="251"/>
      <c r="BJ119" s="251"/>
      <c r="BK119" s="251"/>
      <c r="BL119" s="251"/>
      <c r="BM119" s="251"/>
      <c r="BN119" s="251"/>
      <c r="BO119" s="913" t="s">
        <v>472</v>
      </c>
      <c r="BP119" s="914"/>
      <c r="BQ119" s="915">
        <v>73512507</v>
      </c>
      <c r="BR119" s="881"/>
      <c r="BS119" s="881"/>
      <c r="BT119" s="881"/>
      <c r="BU119" s="881"/>
      <c r="BV119" s="881">
        <v>75108600</v>
      </c>
      <c r="BW119" s="881"/>
      <c r="BX119" s="881"/>
      <c r="BY119" s="881"/>
      <c r="BZ119" s="881"/>
      <c r="CA119" s="881">
        <v>73352007</v>
      </c>
      <c r="CB119" s="881"/>
      <c r="CC119" s="881"/>
      <c r="CD119" s="881"/>
      <c r="CE119" s="881"/>
      <c r="CF119" s="784"/>
      <c r="CG119" s="785"/>
      <c r="CH119" s="785"/>
      <c r="CI119" s="785"/>
      <c r="CJ119" s="870"/>
      <c r="CK119" s="964"/>
      <c r="CL119" s="859"/>
      <c r="CM119" s="874" t="s">
        <v>473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418</v>
      </c>
      <c r="DH119" s="800"/>
      <c r="DI119" s="800"/>
      <c r="DJ119" s="800"/>
      <c r="DK119" s="801"/>
      <c r="DL119" s="802" t="s">
        <v>465</v>
      </c>
      <c r="DM119" s="800"/>
      <c r="DN119" s="800"/>
      <c r="DO119" s="800"/>
      <c r="DP119" s="801"/>
      <c r="DQ119" s="802" t="s">
        <v>471</v>
      </c>
      <c r="DR119" s="800"/>
      <c r="DS119" s="800"/>
      <c r="DT119" s="800"/>
      <c r="DU119" s="801"/>
      <c r="DV119" s="884" t="s">
        <v>463</v>
      </c>
      <c r="DW119" s="885"/>
      <c r="DX119" s="885"/>
      <c r="DY119" s="885"/>
      <c r="DZ119" s="886"/>
    </row>
    <row r="120" spans="1:130" s="230" customFormat="1" ht="26.25" customHeight="1" x14ac:dyDescent="0.15">
      <c r="A120" s="856"/>
      <c r="B120" s="857"/>
      <c r="C120" s="851" t="s">
        <v>444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131</v>
      </c>
      <c r="AB120" s="816"/>
      <c r="AC120" s="816"/>
      <c r="AD120" s="816"/>
      <c r="AE120" s="817"/>
      <c r="AF120" s="818" t="s">
        <v>418</v>
      </c>
      <c r="AG120" s="816"/>
      <c r="AH120" s="816"/>
      <c r="AI120" s="816"/>
      <c r="AJ120" s="817"/>
      <c r="AK120" s="818" t="s">
        <v>131</v>
      </c>
      <c r="AL120" s="816"/>
      <c r="AM120" s="816"/>
      <c r="AN120" s="816"/>
      <c r="AO120" s="817"/>
      <c r="AP120" s="860" t="s">
        <v>465</v>
      </c>
      <c r="AQ120" s="861"/>
      <c r="AR120" s="861"/>
      <c r="AS120" s="861"/>
      <c r="AT120" s="862"/>
      <c r="AU120" s="916" t="s">
        <v>474</v>
      </c>
      <c r="AV120" s="917"/>
      <c r="AW120" s="917"/>
      <c r="AX120" s="917"/>
      <c r="AY120" s="918"/>
      <c r="AZ120" s="896" t="s">
        <v>475</v>
      </c>
      <c r="BA120" s="844"/>
      <c r="BB120" s="844"/>
      <c r="BC120" s="844"/>
      <c r="BD120" s="844"/>
      <c r="BE120" s="844"/>
      <c r="BF120" s="844"/>
      <c r="BG120" s="844"/>
      <c r="BH120" s="844"/>
      <c r="BI120" s="844"/>
      <c r="BJ120" s="844"/>
      <c r="BK120" s="844"/>
      <c r="BL120" s="844"/>
      <c r="BM120" s="844"/>
      <c r="BN120" s="844"/>
      <c r="BO120" s="844"/>
      <c r="BP120" s="845"/>
      <c r="BQ120" s="897">
        <v>18000724</v>
      </c>
      <c r="BR120" s="878"/>
      <c r="BS120" s="878"/>
      <c r="BT120" s="878"/>
      <c r="BU120" s="878"/>
      <c r="BV120" s="878">
        <v>21842759</v>
      </c>
      <c r="BW120" s="878"/>
      <c r="BX120" s="878"/>
      <c r="BY120" s="878"/>
      <c r="BZ120" s="878"/>
      <c r="CA120" s="878">
        <v>24514226</v>
      </c>
      <c r="CB120" s="878"/>
      <c r="CC120" s="878"/>
      <c r="CD120" s="878"/>
      <c r="CE120" s="878"/>
      <c r="CF120" s="902">
        <v>98.2</v>
      </c>
      <c r="CG120" s="903"/>
      <c r="CH120" s="903"/>
      <c r="CI120" s="903"/>
      <c r="CJ120" s="903"/>
      <c r="CK120" s="904" t="s">
        <v>476</v>
      </c>
      <c r="CL120" s="888"/>
      <c r="CM120" s="888"/>
      <c r="CN120" s="888"/>
      <c r="CO120" s="889"/>
      <c r="CP120" s="908" t="s">
        <v>477</v>
      </c>
      <c r="CQ120" s="909"/>
      <c r="CR120" s="909"/>
      <c r="CS120" s="909"/>
      <c r="CT120" s="909"/>
      <c r="CU120" s="909"/>
      <c r="CV120" s="909"/>
      <c r="CW120" s="909"/>
      <c r="CX120" s="909"/>
      <c r="CY120" s="909"/>
      <c r="CZ120" s="909"/>
      <c r="DA120" s="909"/>
      <c r="DB120" s="909"/>
      <c r="DC120" s="909"/>
      <c r="DD120" s="909"/>
      <c r="DE120" s="909"/>
      <c r="DF120" s="910"/>
      <c r="DG120" s="897">
        <v>10333172</v>
      </c>
      <c r="DH120" s="878"/>
      <c r="DI120" s="878"/>
      <c r="DJ120" s="878"/>
      <c r="DK120" s="878"/>
      <c r="DL120" s="878">
        <v>9612020</v>
      </c>
      <c r="DM120" s="878"/>
      <c r="DN120" s="878"/>
      <c r="DO120" s="878"/>
      <c r="DP120" s="878"/>
      <c r="DQ120" s="878">
        <v>9299215</v>
      </c>
      <c r="DR120" s="878"/>
      <c r="DS120" s="878"/>
      <c r="DT120" s="878"/>
      <c r="DU120" s="878"/>
      <c r="DV120" s="879">
        <v>37.299999999999997</v>
      </c>
      <c r="DW120" s="879"/>
      <c r="DX120" s="879"/>
      <c r="DY120" s="879"/>
      <c r="DZ120" s="880"/>
    </row>
    <row r="121" spans="1:130" s="230" customFormat="1" ht="26.25" customHeight="1" x14ac:dyDescent="0.15">
      <c r="A121" s="856"/>
      <c r="B121" s="857"/>
      <c r="C121" s="899" t="s">
        <v>478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131</v>
      </c>
      <c r="AB121" s="816"/>
      <c r="AC121" s="816"/>
      <c r="AD121" s="816"/>
      <c r="AE121" s="817"/>
      <c r="AF121" s="818" t="s">
        <v>463</v>
      </c>
      <c r="AG121" s="816"/>
      <c r="AH121" s="816"/>
      <c r="AI121" s="816"/>
      <c r="AJ121" s="817"/>
      <c r="AK121" s="818" t="s">
        <v>131</v>
      </c>
      <c r="AL121" s="816"/>
      <c r="AM121" s="816"/>
      <c r="AN121" s="816"/>
      <c r="AO121" s="817"/>
      <c r="AP121" s="860" t="s">
        <v>464</v>
      </c>
      <c r="AQ121" s="861"/>
      <c r="AR121" s="861"/>
      <c r="AS121" s="861"/>
      <c r="AT121" s="862"/>
      <c r="AU121" s="919"/>
      <c r="AV121" s="920"/>
      <c r="AW121" s="920"/>
      <c r="AX121" s="920"/>
      <c r="AY121" s="921"/>
      <c r="AZ121" s="851" t="s">
        <v>479</v>
      </c>
      <c r="BA121" s="788"/>
      <c r="BB121" s="788"/>
      <c r="BC121" s="788"/>
      <c r="BD121" s="788"/>
      <c r="BE121" s="788"/>
      <c r="BF121" s="788"/>
      <c r="BG121" s="788"/>
      <c r="BH121" s="788"/>
      <c r="BI121" s="788"/>
      <c r="BJ121" s="788"/>
      <c r="BK121" s="788"/>
      <c r="BL121" s="788"/>
      <c r="BM121" s="788"/>
      <c r="BN121" s="788"/>
      <c r="BO121" s="788"/>
      <c r="BP121" s="789"/>
      <c r="BQ121" s="852">
        <v>8160145</v>
      </c>
      <c r="BR121" s="853"/>
      <c r="BS121" s="853"/>
      <c r="BT121" s="853"/>
      <c r="BU121" s="853"/>
      <c r="BV121" s="853">
        <v>7525373</v>
      </c>
      <c r="BW121" s="853"/>
      <c r="BX121" s="853"/>
      <c r="BY121" s="853"/>
      <c r="BZ121" s="853"/>
      <c r="CA121" s="853">
        <v>7733717</v>
      </c>
      <c r="CB121" s="853"/>
      <c r="CC121" s="853"/>
      <c r="CD121" s="853"/>
      <c r="CE121" s="853"/>
      <c r="CF121" s="911">
        <v>31</v>
      </c>
      <c r="CG121" s="912"/>
      <c r="CH121" s="912"/>
      <c r="CI121" s="912"/>
      <c r="CJ121" s="912"/>
      <c r="CK121" s="905"/>
      <c r="CL121" s="891"/>
      <c r="CM121" s="891"/>
      <c r="CN121" s="891"/>
      <c r="CO121" s="892"/>
      <c r="CP121" s="871" t="s">
        <v>480</v>
      </c>
      <c r="CQ121" s="872"/>
      <c r="CR121" s="872"/>
      <c r="CS121" s="872"/>
      <c r="CT121" s="872"/>
      <c r="CU121" s="872"/>
      <c r="CV121" s="872"/>
      <c r="CW121" s="872"/>
      <c r="CX121" s="872"/>
      <c r="CY121" s="872"/>
      <c r="CZ121" s="872"/>
      <c r="DA121" s="872"/>
      <c r="DB121" s="872"/>
      <c r="DC121" s="872"/>
      <c r="DD121" s="872"/>
      <c r="DE121" s="872"/>
      <c r="DF121" s="873"/>
      <c r="DG121" s="852">
        <v>1263528</v>
      </c>
      <c r="DH121" s="853"/>
      <c r="DI121" s="853"/>
      <c r="DJ121" s="853"/>
      <c r="DK121" s="853"/>
      <c r="DL121" s="853">
        <v>905359</v>
      </c>
      <c r="DM121" s="853"/>
      <c r="DN121" s="853"/>
      <c r="DO121" s="853"/>
      <c r="DP121" s="853"/>
      <c r="DQ121" s="853">
        <v>725546</v>
      </c>
      <c r="DR121" s="853"/>
      <c r="DS121" s="853"/>
      <c r="DT121" s="853"/>
      <c r="DU121" s="853"/>
      <c r="DV121" s="830">
        <v>2.9</v>
      </c>
      <c r="DW121" s="830"/>
      <c r="DX121" s="830"/>
      <c r="DY121" s="830"/>
      <c r="DZ121" s="831"/>
    </row>
    <row r="122" spans="1:130" s="230" customFormat="1" ht="26.25" customHeight="1" x14ac:dyDescent="0.15">
      <c r="A122" s="856"/>
      <c r="B122" s="857"/>
      <c r="C122" s="851" t="s">
        <v>454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463</v>
      </c>
      <c r="AB122" s="816"/>
      <c r="AC122" s="816"/>
      <c r="AD122" s="816"/>
      <c r="AE122" s="817"/>
      <c r="AF122" s="818" t="s">
        <v>468</v>
      </c>
      <c r="AG122" s="816"/>
      <c r="AH122" s="816"/>
      <c r="AI122" s="816"/>
      <c r="AJ122" s="817"/>
      <c r="AK122" s="818" t="s">
        <v>471</v>
      </c>
      <c r="AL122" s="816"/>
      <c r="AM122" s="816"/>
      <c r="AN122" s="816"/>
      <c r="AO122" s="817"/>
      <c r="AP122" s="860" t="s">
        <v>418</v>
      </c>
      <c r="AQ122" s="861"/>
      <c r="AR122" s="861"/>
      <c r="AS122" s="861"/>
      <c r="AT122" s="862"/>
      <c r="AU122" s="919"/>
      <c r="AV122" s="920"/>
      <c r="AW122" s="920"/>
      <c r="AX122" s="920"/>
      <c r="AY122" s="921"/>
      <c r="AZ122" s="874" t="s">
        <v>481</v>
      </c>
      <c r="BA122" s="875"/>
      <c r="BB122" s="875"/>
      <c r="BC122" s="875"/>
      <c r="BD122" s="875"/>
      <c r="BE122" s="875"/>
      <c r="BF122" s="875"/>
      <c r="BG122" s="875"/>
      <c r="BH122" s="875"/>
      <c r="BI122" s="875"/>
      <c r="BJ122" s="875"/>
      <c r="BK122" s="875"/>
      <c r="BL122" s="875"/>
      <c r="BM122" s="875"/>
      <c r="BN122" s="875"/>
      <c r="BO122" s="875"/>
      <c r="BP122" s="876"/>
      <c r="BQ122" s="915">
        <v>44101922</v>
      </c>
      <c r="BR122" s="881"/>
      <c r="BS122" s="881"/>
      <c r="BT122" s="881"/>
      <c r="BU122" s="881"/>
      <c r="BV122" s="881">
        <v>43574768</v>
      </c>
      <c r="BW122" s="881"/>
      <c r="BX122" s="881"/>
      <c r="BY122" s="881"/>
      <c r="BZ122" s="881"/>
      <c r="CA122" s="881">
        <v>42187801</v>
      </c>
      <c r="CB122" s="881"/>
      <c r="CC122" s="881"/>
      <c r="CD122" s="881"/>
      <c r="CE122" s="881"/>
      <c r="CF122" s="882">
        <v>169</v>
      </c>
      <c r="CG122" s="883"/>
      <c r="CH122" s="883"/>
      <c r="CI122" s="883"/>
      <c r="CJ122" s="883"/>
      <c r="CK122" s="905"/>
      <c r="CL122" s="891"/>
      <c r="CM122" s="891"/>
      <c r="CN122" s="891"/>
      <c r="CO122" s="892"/>
      <c r="CP122" s="871" t="s">
        <v>482</v>
      </c>
      <c r="CQ122" s="872"/>
      <c r="CR122" s="872"/>
      <c r="CS122" s="872"/>
      <c r="CT122" s="872"/>
      <c r="CU122" s="872"/>
      <c r="CV122" s="872"/>
      <c r="CW122" s="872"/>
      <c r="CX122" s="872"/>
      <c r="CY122" s="872"/>
      <c r="CZ122" s="872"/>
      <c r="DA122" s="872"/>
      <c r="DB122" s="872"/>
      <c r="DC122" s="872"/>
      <c r="DD122" s="872"/>
      <c r="DE122" s="872"/>
      <c r="DF122" s="873"/>
      <c r="DG122" s="852" t="s">
        <v>468</v>
      </c>
      <c r="DH122" s="853"/>
      <c r="DI122" s="853"/>
      <c r="DJ122" s="853"/>
      <c r="DK122" s="853"/>
      <c r="DL122" s="853" t="s">
        <v>463</v>
      </c>
      <c r="DM122" s="853"/>
      <c r="DN122" s="853"/>
      <c r="DO122" s="853"/>
      <c r="DP122" s="853"/>
      <c r="DQ122" s="853" t="s">
        <v>468</v>
      </c>
      <c r="DR122" s="853"/>
      <c r="DS122" s="853"/>
      <c r="DT122" s="853"/>
      <c r="DU122" s="853"/>
      <c r="DV122" s="830" t="s">
        <v>468</v>
      </c>
      <c r="DW122" s="830"/>
      <c r="DX122" s="830"/>
      <c r="DY122" s="830"/>
      <c r="DZ122" s="831"/>
    </row>
    <row r="123" spans="1:130" s="230" customFormat="1" ht="26.25" customHeight="1" x14ac:dyDescent="0.15">
      <c r="A123" s="856"/>
      <c r="B123" s="857"/>
      <c r="C123" s="851" t="s">
        <v>460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3093</v>
      </c>
      <c r="AB123" s="816"/>
      <c r="AC123" s="816"/>
      <c r="AD123" s="816"/>
      <c r="AE123" s="817"/>
      <c r="AF123" s="818">
        <v>3004</v>
      </c>
      <c r="AG123" s="816"/>
      <c r="AH123" s="816"/>
      <c r="AI123" s="816"/>
      <c r="AJ123" s="817"/>
      <c r="AK123" s="818">
        <v>852</v>
      </c>
      <c r="AL123" s="816"/>
      <c r="AM123" s="816"/>
      <c r="AN123" s="816"/>
      <c r="AO123" s="817"/>
      <c r="AP123" s="860">
        <v>0</v>
      </c>
      <c r="AQ123" s="861"/>
      <c r="AR123" s="861"/>
      <c r="AS123" s="861"/>
      <c r="AT123" s="862"/>
      <c r="AU123" s="922"/>
      <c r="AV123" s="923"/>
      <c r="AW123" s="923"/>
      <c r="AX123" s="923"/>
      <c r="AY123" s="923"/>
      <c r="AZ123" s="251" t="s">
        <v>188</v>
      </c>
      <c r="BA123" s="251"/>
      <c r="BB123" s="251"/>
      <c r="BC123" s="251"/>
      <c r="BD123" s="251"/>
      <c r="BE123" s="251"/>
      <c r="BF123" s="251"/>
      <c r="BG123" s="251"/>
      <c r="BH123" s="251"/>
      <c r="BI123" s="251"/>
      <c r="BJ123" s="251"/>
      <c r="BK123" s="251"/>
      <c r="BL123" s="251"/>
      <c r="BM123" s="251"/>
      <c r="BN123" s="251"/>
      <c r="BO123" s="913" t="s">
        <v>483</v>
      </c>
      <c r="BP123" s="914"/>
      <c r="BQ123" s="868">
        <v>70262791</v>
      </c>
      <c r="BR123" s="869"/>
      <c r="BS123" s="869"/>
      <c r="BT123" s="869"/>
      <c r="BU123" s="869"/>
      <c r="BV123" s="869">
        <v>72942900</v>
      </c>
      <c r="BW123" s="869"/>
      <c r="BX123" s="869"/>
      <c r="BY123" s="869"/>
      <c r="BZ123" s="869"/>
      <c r="CA123" s="869">
        <v>74435744</v>
      </c>
      <c r="CB123" s="869"/>
      <c r="CC123" s="869"/>
      <c r="CD123" s="869"/>
      <c r="CE123" s="869"/>
      <c r="CF123" s="784"/>
      <c r="CG123" s="785"/>
      <c r="CH123" s="785"/>
      <c r="CI123" s="785"/>
      <c r="CJ123" s="870"/>
      <c r="CK123" s="905"/>
      <c r="CL123" s="891"/>
      <c r="CM123" s="891"/>
      <c r="CN123" s="891"/>
      <c r="CO123" s="892"/>
      <c r="CP123" s="871" t="s">
        <v>408</v>
      </c>
      <c r="CQ123" s="872"/>
      <c r="CR123" s="872"/>
      <c r="CS123" s="872"/>
      <c r="CT123" s="872"/>
      <c r="CU123" s="872"/>
      <c r="CV123" s="872"/>
      <c r="CW123" s="872"/>
      <c r="CX123" s="872"/>
      <c r="CY123" s="872"/>
      <c r="CZ123" s="872"/>
      <c r="DA123" s="872"/>
      <c r="DB123" s="872"/>
      <c r="DC123" s="872"/>
      <c r="DD123" s="872"/>
      <c r="DE123" s="872"/>
      <c r="DF123" s="873"/>
      <c r="DG123" s="815" t="s">
        <v>418</v>
      </c>
      <c r="DH123" s="816"/>
      <c r="DI123" s="816"/>
      <c r="DJ123" s="816"/>
      <c r="DK123" s="817"/>
      <c r="DL123" s="818" t="s">
        <v>463</v>
      </c>
      <c r="DM123" s="816"/>
      <c r="DN123" s="816"/>
      <c r="DO123" s="816"/>
      <c r="DP123" s="817"/>
      <c r="DQ123" s="818" t="s">
        <v>131</v>
      </c>
      <c r="DR123" s="816"/>
      <c r="DS123" s="816"/>
      <c r="DT123" s="816"/>
      <c r="DU123" s="817"/>
      <c r="DV123" s="860" t="s">
        <v>418</v>
      </c>
      <c r="DW123" s="861"/>
      <c r="DX123" s="861"/>
      <c r="DY123" s="861"/>
      <c r="DZ123" s="862"/>
    </row>
    <row r="124" spans="1:130" s="230" customFormat="1" ht="26.25" customHeight="1" thickBot="1" x14ac:dyDescent="0.2">
      <c r="A124" s="856"/>
      <c r="B124" s="857"/>
      <c r="C124" s="851" t="s">
        <v>466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471</v>
      </c>
      <c r="AB124" s="816"/>
      <c r="AC124" s="816"/>
      <c r="AD124" s="816"/>
      <c r="AE124" s="817"/>
      <c r="AF124" s="818" t="s">
        <v>131</v>
      </c>
      <c r="AG124" s="816"/>
      <c r="AH124" s="816"/>
      <c r="AI124" s="816"/>
      <c r="AJ124" s="817"/>
      <c r="AK124" s="818" t="s">
        <v>418</v>
      </c>
      <c r="AL124" s="816"/>
      <c r="AM124" s="816"/>
      <c r="AN124" s="816"/>
      <c r="AO124" s="817"/>
      <c r="AP124" s="860" t="s">
        <v>463</v>
      </c>
      <c r="AQ124" s="861"/>
      <c r="AR124" s="861"/>
      <c r="AS124" s="861"/>
      <c r="AT124" s="862"/>
      <c r="AU124" s="863" t="s">
        <v>484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13.2</v>
      </c>
      <c r="BR124" s="867"/>
      <c r="BS124" s="867"/>
      <c r="BT124" s="867"/>
      <c r="BU124" s="867"/>
      <c r="BV124" s="867">
        <v>8.4</v>
      </c>
      <c r="BW124" s="867"/>
      <c r="BX124" s="867"/>
      <c r="BY124" s="867"/>
      <c r="BZ124" s="867"/>
      <c r="CA124" s="867" t="s">
        <v>418</v>
      </c>
      <c r="CB124" s="867"/>
      <c r="CC124" s="867"/>
      <c r="CD124" s="867"/>
      <c r="CE124" s="867"/>
      <c r="CF124" s="762"/>
      <c r="CG124" s="763"/>
      <c r="CH124" s="763"/>
      <c r="CI124" s="763"/>
      <c r="CJ124" s="898"/>
      <c r="CK124" s="906"/>
      <c r="CL124" s="906"/>
      <c r="CM124" s="906"/>
      <c r="CN124" s="906"/>
      <c r="CO124" s="907"/>
      <c r="CP124" s="871" t="s">
        <v>485</v>
      </c>
      <c r="CQ124" s="872"/>
      <c r="CR124" s="872"/>
      <c r="CS124" s="872"/>
      <c r="CT124" s="872"/>
      <c r="CU124" s="872"/>
      <c r="CV124" s="872"/>
      <c r="CW124" s="872"/>
      <c r="CX124" s="872"/>
      <c r="CY124" s="872"/>
      <c r="CZ124" s="872"/>
      <c r="DA124" s="872"/>
      <c r="DB124" s="872"/>
      <c r="DC124" s="872"/>
      <c r="DD124" s="872"/>
      <c r="DE124" s="872"/>
      <c r="DF124" s="873"/>
      <c r="DG124" s="799" t="s">
        <v>471</v>
      </c>
      <c r="DH124" s="800"/>
      <c r="DI124" s="800"/>
      <c r="DJ124" s="800"/>
      <c r="DK124" s="801"/>
      <c r="DL124" s="802" t="s">
        <v>131</v>
      </c>
      <c r="DM124" s="800"/>
      <c r="DN124" s="800"/>
      <c r="DO124" s="800"/>
      <c r="DP124" s="801"/>
      <c r="DQ124" s="802" t="s">
        <v>131</v>
      </c>
      <c r="DR124" s="800"/>
      <c r="DS124" s="800"/>
      <c r="DT124" s="800"/>
      <c r="DU124" s="801"/>
      <c r="DV124" s="884" t="s">
        <v>418</v>
      </c>
      <c r="DW124" s="885"/>
      <c r="DX124" s="885"/>
      <c r="DY124" s="885"/>
      <c r="DZ124" s="886"/>
    </row>
    <row r="125" spans="1:130" s="230" customFormat="1" ht="26.25" customHeight="1" x14ac:dyDescent="0.15">
      <c r="A125" s="856"/>
      <c r="B125" s="857"/>
      <c r="C125" s="851" t="s">
        <v>470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471</v>
      </c>
      <c r="AB125" s="816"/>
      <c r="AC125" s="816"/>
      <c r="AD125" s="816"/>
      <c r="AE125" s="817"/>
      <c r="AF125" s="818" t="s">
        <v>131</v>
      </c>
      <c r="AG125" s="816"/>
      <c r="AH125" s="816"/>
      <c r="AI125" s="816"/>
      <c r="AJ125" s="817"/>
      <c r="AK125" s="818" t="s">
        <v>418</v>
      </c>
      <c r="AL125" s="816"/>
      <c r="AM125" s="816"/>
      <c r="AN125" s="816"/>
      <c r="AO125" s="817"/>
      <c r="AP125" s="860" t="s">
        <v>131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486</v>
      </c>
      <c r="CL125" s="888"/>
      <c r="CM125" s="888"/>
      <c r="CN125" s="888"/>
      <c r="CO125" s="889"/>
      <c r="CP125" s="896" t="s">
        <v>487</v>
      </c>
      <c r="CQ125" s="844"/>
      <c r="CR125" s="844"/>
      <c r="CS125" s="844"/>
      <c r="CT125" s="844"/>
      <c r="CU125" s="844"/>
      <c r="CV125" s="844"/>
      <c r="CW125" s="844"/>
      <c r="CX125" s="844"/>
      <c r="CY125" s="844"/>
      <c r="CZ125" s="844"/>
      <c r="DA125" s="844"/>
      <c r="DB125" s="844"/>
      <c r="DC125" s="844"/>
      <c r="DD125" s="844"/>
      <c r="DE125" s="844"/>
      <c r="DF125" s="845"/>
      <c r="DG125" s="897" t="s">
        <v>463</v>
      </c>
      <c r="DH125" s="878"/>
      <c r="DI125" s="878"/>
      <c r="DJ125" s="878"/>
      <c r="DK125" s="878"/>
      <c r="DL125" s="878" t="s">
        <v>131</v>
      </c>
      <c r="DM125" s="878"/>
      <c r="DN125" s="878"/>
      <c r="DO125" s="878"/>
      <c r="DP125" s="878"/>
      <c r="DQ125" s="878" t="s">
        <v>131</v>
      </c>
      <c r="DR125" s="878"/>
      <c r="DS125" s="878"/>
      <c r="DT125" s="878"/>
      <c r="DU125" s="878"/>
      <c r="DV125" s="879" t="s">
        <v>131</v>
      </c>
      <c r="DW125" s="879"/>
      <c r="DX125" s="879"/>
      <c r="DY125" s="879"/>
      <c r="DZ125" s="880"/>
    </row>
    <row r="126" spans="1:130" s="230" customFormat="1" ht="26.25" customHeight="1" thickBot="1" x14ac:dyDescent="0.2">
      <c r="A126" s="856"/>
      <c r="B126" s="857"/>
      <c r="C126" s="851" t="s">
        <v>473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131</v>
      </c>
      <c r="AB126" s="816"/>
      <c r="AC126" s="816"/>
      <c r="AD126" s="816"/>
      <c r="AE126" s="817"/>
      <c r="AF126" s="818" t="s">
        <v>418</v>
      </c>
      <c r="AG126" s="816"/>
      <c r="AH126" s="816"/>
      <c r="AI126" s="816"/>
      <c r="AJ126" s="817"/>
      <c r="AK126" s="818" t="s">
        <v>465</v>
      </c>
      <c r="AL126" s="816"/>
      <c r="AM126" s="816"/>
      <c r="AN126" s="816"/>
      <c r="AO126" s="817"/>
      <c r="AP126" s="860" t="s">
        <v>131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488</v>
      </c>
      <c r="CQ126" s="788"/>
      <c r="CR126" s="788"/>
      <c r="CS126" s="788"/>
      <c r="CT126" s="788"/>
      <c r="CU126" s="788"/>
      <c r="CV126" s="788"/>
      <c r="CW126" s="788"/>
      <c r="CX126" s="788"/>
      <c r="CY126" s="788"/>
      <c r="CZ126" s="788"/>
      <c r="DA126" s="788"/>
      <c r="DB126" s="788"/>
      <c r="DC126" s="788"/>
      <c r="DD126" s="788"/>
      <c r="DE126" s="788"/>
      <c r="DF126" s="789"/>
      <c r="DG126" s="852" t="s">
        <v>131</v>
      </c>
      <c r="DH126" s="853"/>
      <c r="DI126" s="853"/>
      <c r="DJ126" s="853"/>
      <c r="DK126" s="853"/>
      <c r="DL126" s="853" t="s">
        <v>131</v>
      </c>
      <c r="DM126" s="853"/>
      <c r="DN126" s="853"/>
      <c r="DO126" s="853"/>
      <c r="DP126" s="853"/>
      <c r="DQ126" s="853" t="s">
        <v>418</v>
      </c>
      <c r="DR126" s="853"/>
      <c r="DS126" s="853"/>
      <c r="DT126" s="853"/>
      <c r="DU126" s="853"/>
      <c r="DV126" s="830" t="s">
        <v>131</v>
      </c>
      <c r="DW126" s="830"/>
      <c r="DX126" s="830"/>
      <c r="DY126" s="830"/>
      <c r="DZ126" s="831"/>
    </row>
    <row r="127" spans="1:130" s="230" customFormat="1" ht="26.25" customHeight="1" x14ac:dyDescent="0.15">
      <c r="A127" s="858"/>
      <c r="B127" s="859"/>
      <c r="C127" s="874" t="s">
        <v>489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131</v>
      </c>
      <c r="AB127" s="816"/>
      <c r="AC127" s="816"/>
      <c r="AD127" s="816"/>
      <c r="AE127" s="817"/>
      <c r="AF127" s="818" t="s">
        <v>463</v>
      </c>
      <c r="AG127" s="816"/>
      <c r="AH127" s="816"/>
      <c r="AI127" s="816"/>
      <c r="AJ127" s="817"/>
      <c r="AK127" s="818" t="s">
        <v>131</v>
      </c>
      <c r="AL127" s="816"/>
      <c r="AM127" s="816"/>
      <c r="AN127" s="816"/>
      <c r="AO127" s="817"/>
      <c r="AP127" s="860" t="s">
        <v>464</v>
      </c>
      <c r="AQ127" s="861"/>
      <c r="AR127" s="861"/>
      <c r="AS127" s="861"/>
      <c r="AT127" s="862"/>
      <c r="AU127" s="232"/>
      <c r="AV127" s="232"/>
      <c r="AW127" s="232"/>
      <c r="AX127" s="877" t="s">
        <v>490</v>
      </c>
      <c r="AY127" s="848"/>
      <c r="AZ127" s="848"/>
      <c r="BA127" s="848"/>
      <c r="BB127" s="848"/>
      <c r="BC127" s="848"/>
      <c r="BD127" s="848"/>
      <c r="BE127" s="849"/>
      <c r="BF127" s="847" t="s">
        <v>491</v>
      </c>
      <c r="BG127" s="848"/>
      <c r="BH127" s="848"/>
      <c r="BI127" s="848"/>
      <c r="BJ127" s="848"/>
      <c r="BK127" s="848"/>
      <c r="BL127" s="849"/>
      <c r="BM127" s="847" t="s">
        <v>492</v>
      </c>
      <c r="BN127" s="848"/>
      <c r="BO127" s="848"/>
      <c r="BP127" s="848"/>
      <c r="BQ127" s="848"/>
      <c r="BR127" s="848"/>
      <c r="BS127" s="849"/>
      <c r="BT127" s="847" t="s">
        <v>493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494</v>
      </c>
      <c r="CQ127" s="788"/>
      <c r="CR127" s="788"/>
      <c r="CS127" s="788"/>
      <c r="CT127" s="788"/>
      <c r="CU127" s="788"/>
      <c r="CV127" s="788"/>
      <c r="CW127" s="788"/>
      <c r="CX127" s="788"/>
      <c r="CY127" s="788"/>
      <c r="CZ127" s="788"/>
      <c r="DA127" s="788"/>
      <c r="DB127" s="788"/>
      <c r="DC127" s="788"/>
      <c r="DD127" s="788"/>
      <c r="DE127" s="788"/>
      <c r="DF127" s="789"/>
      <c r="DG127" s="852" t="s">
        <v>471</v>
      </c>
      <c r="DH127" s="853"/>
      <c r="DI127" s="853"/>
      <c r="DJ127" s="853"/>
      <c r="DK127" s="853"/>
      <c r="DL127" s="853" t="s">
        <v>471</v>
      </c>
      <c r="DM127" s="853"/>
      <c r="DN127" s="853"/>
      <c r="DO127" s="853"/>
      <c r="DP127" s="853"/>
      <c r="DQ127" s="853" t="s">
        <v>463</v>
      </c>
      <c r="DR127" s="853"/>
      <c r="DS127" s="853"/>
      <c r="DT127" s="853"/>
      <c r="DU127" s="853"/>
      <c r="DV127" s="830" t="s">
        <v>131</v>
      </c>
      <c r="DW127" s="830"/>
      <c r="DX127" s="830"/>
      <c r="DY127" s="830"/>
      <c r="DZ127" s="831"/>
    </row>
    <row r="128" spans="1:130" s="230" customFormat="1" ht="26.25" customHeight="1" thickBot="1" x14ac:dyDescent="0.2">
      <c r="A128" s="832" t="s">
        <v>495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496</v>
      </c>
      <c r="X128" s="834"/>
      <c r="Y128" s="834"/>
      <c r="Z128" s="835"/>
      <c r="AA128" s="836">
        <v>839171</v>
      </c>
      <c r="AB128" s="837"/>
      <c r="AC128" s="837"/>
      <c r="AD128" s="837"/>
      <c r="AE128" s="838"/>
      <c r="AF128" s="839">
        <v>910229</v>
      </c>
      <c r="AG128" s="837"/>
      <c r="AH128" s="837"/>
      <c r="AI128" s="837"/>
      <c r="AJ128" s="838"/>
      <c r="AK128" s="839">
        <v>1087717</v>
      </c>
      <c r="AL128" s="837"/>
      <c r="AM128" s="837"/>
      <c r="AN128" s="837"/>
      <c r="AO128" s="838"/>
      <c r="AP128" s="840"/>
      <c r="AQ128" s="841"/>
      <c r="AR128" s="841"/>
      <c r="AS128" s="841"/>
      <c r="AT128" s="842"/>
      <c r="AU128" s="232"/>
      <c r="AV128" s="232"/>
      <c r="AW128" s="232"/>
      <c r="AX128" s="843" t="s">
        <v>497</v>
      </c>
      <c r="AY128" s="844"/>
      <c r="AZ128" s="844"/>
      <c r="BA128" s="844"/>
      <c r="BB128" s="844"/>
      <c r="BC128" s="844"/>
      <c r="BD128" s="844"/>
      <c r="BE128" s="845"/>
      <c r="BF128" s="822" t="s">
        <v>131</v>
      </c>
      <c r="BG128" s="823"/>
      <c r="BH128" s="823"/>
      <c r="BI128" s="823"/>
      <c r="BJ128" s="823"/>
      <c r="BK128" s="823"/>
      <c r="BL128" s="846"/>
      <c r="BM128" s="822">
        <v>11.89</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498</v>
      </c>
      <c r="CQ128" s="766"/>
      <c r="CR128" s="766"/>
      <c r="CS128" s="766"/>
      <c r="CT128" s="766"/>
      <c r="CU128" s="766"/>
      <c r="CV128" s="766"/>
      <c r="CW128" s="766"/>
      <c r="CX128" s="766"/>
      <c r="CY128" s="766"/>
      <c r="CZ128" s="766"/>
      <c r="DA128" s="766"/>
      <c r="DB128" s="766"/>
      <c r="DC128" s="766"/>
      <c r="DD128" s="766"/>
      <c r="DE128" s="766"/>
      <c r="DF128" s="767"/>
      <c r="DG128" s="826" t="s">
        <v>131</v>
      </c>
      <c r="DH128" s="827"/>
      <c r="DI128" s="827"/>
      <c r="DJ128" s="827"/>
      <c r="DK128" s="827"/>
      <c r="DL128" s="827" t="s">
        <v>418</v>
      </c>
      <c r="DM128" s="827"/>
      <c r="DN128" s="827"/>
      <c r="DO128" s="827"/>
      <c r="DP128" s="827"/>
      <c r="DQ128" s="827" t="s">
        <v>131</v>
      </c>
      <c r="DR128" s="827"/>
      <c r="DS128" s="827"/>
      <c r="DT128" s="827"/>
      <c r="DU128" s="827"/>
      <c r="DV128" s="828" t="s">
        <v>463</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499</v>
      </c>
      <c r="X129" s="813"/>
      <c r="Y129" s="813"/>
      <c r="Z129" s="814"/>
      <c r="AA129" s="815">
        <v>27758936</v>
      </c>
      <c r="AB129" s="816"/>
      <c r="AC129" s="816"/>
      <c r="AD129" s="816"/>
      <c r="AE129" s="817"/>
      <c r="AF129" s="818">
        <v>29022696</v>
      </c>
      <c r="AG129" s="816"/>
      <c r="AH129" s="816"/>
      <c r="AI129" s="816"/>
      <c r="AJ129" s="817"/>
      <c r="AK129" s="818">
        <v>28233163</v>
      </c>
      <c r="AL129" s="816"/>
      <c r="AM129" s="816"/>
      <c r="AN129" s="816"/>
      <c r="AO129" s="817"/>
      <c r="AP129" s="819"/>
      <c r="AQ129" s="820"/>
      <c r="AR129" s="820"/>
      <c r="AS129" s="820"/>
      <c r="AT129" s="821"/>
      <c r="AU129" s="233"/>
      <c r="AV129" s="233"/>
      <c r="AW129" s="233"/>
      <c r="AX129" s="787" t="s">
        <v>500</v>
      </c>
      <c r="AY129" s="788"/>
      <c r="AZ129" s="788"/>
      <c r="BA129" s="788"/>
      <c r="BB129" s="788"/>
      <c r="BC129" s="788"/>
      <c r="BD129" s="788"/>
      <c r="BE129" s="789"/>
      <c r="BF129" s="806" t="s">
        <v>131</v>
      </c>
      <c r="BG129" s="807"/>
      <c r="BH129" s="807"/>
      <c r="BI129" s="807"/>
      <c r="BJ129" s="807"/>
      <c r="BK129" s="807"/>
      <c r="BL129" s="808"/>
      <c r="BM129" s="806">
        <v>16.89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502</v>
      </c>
      <c r="X130" s="813"/>
      <c r="Y130" s="813"/>
      <c r="Z130" s="814"/>
      <c r="AA130" s="815">
        <v>3268763</v>
      </c>
      <c r="AB130" s="816"/>
      <c r="AC130" s="816"/>
      <c r="AD130" s="816"/>
      <c r="AE130" s="817"/>
      <c r="AF130" s="818">
        <v>3330313</v>
      </c>
      <c r="AG130" s="816"/>
      <c r="AH130" s="816"/>
      <c r="AI130" s="816"/>
      <c r="AJ130" s="817"/>
      <c r="AK130" s="818">
        <v>3273776</v>
      </c>
      <c r="AL130" s="816"/>
      <c r="AM130" s="816"/>
      <c r="AN130" s="816"/>
      <c r="AO130" s="817"/>
      <c r="AP130" s="819"/>
      <c r="AQ130" s="820"/>
      <c r="AR130" s="820"/>
      <c r="AS130" s="820"/>
      <c r="AT130" s="821"/>
      <c r="AU130" s="233"/>
      <c r="AV130" s="233"/>
      <c r="AW130" s="233"/>
      <c r="AX130" s="787" t="s">
        <v>503</v>
      </c>
      <c r="AY130" s="788"/>
      <c r="AZ130" s="788"/>
      <c r="BA130" s="788"/>
      <c r="BB130" s="788"/>
      <c r="BC130" s="788"/>
      <c r="BD130" s="788"/>
      <c r="BE130" s="789"/>
      <c r="BF130" s="790">
        <v>6.4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504</v>
      </c>
      <c r="X131" s="797"/>
      <c r="Y131" s="797"/>
      <c r="Z131" s="798"/>
      <c r="AA131" s="799">
        <v>24490173</v>
      </c>
      <c r="AB131" s="800"/>
      <c r="AC131" s="800"/>
      <c r="AD131" s="800"/>
      <c r="AE131" s="801"/>
      <c r="AF131" s="802">
        <v>25692383</v>
      </c>
      <c r="AG131" s="800"/>
      <c r="AH131" s="800"/>
      <c r="AI131" s="800"/>
      <c r="AJ131" s="801"/>
      <c r="AK131" s="802">
        <v>24959387</v>
      </c>
      <c r="AL131" s="800"/>
      <c r="AM131" s="800"/>
      <c r="AN131" s="800"/>
      <c r="AO131" s="801"/>
      <c r="AP131" s="803"/>
      <c r="AQ131" s="804"/>
      <c r="AR131" s="804"/>
      <c r="AS131" s="804"/>
      <c r="AT131" s="805"/>
      <c r="AU131" s="233"/>
      <c r="AV131" s="233"/>
      <c r="AW131" s="233"/>
      <c r="AX131" s="765" t="s">
        <v>505</v>
      </c>
      <c r="AY131" s="766"/>
      <c r="AZ131" s="766"/>
      <c r="BA131" s="766"/>
      <c r="BB131" s="766"/>
      <c r="BC131" s="766"/>
      <c r="BD131" s="766"/>
      <c r="BE131" s="767"/>
      <c r="BF131" s="768" t="s">
        <v>131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507</v>
      </c>
      <c r="W132" s="778"/>
      <c r="X132" s="778"/>
      <c r="Y132" s="778"/>
      <c r="Z132" s="779"/>
      <c r="AA132" s="780">
        <v>6.7264285959999999</v>
      </c>
      <c r="AB132" s="781"/>
      <c r="AC132" s="781"/>
      <c r="AD132" s="781"/>
      <c r="AE132" s="782"/>
      <c r="AF132" s="783">
        <v>6.2719094599999998</v>
      </c>
      <c r="AG132" s="781"/>
      <c r="AH132" s="781"/>
      <c r="AI132" s="781"/>
      <c r="AJ132" s="782"/>
      <c r="AK132" s="783">
        <v>6.3594920410000002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508</v>
      </c>
      <c r="W133" s="757"/>
      <c r="X133" s="757"/>
      <c r="Y133" s="757"/>
      <c r="Z133" s="758"/>
      <c r="AA133" s="759">
        <v>6.5</v>
      </c>
      <c r="AB133" s="760"/>
      <c r="AC133" s="760"/>
      <c r="AD133" s="760"/>
      <c r="AE133" s="761"/>
      <c r="AF133" s="759">
        <v>6.5</v>
      </c>
      <c r="AG133" s="760"/>
      <c r="AH133" s="760"/>
      <c r="AI133" s="760"/>
      <c r="AJ133" s="761"/>
      <c r="AK133" s="759">
        <v>6.4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dRGM4dJXEsKbDP+3SZrQQhFheS0MYowT6n+e/CtnSEoSTmOB1X496hUGYFMhgeSArDrS+Nh0JFpiu0CFtkzcQ==" saltValue="Y6a7MU7BCgg9fosfvTiz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Kr0TXA9lumQIzeujlPY61/kDBcKFl70dfDOns7GrXAzkR3qY7dMmoc7zWNlRpAn5OJOinGSUuSvNOv1rfXLEw==" saltValue="wEzXS9B70lEEwtAMopDg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As65oZ9lSEWlt12S5q/zzF5DjjUyMgRcFMwKL/Un1/9Q4+ZL7TUxMn+WqEh1SVRgK8Yw6aSNRUbWeB8LaIsIg==" saltValue="MK+vb1k+CE3ThK949liQC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517</v>
      </c>
      <c r="AL9" s="1167"/>
      <c r="AM9" s="1167"/>
      <c r="AN9" s="1168"/>
      <c r="AO9" s="281">
        <v>7423872</v>
      </c>
      <c r="AP9" s="281">
        <v>54110</v>
      </c>
      <c r="AQ9" s="282">
        <v>66247</v>
      </c>
      <c r="AR9" s="283">
        <v>-18.3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518</v>
      </c>
      <c r="AL10" s="1167"/>
      <c r="AM10" s="1167"/>
      <c r="AN10" s="1168"/>
      <c r="AO10" s="284">
        <v>1217213</v>
      </c>
      <c r="AP10" s="284">
        <v>8872</v>
      </c>
      <c r="AQ10" s="285">
        <v>4001</v>
      </c>
      <c r="AR10" s="286">
        <v>121.7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519</v>
      </c>
      <c r="AL11" s="1167"/>
      <c r="AM11" s="1167"/>
      <c r="AN11" s="1168"/>
      <c r="AO11" s="284">
        <v>782741</v>
      </c>
      <c r="AP11" s="284">
        <v>5705</v>
      </c>
      <c r="AQ11" s="285">
        <v>2117</v>
      </c>
      <c r="AR11" s="286">
        <v>169.5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520</v>
      </c>
      <c r="AL12" s="1167"/>
      <c r="AM12" s="1167"/>
      <c r="AN12" s="1168"/>
      <c r="AO12" s="284" t="s">
        <v>521</v>
      </c>
      <c r="AP12" s="284" t="s">
        <v>521</v>
      </c>
      <c r="AQ12" s="285">
        <v>23</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522</v>
      </c>
      <c r="AL13" s="1167"/>
      <c r="AM13" s="1167"/>
      <c r="AN13" s="1168"/>
      <c r="AO13" s="284">
        <v>2412670</v>
      </c>
      <c r="AP13" s="284">
        <v>17585</v>
      </c>
      <c r="AQ13" s="285">
        <v>2449</v>
      </c>
      <c r="AR13" s="286">
        <v>618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523</v>
      </c>
      <c r="AL14" s="1167"/>
      <c r="AM14" s="1167"/>
      <c r="AN14" s="1168"/>
      <c r="AO14" s="284">
        <v>438168</v>
      </c>
      <c r="AP14" s="284">
        <v>3194</v>
      </c>
      <c r="AQ14" s="285">
        <v>1636</v>
      </c>
      <c r="AR14" s="286">
        <v>95.2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524</v>
      </c>
      <c r="AL15" s="1170"/>
      <c r="AM15" s="1170"/>
      <c r="AN15" s="1171"/>
      <c r="AO15" s="284">
        <v>-484578</v>
      </c>
      <c r="AP15" s="284">
        <v>-3532</v>
      </c>
      <c r="AQ15" s="285">
        <v>-3889</v>
      </c>
      <c r="AR15" s="286">
        <v>-9.1999999999999993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188</v>
      </c>
      <c r="AL16" s="1170"/>
      <c r="AM16" s="1170"/>
      <c r="AN16" s="1171"/>
      <c r="AO16" s="284">
        <v>11790086</v>
      </c>
      <c r="AP16" s="284">
        <v>85934</v>
      </c>
      <c r="AQ16" s="285">
        <v>72585</v>
      </c>
      <c r="AR16" s="286">
        <v>18.399999999999999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529</v>
      </c>
      <c r="AL21" s="1173"/>
      <c r="AM21" s="1173"/>
      <c r="AN21" s="1174"/>
      <c r="AO21" s="297">
        <v>5.6</v>
      </c>
      <c r="AP21" s="298">
        <v>6.82</v>
      </c>
      <c r="AQ21" s="299">
        <v>-1.22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530</v>
      </c>
      <c r="AL22" s="1173"/>
      <c r="AM22" s="1173"/>
      <c r="AN22" s="1174"/>
      <c r="AO22" s="302">
        <v>100.2</v>
      </c>
      <c r="AP22" s="303">
        <v>99.4</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534</v>
      </c>
      <c r="AL32" s="1157"/>
      <c r="AM32" s="1157"/>
      <c r="AN32" s="1158"/>
      <c r="AO32" s="312">
        <v>4395302</v>
      </c>
      <c r="AP32" s="312">
        <v>32036</v>
      </c>
      <c r="AQ32" s="313">
        <v>38122</v>
      </c>
      <c r="AR32" s="314">
        <v>-16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535</v>
      </c>
      <c r="AL33" s="1157"/>
      <c r="AM33" s="1157"/>
      <c r="AN33" s="1158"/>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536</v>
      </c>
      <c r="AL34" s="1157"/>
      <c r="AM34" s="1157"/>
      <c r="AN34" s="1158"/>
      <c r="AO34" s="312" t="s">
        <v>521</v>
      </c>
      <c r="AP34" s="312" t="s">
        <v>521</v>
      </c>
      <c r="AQ34" s="313">
        <v>19</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537</v>
      </c>
      <c r="AL35" s="1157"/>
      <c r="AM35" s="1157"/>
      <c r="AN35" s="1158"/>
      <c r="AO35" s="312">
        <v>1350769</v>
      </c>
      <c r="AP35" s="312">
        <v>9845</v>
      </c>
      <c r="AQ35" s="313">
        <v>11292</v>
      </c>
      <c r="AR35" s="314">
        <v>-12.8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538</v>
      </c>
      <c r="AL36" s="1157"/>
      <c r="AM36" s="1157"/>
      <c r="AN36" s="1158"/>
      <c r="AO36" s="312">
        <v>201860</v>
      </c>
      <c r="AP36" s="312">
        <v>1471</v>
      </c>
      <c r="AQ36" s="313">
        <v>1617</v>
      </c>
      <c r="AR36" s="314">
        <v>-9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539</v>
      </c>
      <c r="AL37" s="1157"/>
      <c r="AM37" s="1157"/>
      <c r="AN37" s="1158"/>
      <c r="AO37" s="312">
        <v>852</v>
      </c>
      <c r="AP37" s="312">
        <v>6</v>
      </c>
      <c r="AQ37" s="313">
        <v>410</v>
      </c>
      <c r="AR37" s="314">
        <v>-98.5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540</v>
      </c>
      <c r="AL38" s="1160"/>
      <c r="AM38" s="1160"/>
      <c r="AN38" s="1161"/>
      <c r="AO38" s="315" t="s">
        <v>521</v>
      </c>
      <c r="AP38" s="315" t="s">
        <v>521</v>
      </c>
      <c r="AQ38" s="316">
        <v>1</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541</v>
      </c>
      <c r="AL39" s="1160"/>
      <c r="AM39" s="1160"/>
      <c r="AN39" s="1161"/>
      <c r="AO39" s="312">
        <v>-1087717</v>
      </c>
      <c r="AP39" s="312">
        <v>-7928</v>
      </c>
      <c r="AQ39" s="313">
        <v>-6908</v>
      </c>
      <c r="AR39" s="314">
        <v>14.8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542</v>
      </c>
      <c r="AL40" s="1157"/>
      <c r="AM40" s="1157"/>
      <c r="AN40" s="1158"/>
      <c r="AO40" s="312">
        <v>-3273776</v>
      </c>
      <c r="AP40" s="312">
        <v>-23862</v>
      </c>
      <c r="AQ40" s="313">
        <v>-33487</v>
      </c>
      <c r="AR40" s="314">
        <v>-28.7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301</v>
      </c>
      <c r="AL41" s="1163"/>
      <c r="AM41" s="1163"/>
      <c r="AN41" s="1164"/>
      <c r="AO41" s="312">
        <v>1587290</v>
      </c>
      <c r="AP41" s="312">
        <v>11569</v>
      </c>
      <c r="AQ41" s="313">
        <v>11065</v>
      </c>
      <c r="AR41" s="314">
        <v>4.5999999999999996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512</v>
      </c>
      <c r="AN49" s="1151" t="s">
        <v>546</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6697638</v>
      </c>
      <c r="AN51" s="334">
        <v>47883</v>
      </c>
      <c r="AO51" s="335">
        <v>-7</v>
      </c>
      <c r="AP51" s="336">
        <v>46402</v>
      </c>
      <c r="AQ51" s="337">
        <v>-11.3</v>
      </c>
      <c r="AR51" s="338">
        <v>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3337881</v>
      </c>
      <c r="AN52" s="342">
        <v>23863</v>
      </c>
      <c r="AO52" s="343">
        <v>-8.4</v>
      </c>
      <c r="AP52" s="344">
        <v>26897</v>
      </c>
      <c r="AQ52" s="345">
        <v>-6.3</v>
      </c>
      <c r="AR52" s="346">
        <v>-2.1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7479693</v>
      </c>
      <c r="AN53" s="334">
        <v>53643</v>
      </c>
      <c r="AO53" s="335">
        <v>12</v>
      </c>
      <c r="AP53" s="336">
        <v>66343</v>
      </c>
      <c r="AQ53" s="337">
        <v>43</v>
      </c>
      <c r="AR53" s="338">
        <v>-31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3725396</v>
      </c>
      <c r="AN54" s="342">
        <v>26718</v>
      </c>
      <c r="AO54" s="343">
        <v>12</v>
      </c>
      <c r="AP54" s="344">
        <v>34529</v>
      </c>
      <c r="AQ54" s="345">
        <v>28.4</v>
      </c>
      <c r="AR54" s="346">
        <v>-16.399999999999999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8808754</v>
      </c>
      <c r="AN55" s="334">
        <v>63408</v>
      </c>
      <c r="AO55" s="335">
        <v>18.2</v>
      </c>
      <c r="AP55" s="336">
        <v>56416</v>
      </c>
      <c r="AQ55" s="337">
        <v>-15</v>
      </c>
      <c r="AR55" s="338">
        <v>33.200000000000003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6190234</v>
      </c>
      <c r="AN56" s="342">
        <v>44559</v>
      </c>
      <c r="AO56" s="343">
        <v>66.8</v>
      </c>
      <c r="AP56" s="344">
        <v>32623</v>
      </c>
      <c r="AQ56" s="345">
        <v>-5.5</v>
      </c>
      <c r="AR56" s="346">
        <v>72.3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9572916</v>
      </c>
      <c r="AN57" s="334">
        <v>69509</v>
      </c>
      <c r="AO57" s="335">
        <v>9.6</v>
      </c>
      <c r="AP57" s="336">
        <v>49217</v>
      </c>
      <c r="AQ57" s="337">
        <v>-12.8</v>
      </c>
      <c r="AR57" s="338">
        <v>22.4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7735630</v>
      </c>
      <c r="AN58" s="342">
        <v>56168</v>
      </c>
      <c r="AO58" s="343">
        <v>26.1</v>
      </c>
      <c r="AP58" s="344">
        <v>27232</v>
      </c>
      <c r="AQ58" s="345">
        <v>-16.5</v>
      </c>
      <c r="AR58" s="346">
        <v>42.6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5778957</v>
      </c>
      <c r="AN59" s="334">
        <v>42121</v>
      </c>
      <c r="AO59" s="335">
        <v>-39.4</v>
      </c>
      <c r="AP59" s="336">
        <v>49211</v>
      </c>
      <c r="AQ59" s="337">
        <v>0</v>
      </c>
      <c r="AR59" s="338">
        <v>-39.4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3581065</v>
      </c>
      <c r="AN60" s="342">
        <v>26101</v>
      </c>
      <c r="AO60" s="343">
        <v>-53.5</v>
      </c>
      <c r="AP60" s="344">
        <v>28367</v>
      </c>
      <c r="AQ60" s="345">
        <v>4.2</v>
      </c>
      <c r="AR60" s="346">
        <v>-57.7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7667592</v>
      </c>
      <c r="AN61" s="349">
        <v>55313</v>
      </c>
      <c r="AO61" s="350">
        <v>-1.3</v>
      </c>
      <c r="AP61" s="351">
        <v>53518</v>
      </c>
      <c r="AQ61" s="352">
        <v>0.8</v>
      </c>
      <c r="AR61" s="338">
        <v>-2.1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4914041</v>
      </c>
      <c r="AN62" s="342">
        <v>35482</v>
      </c>
      <c r="AO62" s="343">
        <v>8.6</v>
      </c>
      <c r="AP62" s="344">
        <v>29930</v>
      </c>
      <c r="AQ62" s="345">
        <v>0.9</v>
      </c>
      <c r="AR62" s="346">
        <v>7.7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dLGHNs/mpghhp5F1fparzXcJmp0PU29adkU0P0XD9SzuxQyezKxs7CNjs75VFFR0tQmBHHSpbBkEfqtsNrXkA==" saltValue="5sUzm9fl+a1yFXC8eUyK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XYWsllQbkn3FdcqK6ipVfFzqBR64Hr/aIEoVktklAQ+SXzSflZP1lo3HW8FlpwYl839vNb+yKrA9n9FjAEdU2A==" saltValue="su9hmPEKhYmVSPDCQ60k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HS+tOZMwVgYaaVDBNYDMK0SPHcF9IjWVPR4mHMMt1UJq0e9j5mi9nTtuRJRV4cboBfMBqeZ5+yzg1SK9aRmOOQ==" saltValue="TJykUerbdlP8gtqpYPkH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5" t="s">
        <v>3</v>
      </c>
      <c r="D47" s="1175"/>
      <c r="E47" s="1176"/>
      <c r="F47" s="11">
        <v>17.579999999999998</v>
      </c>
      <c r="G47" s="12">
        <v>19</v>
      </c>
      <c r="H47" s="12">
        <v>18.7</v>
      </c>
      <c r="I47" s="12">
        <v>21.87</v>
      </c>
      <c r="J47" s="13">
        <v>27.44</v>
      </c>
    </row>
    <row r="48" spans="2:10" ht="57.75" customHeight="1" x14ac:dyDescent="0.15">
      <c r="B48" s="14"/>
      <c r="C48" s="1177" t="s">
        <v>4</v>
      </c>
      <c r="D48" s="1177"/>
      <c r="E48" s="1178"/>
      <c r="F48" s="15">
        <v>10.99</v>
      </c>
      <c r="G48" s="16">
        <v>10.01</v>
      </c>
      <c r="H48" s="16">
        <v>8.49</v>
      </c>
      <c r="I48" s="16">
        <v>10.029999999999999</v>
      </c>
      <c r="J48" s="17">
        <v>10.72</v>
      </c>
    </row>
    <row r="49" spans="2:10" ht="57.75" customHeight="1" thickBot="1" x14ac:dyDescent="0.2">
      <c r="B49" s="18"/>
      <c r="C49" s="1179" t="s">
        <v>5</v>
      </c>
      <c r="D49" s="1179"/>
      <c r="E49" s="1180"/>
      <c r="F49" s="19">
        <v>1.33</v>
      </c>
      <c r="G49" s="20">
        <v>0.43</v>
      </c>
      <c r="H49" s="20" t="s">
        <v>567</v>
      </c>
      <c r="I49" s="20">
        <v>1.94</v>
      </c>
      <c r="J49" s="21">
        <v>0.45</v>
      </c>
    </row>
    <row r="50" spans="2:10" x14ac:dyDescent="0.15"/>
  </sheetData>
  <sheetProtection algorithmName="SHA-512" hashValue="p+dYz0DOdqANTF9FCMM+Ja3pHtDVEmMBglwD13zr1xc0MU3BuJ2THa0CTyK53N/4LrVztdqcgbMyI6AWidGCfQ==" saltValue="osBp8MUZetrNzEHxP6pZ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7" t="s">
        <v>568</v>
      </c>
      <c r="D34" s="1187"/>
      <c r="E34" s="1188"/>
      <c r="F34" s="32">
        <v>11.63</v>
      </c>
      <c r="G34" s="33">
        <v>10.220000000000001</v>
      </c>
      <c r="H34" s="33">
        <v>8.49</v>
      </c>
      <c r="I34" s="33">
        <v>9.33</v>
      </c>
      <c r="J34" s="34">
        <v>11.55</v>
      </c>
      <c r="K34" s="22"/>
      <c r="L34" s="22"/>
      <c r="M34" s="22"/>
      <c r="N34" s="22"/>
      <c r="O34" s="22"/>
      <c r="P34" s="22"/>
    </row>
    <row r="35" spans="1:16" ht="39" customHeight="1" x14ac:dyDescent="0.15">
      <c r="A35" s="22"/>
      <c r="B35" s="35"/>
      <c r="C35" s="1181" t="s">
        <v>569</v>
      </c>
      <c r="D35" s="1182"/>
      <c r="E35" s="1183"/>
      <c r="F35" s="36">
        <v>10.75</v>
      </c>
      <c r="G35" s="37">
        <v>9.7799999999999994</v>
      </c>
      <c r="H35" s="37">
        <v>8.26</v>
      </c>
      <c r="I35" s="37">
        <v>9.56</v>
      </c>
      <c r="J35" s="38">
        <v>10.3</v>
      </c>
      <c r="K35" s="22"/>
      <c r="L35" s="22"/>
      <c r="M35" s="22"/>
      <c r="N35" s="22"/>
      <c r="O35" s="22"/>
      <c r="P35" s="22"/>
    </row>
    <row r="36" spans="1:16" ht="39" customHeight="1" x14ac:dyDescent="0.15">
      <c r="A36" s="22"/>
      <c r="B36" s="35"/>
      <c r="C36" s="1181" t="s">
        <v>570</v>
      </c>
      <c r="D36" s="1182"/>
      <c r="E36" s="1183"/>
      <c r="F36" s="36">
        <v>8.58</v>
      </c>
      <c r="G36" s="37">
        <v>8.1300000000000008</v>
      </c>
      <c r="H36" s="37">
        <v>7.84</v>
      </c>
      <c r="I36" s="37">
        <v>7.25</v>
      </c>
      <c r="J36" s="38">
        <v>6.68</v>
      </c>
      <c r="K36" s="22"/>
      <c r="L36" s="22"/>
      <c r="M36" s="22"/>
      <c r="N36" s="22"/>
      <c r="O36" s="22"/>
      <c r="P36" s="22"/>
    </row>
    <row r="37" spans="1:16" ht="39" customHeight="1" x14ac:dyDescent="0.15">
      <c r="A37" s="22"/>
      <c r="B37" s="35"/>
      <c r="C37" s="1181" t="s">
        <v>571</v>
      </c>
      <c r="D37" s="1182"/>
      <c r="E37" s="1183"/>
      <c r="F37" s="36">
        <v>1.39</v>
      </c>
      <c r="G37" s="37">
        <v>0.84</v>
      </c>
      <c r="H37" s="37">
        <v>1.04</v>
      </c>
      <c r="I37" s="37">
        <v>1.82</v>
      </c>
      <c r="J37" s="38">
        <v>3.09</v>
      </c>
      <c r="K37" s="22"/>
      <c r="L37" s="22"/>
      <c r="M37" s="22"/>
      <c r="N37" s="22"/>
      <c r="O37" s="22"/>
      <c r="P37" s="22"/>
    </row>
    <row r="38" spans="1:16" ht="39" customHeight="1" x14ac:dyDescent="0.15">
      <c r="A38" s="22"/>
      <c r="B38" s="35"/>
      <c r="C38" s="1181" t="s">
        <v>572</v>
      </c>
      <c r="D38" s="1182"/>
      <c r="E38" s="1183"/>
      <c r="F38" s="36">
        <v>0.5</v>
      </c>
      <c r="G38" s="37">
        <v>0.55000000000000004</v>
      </c>
      <c r="H38" s="37">
        <v>0.96</v>
      </c>
      <c r="I38" s="37">
        <v>0.84</v>
      </c>
      <c r="J38" s="38">
        <v>0.41</v>
      </c>
      <c r="K38" s="22"/>
      <c r="L38" s="22"/>
      <c r="M38" s="22"/>
      <c r="N38" s="22"/>
      <c r="O38" s="22"/>
      <c r="P38" s="22"/>
    </row>
    <row r="39" spans="1:16" ht="39" customHeight="1" x14ac:dyDescent="0.15">
      <c r="A39" s="22"/>
      <c r="B39" s="35"/>
      <c r="C39" s="1181" t="s">
        <v>573</v>
      </c>
      <c r="D39" s="1182"/>
      <c r="E39" s="1183"/>
      <c r="F39" s="36">
        <v>0.09</v>
      </c>
      <c r="G39" s="37">
        <v>0.15</v>
      </c>
      <c r="H39" s="37">
        <v>0.16</v>
      </c>
      <c r="I39" s="37">
        <v>0.34</v>
      </c>
      <c r="J39" s="38">
        <v>0.31</v>
      </c>
      <c r="K39" s="22"/>
      <c r="L39" s="22"/>
      <c r="M39" s="22"/>
      <c r="N39" s="22"/>
      <c r="O39" s="22"/>
      <c r="P39" s="22"/>
    </row>
    <row r="40" spans="1:16" ht="39" customHeight="1" x14ac:dyDescent="0.15">
      <c r="A40" s="22"/>
      <c r="B40" s="35"/>
      <c r="C40" s="1181" t="s">
        <v>574</v>
      </c>
      <c r="D40" s="1182"/>
      <c r="E40" s="1183"/>
      <c r="F40" s="36">
        <v>0.17</v>
      </c>
      <c r="G40" s="37">
        <v>0.18</v>
      </c>
      <c r="H40" s="37">
        <v>0.17</v>
      </c>
      <c r="I40" s="37">
        <v>0.17</v>
      </c>
      <c r="J40" s="38">
        <v>0.2</v>
      </c>
      <c r="K40" s="22"/>
      <c r="L40" s="22"/>
      <c r="M40" s="22"/>
      <c r="N40" s="22"/>
      <c r="O40" s="22"/>
      <c r="P40" s="22"/>
    </row>
    <row r="41" spans="1:16" ht="39" customHeight="1" x14ac:dyDescent="0.15">
      <c r="A41" s="22"/>
      <c r="B41" s="35"/>
      <c r="C41" s="1181" t="s">
        <v>575</v>
      </c>
      <c r="D41" s="1182"/>
      <c r="E41" s="1183"/>
      <c r="F41" s="36" t="s">
        <v>521</v>
      </c>
      <c r="G41" s="37">
        <v>0.86</v>
      </c>
      <c r="H41" s="37">
        <v>1.1200000000000001</v>
      </c>
      <c r="I41" s="37">
        <v>1</v>
      </c>
      <c r="J41" s="38">
        <v>0.11</v>
      </c>
      <c r="K41" s="22"/>
      <c r="L41" s="22"/>
      <c r="M41" s="22"/>
      <c r="N41" s="22"/>
      <c r="O41" s="22"/>
      <c r="P41" s="22"/>
    </row>
    <row r="42" spans="1:16" ht="39" customHeight="1" x14ac:dyDescent="0.15">
      <c r="A42" s="22"/>
      <c r="B42" s="39"/>
      <c r="C42" s="1181" t="s">
        <v>576</v>
      </c>
      <c r="D42" s="1182"/>
      <c r="E42" s="1183"/>
      <c r="F42" s="36" t="s">
        <v>521</v>
      </c>
      <c r="G42" s="37" t="s">
        <v>521</v>
      </c>
      <c r="H42" s="37" t="s">
        <v>521</v>
      </c>
      <c r="I42" s="37" t="s">
        <v>521</v>
      </c>
      <c r="J42" s="38" t="s">
        <v>521</v>
      </c>
      <c r="K42" s="22"/>
      <c r="L42" s="22"/>
      <c r="M42" s="22"/>
      <c r="N42" s="22"/>
      <c r="O42" s="22"/>
      <c r="P42" s="22"/>
    </row>
    <row r="43" spans="1:16" ht="39" customHeight="1" thickBot="1" x14ac:dyDescent="0.2">
      <c r="A43" s="22"/>
      <c r="B43" s="40"/>
      <c r="C43" s="1184" t="s">
        <v>577</v>
      </c>
      <c r="D43" s="1185"/>
      <c r="E43" s="1186"/>
      <c r="F43" s="41">
        <v>1.34</v>
      </c>
      <c r="G43" s="42">
        <v>0.08</v>
      </c>
      <c r="H43" s="42">
        <v>7.0000000000000007E-2</v>
      </c>
      <c r="I43" s="42">
        <v>0.12</v>
      </c>
      <c r="J43" s="43">
        <v>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V/juvlLwhLY2ZvPN6OKqnbXA+a8NRaYiCqNOo+UaB4HNfLcLpsyY2GIESI8NCWJ4bX+1FyuPvTRS62tYaEXvg==" saltValue="zNLpABd02eIRfMuiQBb+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4307</v>
      </c>
      <c r="L45" s="60">
        <v>4312</v>
      </c>
      <c r="M45" s="60">
        <v>4293</v>
      </c>
      <c r="N45" s="60">
        <v>4322</v>
      </c>
      <c r="O45" s="61">
        <v>4395</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521</v>
      </c>
      <c r="L46" s="64" t="s">
        <v>521</v>
      </c>
      <c r="M46" s="64" t="s">
        <v>521</v>
      </c>
      <c r="N46" s="64" t="s">
        <v>521</v>
      </c>
      <c r="O46" s="65" t="s">
        <v>521</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521</v>
      </c>
      <c r="L47" s="64" t="s">
        <v>521</v>
      </c>
      <c r="M47" s="64" t="s">
        <v>521</v>
      </c>
      <c r="N47" s="64" t="s">
        <v>521</v>
      </c>
      <c r="O47" s="65" t="s">
        <v>521</v>
      </c>
      <c r="P47" s="48"/>
      <c r="Q47" s="48"/>
      <c r="R47" s="48"/>
      <c r="S47" s="48"/>
      <c r="T47" s="48"/>
      <c r="U47" s="48"/>
    </row>
    <row r="48" spans="1:21" ht="30.75" customHeight="1" x14ac:dyDescent="0.15">
      <c r="A48" s="48"/>
      <c r="B48" s="1214"/>
      <c r="C48" s="1215"/>
      <c r="D48" s="62"/>
      <c r="E48" s="1191" t="s">
        <v>14</v>
      </c>
      <c r="F48" s="1191"/>
      <c r="G48" s="1191"/>
      <c r="H48" s="1191"/>
      <c r="I48" s="1191"/>
      <c r="J48" s="1192"/>
      <c r="K48" s="63">
        <v>1467</v>
      </c>
      <c r="L48" s="64">
        <v>1343</v>
      </c>
      <c r="M48" s="64">
        <v>1355</v>
      </c>
      <c r="N48" s="64">
        <v>1384</v>
      </c>
      <c r="O48" s="65">
        <v>1351</v>
      </c>
      <c r="P48" s="48"/>
      <c r="Q48" s="48"/>
      <c r="R48" s="48"/>
      <c r="S48" s="48"/>
      <c r="T48" s="48"/>
      <c r="U48" s="48"/>
    </row>
    <row r="49" spans="1:21" ht="30.75" customHeight="1" x14ac:dyDescent="0.15">
      <c r="A49" s="48"/>
      <c r="B49" s="1214"/>
      <c r="C49" s="1215"/>
      <c r="D49" s="62"/>
      <c r="E49" s="1191" t="s">
        <v>15</v>
      </c>
      <c r="F49" s="1191"/>
      <c r="G49" s="1191"/>
      <c r="H49" s="1191"/>
      <c r="I49" s="1191"/>
      <c r="J49" s="1192"/>
      <c r="K49" s="63">
        <v>101</v>
      </c>
      <c r="L49" s="64">
        <v>104</v>
      </c>
      <c r="M49" s="64">
        <v>104</v>
      </c>
      <c r="N49" s="64">
        <v>143</v>
      </c>
      <c r="O49" s="65">
        <v>202</v>
      </c>
      <c r="P49" s="48"/>
      <c r="Q49" s="48"/>
      <c r="R49" s="48"/>
      <c r="S49" s="48"/>
      <c r="T49" s="48"/>
      <c r="U49" s="48"/>
    </row>
    <row r="50" spans="1:21" ht="30.75" customHeight="1" x14ac:dyDescent="0.15">
      <c r="A50" s="48"/>
      <c r="B50" s="1214"/>
      <c r="C50" s="1215"/>
      <c r="D50" s="62"/>
      <c r="E50" s="1191" t="s">
        <v>16</v>
      </c>
      <c r="F50" s="1191"/>
      <c r="G50" s="1191"/>
      <c r="H50" s="1191"/>
      <c r="I50" s="1191"/>
      <c r="J50" s="1192"/>
      <c r="K50" s="63">
        <v>3</v>
      </c>
      <c r="L50" s="64">
        <v>3</v>
      </c>
      <c r="M50" s="64">
        <v>3</v>
      </c>
      <c r="N50" s="64">
        <v>3</v>
      </c>
      <c r="O50" s="65">
        <v>1</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521</v>
      </c>
      <c r="L51" s="64" t="s">
        <v>521</v>
      </c>
      <c r="M51" s="64" t="s">
        <v>521</v>
      </c>
      <c r="N51" s="64" t="s">
        <v>521</v>
      </c>
      <c r="O51" s="65" t="s">
        <v>521</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4375</v>
      </c>
      <c r="L52" s="64">
        <v>4190</v>
      </c>
      <c r="M52" s="64">
        <v>4108</v>
      </c>
      <c r="N52" s="64">
        <v>4240</v>
      </c>
      <c r="O52" s="65">
        <v>4362</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1503</v>
      </c>
      <c r="L53" s="69">
        <v>1572</v>
      </c>
      <c r="M53" s="69">
        <v>1647</v>
      </c>
      <c r="N53" s="69">
        <v>1612</v>
      </c>
      <c r="O53" s="70">
        <v>1587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Mu1Q3mGz3POyXvWs6UfyrNoSTqDOBff2n0RAnqKz+sCLOj5pDgnd/g6QglPCaja90IAmqASR1ednh5XDXrxiw==" saltValue="q3e4iuZnw3oyMNX8W8Lq8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562</v>
      </c>
      <c r="J40" s="103" t="s">
        <v>563</v>
      </c>
      <c r="K40" s="103" t="s">
        <v>564</v>
      </c>
      <c r="L40" s="103" t="s">
        <v>565</v>
      </c>
      <c r="M40" s="104" t="s">
        <v>566</v>
      </c>
    </row>
    <row r="41" spans="2:13" ht="27.75" customHeight="1" x14ac:dyDescent="0.15">
      <c r="B41" s="1232" t="s">
        <v>31</v>
      </c>
      <c r="C41" s="1233"/>
      <c r="D41" s="105"/>
      <c r="E41" s="1234" t="s">
        <v>32</v>
      </c>
      <c r="F41" s="1234"/>
      <c r="G41" s="1234"/>
      <c r="H41" s="1235"/>
      <c r="I41" s="355">
        <v>48156</v>
      </c>
      <c r="J41" s="356">
        <v>49449</v>
      </c>
      <c r="K41" s="356">
        <v>51840</v>
      </c>
      <c r="L41" s="356">
        <v>54403</v>
      </c>
      <c r="M41" s="357">
        <v>53218</v>
      </c>
    </row>
    <row r="42" spans="2:13" ht="27.75" customHeight="1" x14ac:dyDescent="0.15">
      <c r="B42" s="1222"/>
      <c r="C42" s="1223"/>
      <c r="D42" s="106"/>
      <c r="E42" s="1226" t="s">
        <v>33</v>
      </c>
      <c r="F42" s="1226"/>
      <c r="G42" s="1226"/>
      <c r="H42" s="1227"/>
      <c r="I42" s="358">
        <v>15</v>
      </c>
      <c r="J42" s="359">
        <v>12</v>
      </c>
      <c r="K42" s="359">
        <v>9</v>
      </c>
      <c r="L42" s="359">
        <v>6</v>
      </c>
      <c r="M42" s="360">
        <v>5</v>
      </c>
    </row>
    <row r="43" spans="2:13" ht="27.75" customHeight="1" x14ac:dyDescent="0.15">
      <c r="B43" s="1222"/>
      <c r="C43" s="1223"/>
      <c r="D43" s="106"/>
      <c r="E43" s="1226" t="s">
        <v>34</v>
      </c>
      <c r="F43" s="1226"/>
      <c r="G43" s="1226"/>
      <c r="H43" s="1227"/>
      <c r="I43" s="358">
        <v>11946</v>
      </c>
      <c r="J43" s="359">
        <v>11649</v>
      </c>
      <c r="K43" s="359">
        <v>11597</v>
      </c>
      <c r="L43" s="359">
        <v>10517</v>
      </c>
      <c r="M43" s="360">
        <v>10025</v>
      </c>
    </row>
    <row r="44" spans="2:13" ht="27.75" customHeight="1" x14ac:dyDescent="0.15">
      <c r="B44" s="1222"/>
      <c r="C44" s="1223"/>
      <c r="D44" s="106"/>
      <c r="E44" s="1226" t="s">
        <v>35</v>
      </c>
      <c r="F44" s="1226"/>
      <c r="G44" s="1226"/>
      <c r="H44" s="1227"/>
      <c r="I44" s="358">
        <v>1022</v>
      </c>
      <c r="J44" s="359">
        <v>1347</v>
      </c>
      <c r="K44" s="359">
        <v>3550</v>
      </c>
      <c r="L44" s="359">
        <v>3430</v>
      </c>
      <c r="M44" s="360">
        <v>3274</v>
      </c>
    </row>
    <row r="45" spans="2:13" ht="27.75" customHeight="1" x14ac:dyDescent="0.15">
      <c r="B45" s="1222"/>
      <c r="C45" s="1223"/>
      <c r="D45" s="106"/>
      <c r="E45" s="1226" t="s">
        <v>36</v>
      </c>
      <c r="F45" s="1226"/>
      <c r="G45" s="1226"/>
      <c r="H45" s="1227"/>
      <c r="I45" s="358">
        <v>6509</v>
      </c>
      <c r="J45" s="359">
        <v>6631</v>
      </c>
      <c r="K45" s="359">
        <v>6516</v>
      </c>
      <c r="L45" s="359">
        <v>6753</v>
      </c>
      <c r="M45" s="360">
        <v>6830</v>
      </c>
    </row>
    <row r="46" spans="2:13" ht="27.75" customHeight="1" x14ac:dyDescent="0.15">
      <c r="B46" s="1222"/>
      <c r="C46" s="1223"/>
      <c r="D46" s="107"/>
      <c r="E46" s="1226" t="s">
        <v>37</v>
      </c>
      <c r="F46" s="1226"/>
      <c r="G46" s="1226"/>
      <c r="H46" s="1227"/>
      <c r="I46" s="358">
        <v>86</v>
      </c>
      <c r="J46" s="359">
        <v>38</v>
      </c>
      <c r="K46" s="359" t="s">
        <v>521</v>
      </c>
      <c r="L46" s="359" t="s">
        <v>521</v>
      </c>
      <c r="M46" s="360" t="s">
        <v>521</v>
      </c>
    </row>
    <row r="47" spans="2:13" ht="27.75" customHeight="1" x14ac:dyDescent="0.15">
      <c r="B47" s="1222"/>
      <c r="C47" s="1223"/>
      <c r="D47" s="108"/>
      <c r="E47" s="1236" t="s">
        <v>38</v>
      </c>
      <c r="F47" s="1237"/>
      <c r="G47" s="1237"/>
      <c r="H47" s="1238"/>
      <c r="I47" s="358" t="s">
        <v>521</v>
      </c>
      <c r="J47" s="359" t="s">
        <v>521</v>
      </c>
      <c r="K47" s="359" t="s">
        <v>521</v>
      </c>
      <c r="L47" s="359" t="s">
        <v>521</v>
      </c>
      <c r="M47" s="360" t="s">
        <v>521</v>
      </c>
    </row>
    <row r="48" spans="2:13" ht="27.75" customHeight="1" x14ac:dyDescent="0.15">
      <c r="B48" s="1222"/>
      <c r="C48" s="1223"/>
      <c r="D48" s="106"/>
      <c r="E48" s="1226" t="s">
        <v>39</v>
      </c>
      <c r="F48" s="1226"/>
      <c r="G48" s="1226"/>
      <c r="H48" s="1227"/>
      <c r="I48" s="358" t="s">
        <v>521</v>
      </c>
      <c r="J48" s="359" t="s">
        <v>521</v>
      </c>
      <c r="K48" s="359" t="s">
        <v>521</v>
      </c>
      <c r="L48" s="359" t="s">
        <v>521</v>
      </c>
      <c r="M48" s="360" t="s">
        <v>521</v>
      </c>
    </row>
    <row r="49" spans="2:13" ht="27.75" customHeight="1" x14ac:dyDescent="0.15">
      <c r="B49" s="1224"/>
      <c r="C49" s="1225"/>
      <c r="D49" s="106"/>
      <c r="E49" s="1226" t="s">
        <v>40</v>
      </c>
      <c r="F49" s="1226"/>
      <c r="G49" s="1226"/>
      <c r="H49" s="1227"/>
      <c r="I49" s="358" t="s">
        <v>521</v>
      </c>
      <c r="J49" s="359" t="s">
        <v>521</v>
      </c>
      <c r="K49" s="359" t="s">
        <v>521</v>
      </c>
      <c r="L49" s="359" t="s">
        <v>521</v>
      </c>
      <c r="M49" s="360" t="s">
        <v>521</v>
      </c>
    </row>
    <row r="50" spans="2:13" ht="27.75" customHeight="1" x14ac:dyDescent="0.15">
      <c r="B50" s="1220" t="s">
        <v>41</v>
      </c>
      <c r="C50" s="1221"/>
      <c r="D50" s="109"/>
      <c r="E50" s="1226" t="s">
        <v>42</v>
      </c>
      <c r="F50" s="1226"/>
      <c r="G50" s="1226"/>
      <c r="H50" s="1227"/>
      <c r="I50" s="358">
        <v>18799</v>
      </c>
      <c r="J50" s="359">
        <v>18974</v>
      </c>
      <c r="K50" s="359">
        <v>18001</v>
      </c>
      <c r="L50" s="359">
        <v>21843</v>
      </c>
      <c r="M50" s="360">
        <v>24514</v>
      </c>
    </row>
    <row r="51" spans="2:13" ht="27.75" customHeight="1" x14ac:dyDescent="0.15">
      <c r="B51" s="1222"/>
      <c r="C51" s="1223"/>
      <c r="D51" s="106"/>
      <c r="E51" s="1226" t="s">
        <v>43</v>
      </c>
      <c r="F51" s="1226"/>
      <c r="G51" s="1226"/>
      <c r="H51" s="1227"/>
      <c r="I51" s="358">
        <v>7833</v>
      </c>
      <c r="J51" s="359">
        <v>7645</v>
      </c>
      <c r="K51" s="359">
        <v>8160</v>
      </c>
      <c r="L51" s="359">
        <v>7525</v>
      </c>
      <c r="M51" s="360">
        <v>7734</v>
      </c>
    </row>
    <row r="52" spans="2:13" ht="27.75" customHeight="1" x14ac:dyDescent="0.15">
      <c r="B52" s="1224"/>
      <c r="C52" s="1225"/>
      <c r="D52" s="106"/>
      <c r="E52" s="1226" t="s">
        <v>44</v>
      </c>
      <c r="F52" s="1226"/>
      <c r="G52" s="1226"/>
      <c r="H52" s="1227"/>
      <c r="I52" s="358">
        <v>40622</v>
      </c>
      <c r="J52" s="359">
        <v>40827</v>
      </c>
      <c r="K52" s="359">
        <v>44102</v>
      </c>
      <c r="L52" s="359">
        <v>43575</v>
      </c>
      <c r="M52" s="360">
        <v>42188</v>
      </c>
    </row>
    <row r="53" spans="2:13" ht="27.75" customHeight="1" thickBot="1" x14ac:dyDescent="0.2">
      <c r="B53" s="1228" t="s">
        <v>45</v>
      </c>
      <c r="C53" s="1229"/>
      <c r="D53" s="110"/>
      <c r="E53" s="1230" t="s">
        <v>46</v>
      </c>
      <c r="F53" s="1230"/>
      <c r="G53" s="1230"/>
      <c r="H53" s="1231"/>
      <c r="I53" s="361">
        <v>480</v>
      </c>
      <c r="J53" s="362">
        <v>1680</v>
      </c>
      <c r="K53" s="362">
        <v>3250</v>
      </c>
      <c r="L53" s="362">
        <v>2166</v>
      </c>
      <c r="M53" s="363">
        <v>-1084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R2wzC4ti4D8iSax9tbyPSW5yEcDVZXrxTNG4lA3Iu355lA77ygU3G1NPDphtwrnQvEEmwcLitdiQfFXmGJ5fCQ==" saltValue="fXRpGJACsbzTXfKArzmU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47" t="s">
        <v>49</v>
      </c>
      <c r="D55" s="1247"/>
      <c r="E55" s="1248"/>
      <c r="F55" s="122">
        <v>5190</v>
      </c>
      <c r="G55" s="122">
        <v>6347</v>
      </c>
      <c r="H55" s="123">
        <v>7747</v>
      </c>
    </row>
    <row r="56" spans="2:8" ht="52.5" customHeight="1" x14ac:dyDescent="0.15">
      <c r="B56" s="124"/>
      <c r="C56" s="1249" t="s">
        <v>50</v>
      </c>
      <c r="D56" s="1249"/>
      <c r="E56" s="1250"/>
      <c r="F56" s="125">
        <v>3135</v>
      </c>
      <c r="G56" s="125">
        <v>4316</v>
      </c>
      <c r="H56" s="126">
        <v>5256</v>
      </c>
    </row>
    <row r="57" spans="2:8" ht="53.25" customHeight="1" x14ac:dyDescent="0.15">
      <c r="B57" s="124"/>
      <c r="C57" s="1251" t="s">
        <v>51</v>
      </c>
      <c r="D57" s="1251"/>
      <c r="E57" s="1252"/>
      <c r="F57" s="127">
        <v>7428</v>
      </c>
      <c r="G57" s="127">
        <v>8724</v>
      </c>
      <c r="H57" s="128">
        <v>9042</v>
      </c>
    </row>
    <row r="58" spans="2:8" ht="45.75" customHeight="1" x14ac:dyDescent="0.15">
      <c r="B58" s="129"/>
      <c r="C58" s="1239" t="s">
        <v>597</v>
      </c>
      <c r="D58" s="1240"/>
      <c r="E58" s="1241"/>
      <c r="F58" s="130">
        <v>3423</v>
      </c>
      <c r="G58" s="130">
        <v>5028</v>
      </c>
      <c r="H58" s="131">
        <v>5553</v>
      </c>
    </row>
    <row r="59" spans="2:8" ht="45.75" customHeight="1" x14ac:dyDescent="0.15">
      <c r="B59" s="129"/>
      <c r="C59" s="1239" t="s">
        <v>598</v>
      </c>
      <c r="D59" s="1240"/>
      <c r="E59" s="1241"/>
      <c r="F59" s="130">
        <v>1334</v>
      </c>
      <c r="G59" s="130">
        <v>1336</v>
      </c>
      <c r="H59" s="131">
        <v>1340</v>
      </c>
    </row>
    <row r="60" spans="2:8" ht="45.75" customHeight="1" x14ac:dyDescent="0.15">
      <c r="B60" s="129"/>
      <c r="C60" s="1239" t="s">
        <v>594</v>
      </c>
      <c r="D60" s="1240"/>
      <c r="E60" s="1241"/>
      <c r="F60" s="130">
        <v>216</v>
      </c>
      <c r="G60" s="130">
        <v>386</v>
      </c>
      <c r="H60" s="131">
        <v>468</v>
      </c>
    </row>
    <row r="61" spans="2:8" ht="45.75" customHeight="1" x14ac:dyDescent="0.15">
      <c r="B61" s="129"/>
      <c r="C61" s="1239" t="s">
        <v>595</v>
      </c>
      <c r="D61" s="1240"/>
      <c r="E61" s="1241"/>
      <c r="F61" s="130">
        <v>326</v>
      </c>
      <c r="G61" s="130">
        <v>329</v>
      </c>
      <c r="H61" s="131">
        <v>330</v>
      </c>
    </row>
    <row r="62" spans="2:8" ht="45.75" customHeight="1" thickBot="1" x14ac:dyDescent="0.2">
      <c r="B62" s="132"/>
      <c r="C62" s="1242" t="s">
        <v>596</v>
      </c>
      <c r="D62" s="1243"/>
      <c r="E62" s="1244"/>
      <c r="F62" s="133">
        <v>211</v>
      </c>
      <c r="G62" s="133">
        <v>211</v>
      </c>
      <c r="H62" s="134">
        <v>211</v>
      </c>
    </row>
    <row r="63" spans="2:8" ht="52.5" customHeight="1" thickBot="1" x14ac:dyDescent="0.2">
      <c r="B63" s="135"/>
      <c r="C63" s="1245" t="s">
        <v>52</v>
      </c>
      <c r="D63" s="1245"/>
      <c r="E63" s="1246"/>
      <c r="F63" s="136">
        <v>15752</v>
      </c>
      <c r="G63" s="136">
        <v>19387</v>
      </c>
      <c r="H63" s="137">
        <v>22045</v>
      </c>
    </row>
    <row r="64" spans="2:8" x14ac:dyDescent="0.15"/>
  </sheetData>
  <sheetProtection algorithmName="SHA-512" hashValue="qbSw83SD/QB4P+cJ59+QU3I3mUylfvlNk0nNqjhAvLQmhjQ02IY601855X1PLjyhDBeq4smhB2tNNC97EG26Mg==" saltValue="6F2IA5kcvG13cZLCGJU+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68A0E-1115-40B7-84A5-64A7CE4241C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5" t="s">
        <v>609</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602</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562</v>
      </c>
      <c r="BQ50" s="1259"/>
      <c r="BR50" s="1259"/>
      <c r="BS50" s="1259"/>
      <c r="BT50" s="1259"/>
      <c r="BU50" s="1259"/>
      <c r="BV50" s="1259"/>
      <c r="BW50" s="1259"/>
      <c r="BX50" s="1259" t="s">
        <v>563</v>
      </c>
      <c r="BY50" s="1259"/>
      <c r="BZ50" s="1259"/>
      <c r="CA50" s="1259"/>
      <c r="CB50" s="1259"/>
      <c r="CC50" s="1259"/>
      <c r="CD50" s="1259"/>
      <c r="CE50" s="1259"/>
      <c r="CF50" s="1259" t="s">
        <v>564</v>
      </c>
      <c r="CG50" s="1259"/>
      <c r="CH50" s="1259"/>
      <c r="CI50" s="1259"/>
      <c r="CJ50" s="1259"/>
      <c r="CK50" s="1259"/>
      <c r="CL50" s="1259"/>
      <c r="CM50" s="1259"/>
      <c r="CN50" s="1259" t="s">
        <v>565</v>
      </c>
      <c r="CO50" s="1259"/>
      <c r="CP50" s="1259"/>
      <c r="CQ50" s="1259"/>
      <c r="CR50" s="1259"/>
      <c r="CS50" s="1259"/>
      <c r="CT50" s="1259"/>
      <c r="CU50" s="1259"/>
      <c r="CV50" s="1259" t="s">
        <v>566</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603</v>
      </c>
      <c r="AO51" s="1258"/>
      <c r="AP51" s="1258"/>
      <c r="AQ51" s="1258"/>
      <c r="AR51" s="1258"/>
      <c r="AS51" s="1258"/>
      <c r="AT51" s="1258"/>
      <c r="AU51" s="1258"/>
      <c r="AV51" s="1258"/>
      <c r="AW51" s="1258"/>
      <c r="AX51" s="1258"/>
      <c r="AY51" s="1258"/>
      <c r="AZ51" s="1258"/>
      <c r="BA51" s="1258"/>
      <c r="BB51" s="1258" t="s">
        <v>604</v>
      </c>
      <c r="BC51" s="1258"/>
      <c r="BD51" s="1258"/>
      <c r="BE51" s="1258"/>
      <c r="BF51" s="1258"/>
      <c r="BG51" s="1258"/>
      <c r="BH51" s="1258"/>
      <c r="BI51" s="1258"/>
      <c r="BJ51" s="1258"/>
      <c r="BK51" s="1258"/>
      <c r="BL51" s="1258"/>
      <c r="BM51" s="1258"/>
      <c r="BN51" s="1258"/>
      <c r="BO51" s="1258"/>
      <c r="BP51" s="1255">
        <v>2</v>
      </c>
      <c r="BQ51" s="1255"/>
      <c r="BR51" s="1255"/>
      <c r="BS51" s="1255"/>
      <c r="BT51" s="1255"/>
      <c r="BU51" s="1255"/>
      <c r="BV51" s="1255"/>
      <c r="BW51" s="1255"/>
      <c r="BX51" s="1255">
        <v>7</v>
      </c>
      <c r="BY51" s="1255"/>
      <c r="BZ51" s="1255"/>
      <c r="CA51" s="1255"/>
      <c r="CB51" s="1255"/>
      <c r="CC51" s="1255"/>
      <c r="CD51" s="1255"/>
      <c r="CE51" s="1255"/>
      <c r="CF51" s="1255">
        <v>13.2</v>
      </c>
      <c r="CG51" s="1255"/>
      <c r="CH51" s="1255"/>
      <c r="CI51" s="1255"/>
      <c r="CJ51" s="1255"/>
      <c r="CK51" s="1255"/>
      <c r="CL51" s="1255"/>
      <c r="CM51" s="1255"/>
      <c r="CN51" s="1255">
        <v>8.4</v>
      </c>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605</v>
      </c>
      <c r="BC53" s="1258"/>
      <c r="BD53" s="1258"/>
      <c r="BE53" s="1258"/>
      <c r="BF53" s="1258"/>
      <c r="BG53" s="1258"/>
      <c r="BH53" s="1258"/>
      <c r="BI53" s="1258"/>
      <c r="BJ53" s="1258"/>
      <c r="BK53" s="1258"/>
      <c r="BL53" s="1258"/>
      <c r="BM53" s="1258"/>
      <c r="BN53" s="1258"/>
      <c r="BO53" s="1258"/>
      <c r="BP53" s="1255">
        <v>47.3</v>
      </c>
      <c r="BQ53" s="1255"/>
      <c r="BR53" s="1255"/>
      <c r="BS53" s="1255"/>
      <c r="BT53" s="1255"/>
      <c r="BU53" s="1255"/>
      <c r="BV53" s="1255"/>
      <c r="BW53" s="1255"/>
      <c r="BX53" s="1255">
        <v>48.8</v>
      </c>
      <c r="BY53" s="1255"/>
      <c r="BZ53" s="1255"/>
      <c r="CA53" s="1255"/>
      <c r="CB53" s="1255"/>
      <c r="CC53" s="1255"/>
      <c r="CD53" s="1255"/>
      <c r="CE53" s="1255"/>
      <c r="CF53" s="1255">
        <v>50.7</v>
      </c>
      <c r="CG53" s="1255"/>
      <c r="CH53" s="1255"/>
      <c r="CI53" s="1255"/>
      <c r="CJ53" s="1255"/>
      <c r="CK53" s="1255"/>
      <c r="CL53" s="1255"/>
      <c r="CM53" s="1255"/>
      <c r="CN53" s="1255">
        <v>50.6</v>
      </c>
      <c r="CO53" s="1255"/>
      <c r="CP53" s="1255"/>
      <c r="CQ53" s="1255"/>
      <c r="CR53" s="1255"/>
      <c r="CS53" s="1255"/>
      <c r="CT53" s="1255"/>
      <c r="CU53" s="1255"/>
      <c r="CV53" s="1255">
        <v>52.2</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606</v>
      </c>
      <c r="AO55" s="1259"/>
      <c r="AP55" s="1259"/>
      <c r="AQ55" s="1259"/>
      <c r="AR55" s="1259"/>
      <c r="AS55" s="1259"/>
      <c r="AT55" s="1259"/>
      <c r="AU55" s="1259"/>
      <c r="AV55" s="1259"/>
      <c r="AW55" s="1259"/>
      <c r="AX55" s="1259"/>
      <c r="AY55" s="1259"/>
      <c r="AZ55" s="1259"/>
      <c r="BA55" s="1259"/>
      <c r="BB55" s="1258" t="s">
        <v>604</v>
      </c>
      <c r="BC55" s="1258"/>
      <c r="BD55" s="1258"/>
      <c r="BE55" s="1258"/>
      <c r="BF55" s="1258"/>
      <c r="BG55" s="1258"/>
      <c r="BH55" s="1258"/>
      <c r="BI55" s="1258"/>
      <c r="BJ55" s="1258"/>
      <c r="BK55" s="1258"/>
      <c r="BL55" s="1258"/>
      <c r="BM55" s="1258"/>
      <c r="BN55" s="1258"/>
      <c r="BO55" s="1258"/>
      <c r="BP55" s="1255">
        <v>2.7</v>
      </c>
      <c r="BQ55" s="1255"/>
      <c r="BR55" s="1255"/>
      <c r="BS55" s="1255"/>
      <c r="BT55" s="1255"/>
      <c r="BU55" s="1255"/>
      <c r="BV55" s="1255"/>
      <c r="BW55" s="1255"/>
      <c r="BX55" s="1255">
        <v>0.5</v>
      </c>
      <c r="BY55" s="1255"/>
      <c r="BZ55" s="1255"/>
      <c r="CA55" s="1255"/>
      <c r="CB55" s="1255"/>
      <c r="CC55" s="1255"/>
      <c r="CD55" s="1255"/>
      <c r="CE55" s="1255"/>
      <c r="CF55" s="1255">
        <v>5.9</v>
      </c>
      <c r="CG55" s="1255"/>
      <c r="CH55" s="1255"/>
      <c r="CI55" s="1255"/>
      <c r="CJ55" s="1255"/>
      <c r="CK55" s="1255"/>
      <c r="CL55" s="1255"/>
      <c r="CM55" s="1255"/>
      <c r="CN55" s="1255">
        <v>4.0999999999999996</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605</v>
      </c>
      <c r="BC57" s="1258"/>
      <c r="BD57" s="1258"/>
      <c r="BE57" s="1258"/>
      <c r="BF57" s="1258"/>
      <c r="BG57" s="1258"/>
      <c r="BH57" s="1258"/>
      <c r="BI57" s="1258"/>
      <c r="BJ57" s="1258"/>
      <c r="BK57" s="1258"/>
      <c r="BL57" s="1258"/>
      <c r="BM57" s="1258"/>
      <c r="BN57" s="1258"/>
      <c r="BO57" s="1258"/>
      <c r="BP57" s="1255">
        <v>60.2</v>
      </c>
      <c r="BQ57" s="1255"/>
      <c r="BR57" s="1255"/>
      <c r="BS57" s="1255"/>
      <c r="BT57" s="1255"/>
      <c r="BU57" s="1255"/>
      <c r="BV57" s="1255"/>
      <c r="BW57" s="1255"/>
      <c r="BX57" s="1255">
        <v>60.4</v>
      </c>
      <c r="BY57" s="1255"/>
      <c r="BZ57" s="1255"/>
      <c r="CA57" s="1255"/>
      <c r="CB57" s="1255"/>
      <c r="CC57" s="1255"/>
      <c r="CD57" s="1255"/>
      <c r="CE57" s="1255"/>
      <c r="CF57" s="1255">
        <v>61.9</v>
      </c>
      <c r="CG57" s="1255"/>
      <c r="CH57" s="1255"/>
      <c r="CI57" s="1255"/>
      <c r="CJ57" s="1255"/>
      <c r="CK57" s="1255"/>
      <c r="CL57" s="1255"/>
      <c r="CM57" s="1255"/>
      <c r="CN57" s="1255">
        <v>63</v>
      </c>
      <c r="CO57" s="1255"/>
      <c r="CP57" s="1255"/>
      <c r="CQ57" s="1255"/>
      <c r="CR57" s="1255"/>
      <c r="CS57" s="1255"/>
      <c r="CT57" s="1255"/>
      <c r="CU57" s="1255"/>
      <c r="CV57" s="1255">
        <v>64.2</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607</v>
      </c>
    </row>
    <row r="64" spans="1:109" x14ac:dyDescent="0.15">
      <c r="B64" s="372"/>
      <c r="G64" s="379"/>
      <c r="I64" s="392"/>
      <c r="J64" s="392"/>
      <c r="K64" s="392"/>
      <c r="L64" s="392"/>
      <c r="M64" s="392"/>
      <c r="N64" s="393"/>
      <c r="AM64" s="379"/>
      <c r="AN64" s="379" t="s">
        <v>601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610</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602</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562</v>
      </c>
      <c r="BQ72" s="1259"/>
      <c r="BR72" s="1259"/>
      <c r="BS72" s="1259"/>
      <c r="BT72" s="1259"/>
      <c r="BU72" s="1259"/>
      <c r="BV72" s="1259"/>
      <c r="BW72" s="1259"/>
      <c r="BX72" s="1259" t="s">
        <v>563</v>
      </c>
      <c r="BY72" s="1259"/>
      <c r="BZ72" s="1259"/>
      <c r="CA72" s="1259"/>
      <c r="CB72" s="1259"/>
      <c r="CC72" s="1259"/>
      <c r="CD72" s="1259"/>
      <c r="CE72" s="1259"/>
      <c r="CF72" s="1259" t="s">
        <v>564</v>
      </c>
      <c r="CG72" s="1259"/>
      <c r="CH72" s="1259"/>
      <c r="CI72" s="1259"/>
      <c r="CJ72" s="1259"/>
      <c r="CK72" s="1259"/>
      <c r="CL72" s="1259"/>
      <c r="CM72" s="1259"/>
      <c r="CN72" s="1259" t="s">
        <v>565</v>
      </c>
      <c r="CO72" s="1259"/>
      <c r="CP72" s="1259"/>
      <c r="CQ72" s="1259"/>
      <c r="CR72" s="1259"/>
      <c r="CS72" s="1259"/>
      <c r="CT72" s="1259"/>
      <c r="CU72" s="1259"/>
      <c r="CV72" s="1259" t="s">
        <v>566</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603</v>
      </c>
      <c r="AO73" s="1258"/>
      <c r="AP73" s="1258"/>
      <c r="AQ73" s="1258"/>
      <c r="AR73" s="1258"/>
      <c r="AS73" s="1258"/>
      <c r="AT73" s="1258"/>
      <c r="AU73" s="1258"/>
      <c r="AV73" s="1258"/>
      <c r="AW73" s="1258"/>
      <c r="AX73" s="1258"/>
      <c r="AY73" s="1258"/>
      <c r="AZ73" s="1258"/>
      <c r="BA73" s="1258"/>
      <c r="BB73" s="1258" t="s">
        <v>604</v>
      </c>
      <c r="BC73" s="1258"/>
      <c r="BD73" s="1258"/>
      <c r="BE73" s="1258"/>
      <c r="BF73" s="1258"/>
      <c r="BG73" s="1258"/>
      <c r="BH73" s="1258"/>
      <c r="BI73" s="1258"/>
      <c r="BJ73" s="1258"/>
      <c r="BK73" s="1258"/>
      <c r="BL73" s="1258"/>
      <c r="BM73" s="1258"/>
      <c r="BN73" s="1258"/>
      <c r="BO73" s="1258"/>
      <c r="BP73" s="1255">
        <v>2</v>
      </c>
      <c r="BQ73" s="1255"/>
      <c r="BR73" s="1255"/>
      <c r="BS73" s="1255"/>
      <c r="BT73" s="1255"/>
      <c r="BU73" s="1255"/>
      <c r="BV73" s="1255"/>
      <c r="BW73" s="1255"/>
      <c r="BX73" s="1255">
        <v>7</v>
      </c>
      <c r="BY73" s="1255"/>
      <c r="BZ73" s="1255"/>
      <c r="CA73" s="1255"/>
      <c r="CB73" s="1255"/>
      <c r="CC73" s="1255"/>
      <c r="CD73" s="1255"/>
      <c r="CE73" s="1255"/>
      <c r="CF73" s="1255">
        <v>13.2</v>
      </c>
      <c r="CG73" s="1255"/>
      <c r="CH73" s="1255"/>
      <c r="CI73" s="1255"/>
      <c r="CJ73" s="1255"/>
      <c r="CK73" s="1255"/>
      <c r="CL73" s="1255"/>
      <c r="CM73" s="1255"/>
      <c r="CN73" s="1255">
        <v>8.4</v>
      </c>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608</v>
      </c>
      <c r="BC75" s="1258"/>
      <c r="BD75" s="1258"/>
      <c r="BE75" s="1258"/>
      <c r="BF75" s="1258"/>
      <c r="BG75" s="1258"/>
      <c r="BH75" s="1258"/>
      <c r="BI75" s="1258"/>
      <c r="BJ75" s="1258"/>
      <c r="BK75" s="1258"/>
      <c r="BL75" s="1258"/>
      <c r="BM75" s="1258"/>
      <c r="BN75" s="1258"/>
      <c r="BO75" s="1258"/>
      <c r="BP75" s="1255">
        <v>6.7</v>
      </c>
      <c r="BQ75" s="1255"/>
      <c r="BR75" s="1255"/>
      <c r="BS75" s="1255"/>
      <c r="BT75" s="1255"/>
      <c r="BU75" s="1255"/>
      <c r="BV75" s="1255"/>
      <c r="BW75" s="1255"/>
      <c r="BX75" s="1255">
        <v>6.5</v>
      </c>
      <c r="BY75" s="1255"/>
      <c r="BZ75" s="1255"/>
      <c r="CA75" s="1255"/>
      <c r="CB75" s="1255"/>
      <c r="CC75" s="1255"/>
      <c r="CD75" s="1255"/>
      <c r="CE75" s="1255"/>
      <c r="CF75" s="1255">
        <v>6.5</v>
      </c>
      <c r="CG75" s="1255"/>
      <c r="CH75" s="1255"/>
      <c r="CI75" s="1255"/>
      <c r="CJ75" s="1255"/>
      <c r="CK75" s="1255"/>
      <c r="CL75" s="1255"/>
      <c r="CM75" s="1255"/>
      <c r="CN75" s="1255">
        <v>6.5</v>
      </c>
      <c r="CO75" s="1255"/>
      <c r="CP75" s="1255"/>
      <c r="CQ75" s="1255"/>
      <c r="CR75" s="1255"/>
      <c r="CS75" s="1255"/>
      <c r="CT75" s="1255"/>
      <c r="CU75" s="1255"/>
      <c r="CV75" s="1255">
        <v>6.4</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606</v>
      </c>
      <c r="AO77" s="1259"/>
      <c r="AP77" s="1259"/>
      <c r="AQ77" s="1259"/>
      <c r="AR77" s="1259"/>
      <c r="AS77" s="1259"/>
      <c r="AT77" s="1259"/>
      <c r="AU77" s="1259"/>
      <c r="AV77" s="1259"/>
      <c r="AW77" s="1259"/>
      <c r="AX77" s="1259"/>
      <c r="AY77" s="1259"/>
      <c r="AZ77" s="1259"/>
      <c r="BA77" s="1259"/>
      <c r="BB77" s="1258" t="s">
        <v>604</v>
      </c>
      <c r="BC77" s="1258"/>
      <c r="BD77" s="1258"/>
      <c r="BE77" s="1258"/>
      <c r="BF77" s="1258"/>
      <c r="BG77" s="1258"/>
      <c r="BH77" s="1258"/>
      <c r="BI77" s="1258"/>
      <c r="BJ77" s="1258"/>
      <c r="BK77" s="1258"/>
      <c r="BL77" s="1258"/>
      <c r="BM77" s="1258"/>
      <c r="BN77" s="1258"/>
      <c r="BO77" s="1258"/>
      <c r="BP77" s="1255">
        <v>2.7</v>
      </c>
      <c r="BQ77" s="1255"/>
      <c r="BR77" s="1255"/>
      <c r="BS77" s="1255"/>
      <c r="BT77" s="1255"/>
      <c r="BU77" s="1255"/>
      <c r="BV77" s="1255"/>
      <c r="BW77" s="1255"/>
      <c r="BX77" s="1255">
        <v>0.5</v>
      </c>
      <c r="BY77" s="1255"/>
      <c r="BZ77" s="1255"/>
      <c r="CA77" s="1255"/>
      <c r="CB77" s="1255"/>
      <c r="CC77" s="1255"/>
      <c r="CD77" s="1255"/>
      <c r="CE77" s="1255"/>
      <c r="CF77" s="1255">
        <v>5.9</v>
      </c>
      <c r="CG77" s="1255"/>
      <c r="CH77" s="1255"/>
      <c r="CI77" s="1255"/>
      <c r="CJ77" s="1255"/>
      <c r="CK77" s="1255"/>
      <c r="CL77" s="1255"/>
      <c r="CM77" s="1255"/>
      <c r="CN77" s="1255">
        <v>4.0999999999999996</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608</v>
      </c>
      <c r="BC79" s="1258"/>
      <c r="BD79" s="1258"/>
      <c r="BE79" s="1258"/>
      <c r="BF79" s="1258"/>
      <c r="BG79" s="1258"/>
      <c r="BH79" s="1258"/>
      <c r="BI79" s="1258"/>
      <c r="BJ79" s="1258"/>
      <c r="BK79" s="1258"/>
      <c r="BL79" s="1258"/>
      <c r="BM79" s="1258"/>
      <c r="BN79" s="1258"/>
      <c r="BO79" s="1258"/>
      <c r="BP79" s="1255">
        <v>5</v>
      </c>
      <c r="BQ79" s="1255"/>
      <c r="BR79" s="1255"/>
      <c r="BS79" s="1255"/>
      <c r="BT79" s="1255"/>
      <c r="BU79" s="1255"/>
      <c r="BV79" s="1255"/>
      <c r="BW79" s="1255"/>
      <c r="BX79" s="1255">
        <v>5.0999999999999996</v>
      </c>
      <c r="BY79" s="1255"/>
      <c r="BZ79" s="1255"/>
      <c r="CA79" s="1255"/>
      <c r="CB79" s="1255"/>
      <c r="CC79" s="1255"/>
      <c r="CD79" s="1255"/>
      <c r="CE79" s="1255"/>
      <c r="CF79" s="1255">
        <v>5.2</v>
      </c>
      <c r="CG79" s="1255"/>
      <c r="CH79" s="1255"/>
      <c r="CI79" s="1255"/>
      <c r="CJ79" s="1255"/>
      <c r="CK79" s="1255"/>
      <c r="CL79" s="1255"/>
      <c r="CM79" s="1255"/>
      <c r="CN79" s="1255">
        <v>5.0999999999999996</v>
      </c>
      <c r="CO79" s="1255"/>
      <c r="CP79" s="1255"/>
      <c r="CQ79" s="1255"/>
      <c r="CR79" s="1255"/>
      <c r="CS79" s="1255"/>
      <c r="CT79" s="1255"/>
      <c r="CU79" s="1255"/>
      <c r="CV79" s="1255">
        <v>5.2</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L+XOWW9aB18bCTZBMWigSSuuhAbYavlnB/8Wn2pLCDLZkXMtIoOZK0SMxJuUv1Ez99V5UHaX7OOnr8HuEnuc4Q==" saltValue="K7pKw71CQlZ2FZYFmJ6O0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EE0AA-5B83-448A-BE4A-83FC8B12FD65}">
  <sheetPr>
    <pageSetUpPr fitToPage="1"/>
  </sheetPr>
  <dimension ref="A1:DR125"/>
  <sheetViews>
    <sheetView showGridLines="0" topLeftCell="C1"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3iNET/2p2UUao5nCaOQR4/GTuNExk0sZtf5w0kZuWgsrPFwGGstlYHoH+38aISEddk4I6AO5p1zsExmy/txQug==" saltValue="yjbhJCzDADGL3BULL25x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DD88D-6D3A-426E-B49C-DB664C33FDDD}">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5TsEN1TJ96wf2nC/VGMITm/fxrM+IdjsoDJcI2Wjd3Y3K02/NoKxzQh6d/g2WaESw+4MufMYetZHFJOs468eng==" saltValue="VU+B4a69VoPgt0jhNW483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559</v>
      </c>
      <c r="G2" s="151"/>
      <c r="H2" s="152"/>
    </row>
    <row r="3" spans="1:8" x14ac:dyDescent="0.15">
      <c r="A3" s="148" t="s">
        <v>552</v>
      </c>
      <c r="B3" s="153"/>
      <c r="C3" s="154"/>
      <c r="D3" s="155">
        <v>47883</v>
      </c>
      <c r="E3" s="156"/>
      <c r="F3" s="157">
        <v>46402</v>
      </c>
      <c r="G3" s="158"/>
      <c r="H3" s="159"/>
    </row>
    <row r="4" spans="1:8" x14ac:dyDescent="0.15">
      <c r="A4" s="160"/>
      <c r="B4" s="161"/>
      <c r="C4" s="162"/>
      <c r="D4" s="163">
        <v>23863</v>
      </c>
      <c r="E4" s="164"/>
      <c r="F4" s="165">
        <v>26897</v>
      </c>
      <c r="G4" s="166"/>
      <c r="H4" s="167"/>
    </row>
    <row r="5" spans="1:8" x14ac:dyDescent="0.15">
      <c r="A5" s="148" t="s">
        <v>554</v>
      </c>
      <c r="B5" s="153"/>
      <c r="C5" s="154"/>
      <c r="D5" s="155">
        <v>53643</v>
      </c>
      <c r="E5" s="156"/>
      <c r="F5" s="157">
        <v>66343</v>
      </c>
      <c r="G5" s="158"/>
      <c r="H5" s="159"/>
    </row>
    <row r="6" spans="1:8" x14ac:dyDescent="0.15">
      <c r="A6" s="160"/>
      <c r="B6" s="161"/>
      <c r="C6" s="162"/>
      <c r="D6" s="163">
        <v>26718</v>
      </c>
      <c r="E6" s="164"/>
      <c r="F6" s="165">
        <v>34529</v>
      </c>
      <c r="G6" s="166"/>
      <c r="H6" s="167"/>
    </row>
    <row r="7" spans="1:8" x14ac:dyDescent="0.15">
      <c r="A7" s="148" t="s">
        <v>555</v>
      </c>
      <c r="B7" s="153"/>
      <c r="C7" s="154"/>
      <c r="D7" s="155">
        <v>63408</v>
      </c>
      <c r="E7" s="156"/>
      <c r="F7" s="157">
        <v>56416</v>
      </c>
      <c r="G7" s="158"/>
      <c r="H7" s="159"/>
    </row>
    <row r="8" spans="1:8" x14ac:dyDescent="0.15">
      <c r="A8" s="160"/>
      <c r="B8" s="161"/>
      <c r="C8" s="162"/>
      <c r="D8" s="163">
        <v>44559</v>
      </c>
      <c r="E8" s="164"/>
      <c r="F8" s="165">
        <v>32623</v>
      </c>
      <c r="G8" s="166"/>
      <c r="H8" s="167"/>
    </row>
    <row r="9" spans="1:8" x14ac:dyDescent="0.15">
      <c r="A9" s="148" t="s">
        <v>556</v>
      </c>
      <c r="B9" s="153"/>
      <c r="C9" s="154"/>
      <c r="D9" s="155">
        <v>69509</v>
      </c>
      <c r="E9" s="156"/>
      <c r="F9" s="157">
        <v>49217</v>
      </c>
      <c r="G9" s="158"/>
      <c r="H9" s="159"/>
    </row>
    <row r="10" spans="1:8" x14ac:dyDescent="0.15">
      <c r="A10" s="160"/>
      <c r="B10" s="161"/>
      <c r="C10" s="162"/>
      <c r="D10" s="163">
        <v>56168</v>
      </c>
      <c r="E10" s="164"/>
      <c r="F10" s="165">
        <v>27232</v>
      </c>
      <c r="G10" s="166"/>
      <c r="H10" s="167"/>
    </row>
    <row r="11" spans="1:8" x14ac:dyDescent="0.15">
      <c r="A11" s="148" t="s">
        <v>557</v>
      </c>
      <c r="B11" s="153"/>
      <c r="C11" s="154"/>
      <c r="D11" s="155">
        <v>42121</v>
      </c>
      <c r="E11" s="156"/>
      <c r="F11" s="157">
        <v>49211</v>
      </c>
      <c r="G11" s="158"/>
      <c r="H11" s="159"/>
    </row>
    <row r="12" spans="1:8" x14ac:dyDescent="0.15">
      <c r="A12" s="160"/>
      <c r="B12" s="161"/>
      <c r="C12" s="168"/>
      <c r="D12" s="163">
        <v>26101</v>
      </c>
      <c r="E12" s="164"/>
      <c r="F12" s="165">
        <v>28367</v>
      </c>
      <c r="G12" s="166"/>
      <c r="H12" s="167"/>
    </row>
    <row r="13" spans="1:8" x14ac:dyDescent="0.15">
      <c r="A13" s="148"/>
      <c r="B13" s="153"/>
      <c r="C13" s="169"/>
      <c r="D13" s="170">
        <v>55313</v>
      </c>
      <c r="E13" s="171"/>
      <c r="F13" s="172">
        <v>53518</v>
      </c>
      <c r="G13" s="173"/>
      <c r="H13" s="159"/>
    </row>
    <row r="14" spans="1:8" x14ac:dyDescent="0.15">
      <c r="A14" s="160"/>
      <c r="B14" s="161"/>
      <c r="C14" s="162"/>
      <c r="D14" s="163">
        <v>35482</v>
      </c>
      <c r="E14" s="164"/>
      <c r="F14" s="165">
        <v>29930</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10.99</v>
      </c>
      <c r="C19" s="174">
        <f>ROUND(VALUE(SUBSTITUTE(実質収支比率等に係る経年分析!G$48,"▲","-")),2)</f>
        <v>10.01</v>
      </c>
      <c r="D19" s="174">
        <f>ROUND(VALUE(SUBSTITUTE(実質収支比率等に係る経年分析!H$48,"▲","-")),2)</f>
        <v>8.49</v>
      </c>
      <c r="E19" s="174">
        <f>ROUND(VALUE(SUBSTITUTE(実質収支比率等に係る経年分析!I$48,"▲","-")),2)</f>
        <v>10.029999999999999</v>
      </c>
      <c r="F19" s="174">
        <f>ROUND(VALUE(SUBSTITUTE(実質収支比率等に係る経年分析!J$48,"▲","-")),2)</f>
        <v>10.72</v>
      </c>
    </row>
    <row r="20" spans="1:11" x14ac:dyDescent="0.15">
      <c r="A20" s="174" t="s">
        <v>56</v>
      </c>
      <c r="B20" s="174">
        <f>ROUND(VALUE(SUBSTITUTE(実質収支比率等に係る経年分析!F$47,"▲","-")),2)</f>
        <v>17.579999999999998</v>
      </c>
      <c r="C20" s="174">
        <f>ROUND(VALUE(SUBSTITUTE(実質収支比率等に係る経年分析!G$47,"▲","-")),2)</f>
        <v>19</v>
      </c>
      <c r="D20" s="174">
        <f>ROUND(VALUE(SUBSTITUTE(実質収支比率等に係る経年分析!H$47,"▲","-")),2)</f>
        <v>18.7</v>
      </c>
      <c r="E20" s="174">
        <f>ROUND(VALUE(SUBSTITUTE(実質収支比率等に係る経年分析!I$47,"▲","-")),2)</f>
        <v>21.87</v>
      </c>
      <c r="F20" s="174">
        <f>ROUND(VALUE(SUBSTITUTE(実質収支比率等に係る経年分析!J$47,"▲","-")),2)</f>
        <v>27.44</v>
      </c>
    </row>
    <row r="21" spans="1:11" x14ac:dyDescent="0.15">
      <c r="A21" s="174" t="s">
        <v>57</v>
      </c>
      <c r="B21" s="174">
        <f>IF(ISNUMBER(VALUE(SUBSTITUTE(実質収支比率等に係る経年分析!F$49,"▲","-"))),ROUND(VALUE(SUBSTITUTE(実質収支比率等に係る経年分析!F$49,"▲","-")),2),NA())</f>
        <v>1.33</v>
      </c>
      <c r="C21" s="174">
        <f>IF(ISNUMBER(VALUE(SUBSTITUTE(実質収支比率等に係る経年分析!G$49,"▲","-"))),ROUND(VALUE(SUBSTITUTE(実質収支比率等に係る経年分析!G$49,"▲","-")),2),NA())</f>
        <v>0.43</v>
      </c>
      <c r="D21" s="174">
        <f>IF(ISNUMBER(VALUE(SUBSTITUTE(実質収支比率等に係る経年分析!H$49,"▲","-"))),ROUND(VALUE(SUBSTITUTE(実質収支比率等に係る経年分析!H$49,"▲","-")),2),NA())</f>
        <v>-1.33</v>
      </c>
      <c r="E21" s="174">
        <f>IF(ISNUMBER(VALUE(SUBSTITUTE(実質収支比率等に係る経年分析!I$49,"▲","-"))),ROUND(VALUE(SUBSTITUTE(実質収支比率等に係る経年分析!I$49,"▲","-")),2),NA())</f>
        <v>1.94</v>
      </c>
      <c r="F21" s="174">
        <f>IF(ISNUMBER(VALUE(SUBSTITUTE(実質収支比率等に係る経年分析!J$49,"▲","-"))),ROUND(VALUE(SUBSTITUTE(実質収支比率等に係る経年分析!J$49,"▲","-")),2),NA())</f>
        <v>0.45</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1.34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7.0000000000000007E-2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公共下水道事業会計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0.86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1.1200000000000001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v>
      </c>
    </row>
    <row r="31" spans="1:11" x14ac:dyDescent="0.15">
      <c r="A31" s="175" t="str">
        <f>IF(連結実質赤字比率に係る赤字・黒字の構成分析!C$39="",NA(),連結実質赤字比率に係る赤字・黒字の構成分析!C$39)</f>
        <v>し尿処理事業特別会計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0.31</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0.55000000000000004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0.41</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3.09</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8.58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8.1300000000000008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6.68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9.7799999999999994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8.26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9.56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10.3</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10.220000000000001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11.55</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4375</v>
      </c>
      <c r="E42" s="176"/>
      <c r="F42" s="176"/>
      <c r="G42" s="176">
        <f>'実質公債費比率（分子）の構造'!L$52</f>
        <v>4190</v>
      </c>
      <c r="H42" s="176"/>
      <c r="I42" s="176"/>
      <c r="J42" s="176">
        <f>'実質公債費比率（分子）の構造'!M$52</f>
        <v>4108</v>
      </c>
      <c r="K42" s="176"/>
      <c r="L42" s="176"/>
      <c r="M42" s="176">
        <f>'実質公債費比率（分子）の構造'!N$52</f>
        <v>4240</v>
      </c>
      <c r="N42" s="176"/>
      <c r="O42" s="176"/>
      <c r="P42" s="176">
        <f>'実質公債費比率（分子）の構造'!O$52</f>
        <v>4362</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3</v>
      </c>
      <c r="C44" s="176"/>
      <c r="D44" s="176"/>
      <c r="E44" s="176">
        <f>'実質公債費比率（分子）の構造'!L$50</f>
        <v>3</v>
      </c>
      <c r="F44" s="176"/>
      <c r="G44" s="176"/>
      <c r="H44" s="176">
        <f>'実質公債費比率（分子）の構造'!M$50</f>
        <v>3</v>
      </c>
      <c r="I44" s="176"/>
      <c r="J44" s="176"/>
      <c r="K44" s="176">
        <f>'実質公債費比率（分子）の構造'!N$50</f>
        <v>3</v>
      </c>
      <c r="L44" s="176"/>
      <c r="M44" s="176"/>
      <c r="N44" s="176">
        <f>'実質公債費比率（分子）の構造'!O$50</f>
        <v>1</v>
      </c>
      <c r="O44" s="176"/>
      <c r="P44" s="176"/>
    </row>
    <row r="45" spans="1:16" x14ac:dyDescent="0.15">
      <c r="A45" s="176" t="s">
        <v>67</v>
      </c>
      <c r="B45" s="176">
        <f>'実質公債費比率（分子）の構造'!K$49</f>
        <v>101</v>
      </c>
      <c r="C45" s="176"/>
      <c r="D45" s="176"/>
      <c r="E45" s="176">
        <f>'実質公債費比率（分子）の構造'!L$49</f>
        <v>104</v>
      </c>
      <c r="F45" s="176"/>
      <c r="G45" s="176"/>
      <c r="H45" s="176">
        <f>'実質公債費比率（分子）の構造'!M$49</f>
        <v>104</v>
      </c>
      <c r="I45" s="176"/>
      <c r="J45" s="176"/>
      <c r="K45" s="176">
        <f>'実質公債費比率（分子）の構造'!N$49</f>
        <v>143</v>
      </c>
      <c r="L45" s="176"/>
      <c r="M45" s="176"/>
      <c r="N45" s="176">
        <f>'実質公債費比率（分子）の構造'!O$49</f>
        <v>202</v>
      </c>
      <c r="O45" s="176"/>
      <c r="P45" s="176"/>
    </row>
    <row r="46" spans="1:16" x14ac:dyDescent="0.15">
      <c r="A46" s="176" t="s">
        <v>68</v>
      </c>
      <c r="B46" s="176">
        <f>'実質公債費比率（分子）の構造'!K$48</f>
        <v>1467</v>
      </c>
      <c r="C46" s="176"/>
      <c r="D46" s="176"/>
      <c r="E46" s="176">
        <f>'実質公債費比率（分子）の構造'!L$48</f>
        <v>1343</v>
      </c>
      <c r="F46" s="176"/>
      <c r="G46" s="176"/>
      <c r="H46" s="176">
        <f>'実質公債費比率（分子）の構造'!M$48</f>
        <v>1355</v>
      </c>
      <c r="I46" s="176"/>
      <c r="J46" s="176"/>
      <c r="K46" s="176">
        <f>'実質公債費比率（分子）の構造'!N$48</f>
        <v>1384</v>
      </c>
      <c r="L46" s="176"/>
      <c r="M46" s="176"/>
      <c r="N46" s="176">
        <f>'実質公債費比率（分子）の構造'!O$48</f>
        <v>1351</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4307</v>
      </c>
      <c r="C49" s="176"/>
      <c r="D49" s="176"/>
      <c r="E49" s="176">
        <f>'実質公債費比率（分子）の構造'!L$45</f>
        <v>4312</v>
      </c>
      <c r="F49" s="176"/>
      <c r="G49" s="176"/>
      <c r="H49" s="176">
        <f>'実質公債費比率（分子）の構造'!M$45</f>
        <v>4293</v>
      </c>
      <c r="I49" s="176"/>
      <c r="J49" s="176"/>
      <c r="K49" s="176">
        <f>'実質公債費比率（分子）の構造'!N$45</f>
        <v>4322</v>
      </c>
      <c r="L49" s="176"/>
      <c r="M49" s="176"/>
      <c r="N49" s="176">
        <f>'実質公債費比率（分子）の構造'!O$45</f>
        <v>4395</v>
      </c>
      <c r="O49" s="176"/>
      <c r="P49" s="176"/>
    </row>
    <row r="50" spans="1:16" x14ac:dyDescent="0.15">
      <c r="A50" s="176" t="s">
        <v>72</v>
      </c>
      <c r="B50" s="176" t="e">
        <f>NA()</f>
        <v>#N/A</v>
      </c>
      <c r="C50" s="176">
        <f>IF(ISNUMBER('実質公債費比率（分子）の構造'!K$53),'実質公債費比率（分子）の構造'!K$53,NA())</f>
        <v>1503</v>
      </c>
      <c r="D50" s="176" t="e">
        <f>NA()</f>
        <v>#N/A</v>
      </c>
      <c r="E50" s="176" t="e">
        <f>NA()</f>
        <v>#N/A</v>
      </c>
      <c r="F50" s="176">
        <f>IF(ISNUMBER('実質公債費比率（分子）の構造'!L$53),'実質公債費比率（分子）の構造'!L$53,NA())</f>
        <v>1572</v>
      </c>
      <c r="G50" s="176" t="e">
        <f>NA()</f>
        <v>#N/A</v>
      </c>
      <c r="H50" s="176" t="e">
        <f>NA()</f>
        <v>#N/A</v>
      </c>
      <c r="I50" s="176">
        <f>IF(ISNUMBER('実質公債費比率（分子）の構造'!M$53),'実質公債費比率（分子）の構造'!M$53,NA())</f>
        <v>1647</v>
      </c>
      <c r="J50" s="176" t="e">
        <f>NA()</f>
        <v>#N/A</v>
      </c>
      <c r="K50" s="176" t="e">
        <f>NA()</f>
        <v>#N/A</v>
      </c>
      <c r="L50" s="176">
        <f>IF(ISNUMBER('実質公債費比率（分子）の構造'!N$53),'実質公債費比率（分子）の構造'!N$53,NA())</f>
        <v>1612</v>
      </c>
      <c r="M50" s="176" t="e">
        <f>NA()</f>
        <v>#N/A</v>
      </c>
      <c r="N50" s="176" t="e">
        <f>NA()</f>
        <v>#N/A</v>
      </c>
      <c r="O50" s="176">
        <f>IF(ISNUMBER('実質公債費比率（分子）の構造'!O$53),'実質公債費比率（分子）の構造'!O$53,NA())</f>
        <v>1587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40622</v>
      </c>
      <c r="E56" s="175"/>
      <c r="F56" s="175"/>
      <c r="G56" s="175">
        <f>'将来負担比率（分子）の構造'!J$52</f>
        <v>40827</v>
      </c>
      <c r="H56" s="175"/>
      <c r="I56" s="175"/>
      <c r="J56" s="175">
        <f>'将来負担比率（分子）の構造'!K$52</f>
        <v>44102</v>
      </c>
      <c r="K56" s="175"/>
      <c r="L56" s="175"/>
      <c r="M56" s="175">
        <f>'将来負担比率（分子）の構造'!L$52</f>
        <v>43575</v>
      </c>
      <c r="N56" s="175"/>
      <c r="O56" s="175"/>
      <c r="P56" s="175">
        <f>'将来負担比率（分子）の構造'!M$52</f>
        <v>42188</v>
      </c>
    </row>
    <row r="57" spans="1:16" x14ac:dyDescent="0.15">
      <c r="A57" s="175" t="s">
        <v>43</v>
      </c>
      <c r="B57" s="175"/>
      <c r="C57" s="175"/>
      <c r="D57" s="175">
        <f>'将来負担比率（分子）の構造'!I$51</f>
        <v>7833</v>
      </c>
      <c r="E57" s="175"/>
      <c r="F57" s="175"/>
      <c r="G57" s="175">
        <f>'将来負担比率（分子）の構造'!J$51</f>
        <v>7645</v>
      </c>
      <c r="H57" s="175"/>
      <c r="I57" s="175"/>
      <c r="J57" s="175">
        <f>'将来負担比率（分子）の構造'!K$51</f>
        <v>8160</v>
      </c>
      <c r="K57" s="175"/>
      <c r="L57" s="175"/>
      <c r="M57" s="175">
        <f>'将来負担比率（分子）の構造'!L$51</f>
        <v>7525</v>
      </c>
      <c r="N57" s="175"/>
      <c r="O57" s="175"/>
      <c r="P57" s="175">
        <f>'将来負担比率（分子）の構造'!M$51</f>
        <v>7734</v>
      </c>
    </row>
    <row r="58" spans="1:16" x14ac:dyDescent="0.15">
      <c r="A58" s="175" t="s">
        <v>42</v>
      </c>
      <c r="B58" s="175"/>
      <c r="C58" s="175"/>
      <c r="D58" s="175">
        <f>'将来負担比率（分子）の構造'!I$50</f>
        <v>18799</v>
      </c>
      <c r="E58" s="175"/>
      <c r="F58" s="175"/>
      <c r="G58" s="175">
        <f>'将来負担比率（分子）の構造'!J$50</f>
        <v>18974</v>
      </c>
      <c r="H58" s="175"/>
      <c r="I58" s="175"/>
      <c r="J58" s="175">
        <f>'将来負担比率（分子）の構造'!K$50</f>
        <v>18001</v>
      </c>
      <c r="K58" s="175"/>
      <c r="L58" s="175"/>
      <c r="M58" s="175">
        <f>'将来負担比率（分子）の構造'!L$50</f>
        <v>21843</v>
      </c>
      <c r="N58" s="175"/>
      <c r="O58" s="175"/>
      <c r="P58" s="175">
        <f>'将来負担比率（分子）の構造'!M$50</f>
        <v>24514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86</v>
      </c>
      <c r="C61" s="175"/>
      <c r="D61" s="175"/>
      <c r="E61" s="175">
        <f>'将来負担比率（分子）の構造'!J$46</f>
        <v>38</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6509</v>
      </c>
      <c r="C62" s="175"/>
      <c r="D62" s="175"/>
      <c r="E62" s="175">
        <f>'将来負担比率（分子）の構造'!J$45</f>
        <v>6631</v>
      </c>
      <c r="F62" s="175"/>
      <c r="G62" s="175"/>
      <c r="H62" s="175">
        <f>'将来負担比率（分子）の構造'!K$45</f>
        <v>6516</v>
      </c>
      <c r="I62" s="175"/>
      <c r="J62" s="175"/>
      <c r="K62" s="175">
        <f>'将来負担比率（分子）の構造'!L$45</f>
        <v>6753</v>
      </c>
      <c r="L62" s="175"/>
      <c r="M62" s="175"/>
      <c r="N62" s="175">
        <f>'将来負担比率（分子）の構造'!M$45</f>
        <v>6830</v>
      </c>
      <c r="O62" s="175"/>
      <c r="P62" s="175"/>
    </row>
    <row r="63" spans="1:16" x14ac:dyDescent="0.15">
      <c r="A63" s="175" t="s">
        <v>35</v>
      </c>
      <c r="B63" s="175">
        <f>'将来負担比率（分子）の構造'!I$44</f>
        <v>1022</v>
      </c>
      <c r="C63" s="175"/>
      <c r="D63" s="175"/>
      <c r="E63" s="175">
        <f>'将来負担比率（分子）の構造'!J$44</f>
        <v>1347</v>
      </c>
      <c r="F63" s="175"/>
      <c r="G63" s="175"/>
      <c r="H63" s="175">
        <f>'将来負担比率（分子）の構造'!K$44</f>
        <v>3550</v>
      </c>
      <c r="I63" s="175"/>
      <c r="J63" s="175"/>
      <c r="K63" s="175">
        <f>'将来負担比率（分子）の構造'!L$44</f>
        <v>3430</v>
      </c>
      <c r="L63" s="175"/>
      <c r="M63" s="175"/>
      <c r="N63" s="175">
        <f>'将来負担比率（分子）の構造'!M$44</f>
        <v>3274</v>
      </c>
      <c r="O63" s="175"/>
      <c r="P63" s="175"/>
    </row>
    <row r="64" spans="1:16" x14ac:dyDescent="0.15">
      <c r="A64" s="175" t="s">
        <v>34</v>
      </c>
      <c r="B64" s="175">
        <f>'将来負担比率（分子）の構造'!I$43</f>
        <v>11946</v>
      </c>
      <c r="C64" s="175"/>
      <c r="D64" s="175"/>
      <c r="E64" s="175">
        <f>'将来負担比率（分子）の構造'!J$43</f>
        <v>11649</v>
      </c>
      <c r="F64" s="175"/>
      <c r="G64" s="175"/>
      <c r="H64" s="175">
        <f>'将来負担比率（分子）の構造'!K$43</f>
        <v>11597</v>
      </c>
      <c r="I64" s="175"/>
      <c r="J64" s="175"/>
      <c r="K64" s="175">
        <f>'将来負担比率（分子）の構造'!L$43</f>
        <v>10517</v>
      </c>
      <c r="L64" s="175"/>
      <c r="M64" s="175"/>
      <c r="N64" s="175">
        <f>'将来負担比率（分子）の構造'!M$43</f>
        <v>10025</v>
      </c>
      <c r="O64" s="175"/>
      <c r="P64" s="175"/>
    </row>
    <row r="65" spans="1:16" x14ac:dyDescent="0.15">
      <c r="A65" s="175" t="s">
        <v>33</v>
      </c>
      <c r="B65" s="175">
        <f>'将来負担比率（分子）の構造'!I$42</f>
        <v>15</v>
      </c>
      <c r="C65" s="175"/>
      <c r="D65" s="175"/>
      <c r="E65" s="175">
        <f>'将来負担比率（分子）の構造'!J$42</f>
        <v>12</v>
      </c>
      <c r="F65" s="175"/>
      <c r="G65" s="175"/>
      <c r="H65" s="175">
        <f>'将来負担比率（分子）の構造'!K$42</f>
        <v>9</v>
      </c>
      <c r="I65" s="175"/>
      <c r="J65" s="175"/>
      <c r="K65" s="175">
        <f>'将来負担比率（分子）の構造'!L$42</f>
        <v>6</v>
      </c>
      <c r="L65" s="175"/>
      <c r="M65" s="175"/>
      <c r="N65" s="175">
        <f>'将来負担比率（分子）の構造'!M$42</f>
        <v>5</v>
      </c>
      <c r="O65" s="175"/>
      <c r="P65" s="175"/>
    </row>
    <row r="66" spans="1:16" x14ac:dyDescent="0.15">
      <c r="A66" s="175" t="s">
        <v>32</v>
      </c>
      <c r="B66" s="175">
        <f>'将来負担比率（分子）の構造'!I$41</f>
        <v>48156</v>
      </c>
      <c r="C66" s="175"/>
      <c r="D66" s="175"/>
      <c r="E66" s="175">
        <f>'将来負担比率（分子）の構造'!J$41</f>
        <v>49449</v>
      </c>
      <c r="F66" s="175"/>
      <c r="G66" s="175"/>
      <c r="H66" s="175">
        <f>'将来負担比率（分子）の構造'!K$41</f>
        <v>51840</v>
      </c>
      <c r="I66" s="175"/>
      <c r="J66" s="175"/>
      <c r="K66" s="175">
        <f>'将来負担比率（分子）の構造'!L$41</f>
        <v>54403</v>
      </c>
      <c r="L66" s="175"/>
      <c r="M66" s="175"/>
      <c r="N66" s="175">
        <f>'将来負担比率（分子）の構造'!M$41</f>
        <v>53218</v>
      </c>
      <c r="O66" s="175"/>
      <c r="P66" s="175"/>
    </row>
    <row r="67" spans="1:16" x14ac:dyDescent="0.15">
      <c r="A67" s="175" t="s">
        <v>76</v>
      </c>
      <c r="B67" s="175" t="e">
        <f>NA()</f>
        <v>#N/A</v>
      </c>
      <c r="C67" s="175">
        <f>IF(ISNUMBER('将来負担比率（分子）の構造'!I$53), IF('将来負担比率（分子）の構造'!I$53 &lt; 0, 0, '将来負担比率（分子）の構造'!I$53), NA())</f>
        <v>480</v>
      </c>
      <c r="D67" s="175" t="e">
        <f>NA()</f>
        <v>#N/A</v>
      </c>
      <c r="E67" s="175" t="e">
        <f>NA()</f>
        <v>#N/A</v>
      </c>
      <c r="F67" s="175">
        <f>IF(ISNUMBER('将来負担比率（分子）の構造'!J$53), IF('将来負担比率（分子）の構造'!J$53 &lt; 0, 0, '将来負担比率（分子）の構造'!J$53), NA())</f>
        <v>1680</v>
      </c>
      <c r="G67" s="175" t="e">
        <f>NA()</f>
        <v>#N/A</v>
      </c>
      <c r="H67" s="175" t="e">
        <f>NA()</f>
        <v>#N/A</v>
      </c>
      <c r="I67" s="175">
        <f>IF(ISNUMBER('将来負担比率（分子）の構造'!K$53), IF('将来負担比率（分子）の構造'!K$53 &lt; 0, 0, '将来負担比率（分子）の構造'!K$53), NA())</f>
        <v>3250</v>
      </c>
      <c r="J67" s="175" t="e">
        <f>NA()</f>
        <v>#N/A</v>
      </c>
      <c r="K67" s="175" t="e">
        <f>NA()</f>
        <v>#N/A</v>
      </c>
      <c r="L67" s="175">
        <f>IF(ISNUMBER('将来負担比率（分子）の構造'!L$53), IF('将来負担比率（分子）の構造'!L$53 &lt; 0, 0, '将来負担比率（分子）の構造'!L$53), NA())</f>
        <v>2166</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5190</v>
      </c>
      <c r="C72" s="179">
        <f>基金残高に係る経年分析!G55</f>
        <v>6347</v>
      </c>
      <c r="D72" s="179">
        <f>基金残高に係る経年分析!H55</f>
        <v>7747</v>
      </c>
    </row>
    <row r="73" spans="1:16" x14ac:dyDescent="0.15">
      <c r="A73" s="178" t="s">
        <v>79</v>
      </c>
      <c r="B73" s="179">
        <f>基金残高に係る経年分析!F56</f>
        <v>3135</v>
      </c>
      <c r="C73" s="179">
        <f>基金残高に係る経年分析!G56</f>
        <v>4316</v>
      </c>
      <c r="D73" s="179">
        <f>基金残高に係る経年分析!H56</f>
        <v>5256</v>
      </c>
    </row>
    <row r="74" spans="1:16" x14ac:dyDescent="0.15">
      <c r="A74" s="178" t="s">
        <v>80</v>
      </c>
      <c r="B74" s="179">
        <f>基金残高に係る経年分析!F57</f>
        <v>7428</v>
      </c>
      <c r="C74" s="179">
        <f>基金残高に係る経年分析!G57</f>
        <v>8724</v>
      </c>
      <c r="D74" s="179">
        <f>基金残高に係る経年分析!H57</f>
        <v>9042</v>
      </c>
    </row>
  </sheetData>
  <sheetProtection algorithmName="SHA-512" hashValue="7/J+JHP+FbM15y5Qd3113G2EncuVkl2syrMDTq2EqxvoUUY4artq7wyAMSV3pqsGolMK2IAHRQLz0+FXBHOZ4w==" saltValue="FPTfkKWDRx6bApnmOWAx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2024-09-17T05:21:06Z</cp:lastPrinted>
  <dcterms:created xsi:type="dcterms:W3CDTF">2024-03-14T02:47:04Z</dcterms:created>
  <dcterms:modified xsi:type="dcterms:W3CDTF">2024-09-17T05:21:23Z</dcterms:modified>
  <cp:category/>
</cp:coreProperties>
</file>