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N:\☆財政Ｇ\06年度\113 県調査・報告\060財政状況資料集\R4\240913【要修正：918（水）〆】令和４年度財政状況資料集について（2回目・地方公会計関係）\修正提出用\"/>
    </mc:Choice>
  </mc:AlternateContent>
  <xr:revisionPtr revIDLastSave="0" documentId="13_ncr:1_{355C9E33-5027-4FE8-93FF-5AB65BE41E71}"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C37" i="10"/>
  <c r="BE36" i="10"/>
  <c r="C36" i="10"/>
  <c r="BW35" i="10"/>
  <c r="BW36" i="10" s="1"/>
  <c r="BW37" i="10" s="1"/>
  <c r="BW38" i="10" s="1"/>
  <c r="BW39" i="10" s="1"/>
  <c r="BE35" i="10"/>
  <c r="C35" i="10"/>
  <c r="CO34" i="10"/>
  <c r="CO35" i="10" s="1"/>
  <c r="CO36" i="10" s="1"/>
  <c r="CO37" i="10" s="1"/>
  <c r="BW34"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<sst xmlns="http://schemas.openxmlformats.org/spreadsheetml/2006/main" count="1092" uniqueCount="609">
  <si>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</si>
  <si>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</si>
  <si>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</si>
  <si>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</si>
  <si>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</si>
  <si>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</si>
  <si>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</si>
  <si>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</si>
  <si>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</si>
  <si>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</si>
  <si>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</si>
  <si>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</si>
  <si>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</si>
  <si>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</si>
  <si>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</si>
  <si>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</si>
  <si>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</si>
  <si>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</si>
  <si>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</si>
  <si>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</si>
  <si>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</si>
  <si>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</si>
  <si>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</si>
  <si>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</si>
  <si>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</si>
  <si>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</si>
  <si>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</si>
  <si>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</si>
  <si>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</si>
  <si>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</si>
  <si>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</si>
  <si>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</si>
  <si>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</si>
  <si>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</si>
  <si>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</si>
  <si>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</si>
  <si>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</si>
  <si>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</si>
  <si>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</si>
  <si>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</si>
  <si>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</si>
  <si>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</si>
  <si>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</si>
  <si>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</si>
  <si>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</si>
  <si>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</si>
  <si>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</si>
  <si>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</si>
  <si>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</si>
  <si>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</si>
  <si>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</si>
  <si>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</si>
  <si>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</si>
  <si>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</si>
  <si>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</si>
  <si>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</si>
  <si>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</si>
  <si>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</si>
  <si>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</si>
  <si>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</si>
  <si>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</si>
  <si>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</si>
  <si>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</si>
  <si>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</si>
  <si>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</si>
  <si>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</si>
  <si>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</si>
  <si>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</si>
  <si>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</si>
  <si>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</si>
  <si>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</si>
  <si>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</si>
  <si>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</si>
  <si>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</si>
  <si>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</si>
  <si>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</si>
  <si>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</si>
  <si>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</si>
  <si>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</si>
  <si>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</si>
  <si>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</si>
  <si>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</si>
  <si>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</si>
  <si>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</si>
  <si>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</si>
  <si>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</si>
  <si>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</si>
  <si>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</si>
  <si>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</si>
  <si>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</si>
  <si>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</si>
  <si>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</si>
  <si>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</si>
  <si>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</si>
  <si>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</si>
  <si>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</si>
  <si>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</si>
  <si>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</si>
  <si>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</si>
  <si>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</si>
  <si>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磐田市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</si>
  <si>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</si>
  <si>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</si>
  <si>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</si>
  <si>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</si>
  <si>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</si>
  <si>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</si>
  <si>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</si>
  <si>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</si>
  <si>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</si>
  <si>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</si>
  <si>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</si>
  <si>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</si>
  <si>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</si>
  <si>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</si>
  <si>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</si>
  <si>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</si>
  <si>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</si>
  <si>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</si>
  <si>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</si>
  <si>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</si>
  <si>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</si>
  <si>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</si>
  <si>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</si>
  <si>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</si>
  <si>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</si>
  <si>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</si>
  <si>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</si>
  <si>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</si>
  <si>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</si>
  <si>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</si>
  <si>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</si>
  <si>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</si>
  <si>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</si>
  <si>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</si>
  <si>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</si>
  <si>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</si>
  <si>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</si>
  <si>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</si>
  <si>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</si>
  <si>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</si>
  <si>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</si>
  <si>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</si>
  <si>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</si>
  <si>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</si>
  <si>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</si>
  <si>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</si>
  <si>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</si>
  <si>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</si>
  <si>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</si>
  <si>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</si>
  <si>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</si>
  <si>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</si>
  <si>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</si>
  <si>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</si>
  <si>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</si>
  <si>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</si>
  <si>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</si>
  <si>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</si>
  <si>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</si>
  <si>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</si>
  <si>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</si>
  <si>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</si>
  <si>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</si>
  <si>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</si>
  <si>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</si>
  <si>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</si>
  <si>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</si>
  <si>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</si>
  <si>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</si>
  <si>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</si>
  <si>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</si>
  <si>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</si>
  <si>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</si>
  <si>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</si>
  <si>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</si>
  <si>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</si>
  <si>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</si>
  <si>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</si>
  <si>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</si>
  <si>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</si>
  <si>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</si>
  <si>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</si>
  <si>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</si>
  <si>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</si>
  <si>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</si>
  <si>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</si>
  <si>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</si>
  <si>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</si>
  <si>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</si>
  <si>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</si>
  <si>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</si>
  <si>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</si>
  <si>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</si>
  <si>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</si>
  <si>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</si>
  <si>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</si>
  <si>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</si>
  <si>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</si>
  <si>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</si>
  <si>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</si>
  <si>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</si>
  <si>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</si>
  <si>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</si>
  <si>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</si>
  <si>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</si>
  <si>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</si>
  <si>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</si>
  <si>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</si>
  <si>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</si>
  <si>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</si>
  <si>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</si>
  <si>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</si>
  <si>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</si>
  <si>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</si>
  <si>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</si>
  <si>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</si>
  <si>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静岡県磐田市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</si>
  <si>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</si>
  <si>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</si>
  <si>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</si>
  <si>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</si>
  <si>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</si>
  <si>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</si>
  <si>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</si>
  <si>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</si>
  <si>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</si>
  <si>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</si>
  <si>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</si>
  <si>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</si>
  <si>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</si>
  <si>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</si>
  <si>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</si>
  <si>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</si>
  <si>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</si>
  <si>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</si>
  <si>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</si>
  <si>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</si>
  <si>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</si>
  <si>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</si>
  <si>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</si>
  <si>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</si>
  <si>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</si>
  <si>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</si>
  <si>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</si>
  <si>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</si>
  <si>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</si>
  <si>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</si>
  <si>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</si>
  <si>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</si>
  <si>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</si>
  <si>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</si>
  <si>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</si>
  <si>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</si>
  <si>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</si>
  <si>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</si>
  <si>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</si>
  <si>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</si>
  <si>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</si>
  <si>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</si>
  <si>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</si>
  <si>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</si>
  <si>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</si>
  <si>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</si>
  <si>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</si>
  <si>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</si>
  <si>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</si>
  <si>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</si>
  <si>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</si>
  <si>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</si>
  <si>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</si>
  <si>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</si>
  <si>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</si>
  <si>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</si>
  <si>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</si>
  <si>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</si>
  <si>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</si>
  <si>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</si>
  <si>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</si>
  <si>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</si>
  <si>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</si>
  <si>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</si>
  <si>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</si>
  <si>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</si>
  <si>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</si>
  <si>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</si>
  <si>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</si>
  <si>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</si>
  <si>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</si>
  <si>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</si>
  <si>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</si>
  <si>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</si>
  <si>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</si>
  <si>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</si>
  <si>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</si>
  <si>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</si>
  <si>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</si>
  <si>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</si>
  <si>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</si>
  <si>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</si>
  <si>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</si>
  <si>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</si>
  <si>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</si>
  <si>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</si>
  <si>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</si>
  <si>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</si>
  <si>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</si>
  <si>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</si>
  <si>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</si>
  <si>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</si>
  <si>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</si>
  <si>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</si>
  <si>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</si>
  <si>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</si>
  <si>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</si>
  <si>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</si>
  <si>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</si>
  <si>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</si>
  <si>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</si>
  <si>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</si>
  <si>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</si>
  <si>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</si>
  <si>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</si>
  <si>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</si>
  <si>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</si>
  <si>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</si>
  <si>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</si>
  <si>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</si>
  <si>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</si>
  <si>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</si>
  <si>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</si>
  <si>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</si>
  <si>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</si>
  <si>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</si>
  <si>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</si>
  <si>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</si>
  <si>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</si>
  <si>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</si>
  <si>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</si>
  <si>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</si>
  <si>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</si>
  <si>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</si>
  <si>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</si>
  <si>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</si>
  <si>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</si>
  <si>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</si>
  <si>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</si>
  <si>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</si>
  <si>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</si>
  <si>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</si>
  <si>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</si>
  <si>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</si>
  <si>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</si>
  <si>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</si>
  <si>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</si>
  <si>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</si>
  <si>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</si>
  <si>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</si>
  <si>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</si>
  <si>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</si>
  <si>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</si>
  <si>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</si>
  <si>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</si>
  <si>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</si>
  <si>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</si>
  <si>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</si>
  <si>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</si>
  <si>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</si>
  <si>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</si>
  <si>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静岡県磐田市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</si>
  <si>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</si>
  <si>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</si>
  <si>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</si>
  <si>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</si>
  <si>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</si>
  <si>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</si>
  <si>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</si>
  <si>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</si>
  <si>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</si>
  <si>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</si>
  <si>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</si>
  <si>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</si>
  <si>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</si>
  <si>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</si>
  <si>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</si>
  <si>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</si>
  <si>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</si>
  <si>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</si>
  <si>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</si>
  <si>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</si>
  <si>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</si>
  <si>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</si>
  <si>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</si>
  <si>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</si>
  <si>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</si>
  <si>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</si>
  <si>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</si>
  <si>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</si>
  <si>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</si>
  <si>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</si>
  <si>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</si>
  <si>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</si>
  <si>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</si>
  <si>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</si>
  <si>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</si>
  <si>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</si>
  <si>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</si>
  <si>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</si>
  <si>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</si>
  <si>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</si>
  <si>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下水道事業会計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</si>
  <si>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</si>
  <si>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</si>
  <si>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</si>
  <si>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</si>
  <si>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</si>
  <si>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</si>
  <si>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</si>
  <si>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</si>
  <si>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</si>
  <si>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</si>
  <si>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</si>
  <si>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</si>
  <si>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</si>
  <si>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</si>
  <si>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</si>
  <si>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</si>
  <si>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</si>
  <si>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</si>
  <si>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</si>
  <si>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</si>
  <si>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</si>
  <si>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</si>
  <si>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</si>
  <si>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</si>
  <si>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</si>
  <si>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</si>
  <si>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</si>
  <si>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</si>
  <si>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</si>
  <si>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</si>
  <si>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</si>
  <si>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</si>
  <si>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</si>
  <si>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</si>
  <si>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</si>
  <si>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</si>
  <si>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</si>
  <si>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</si>
  <si>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</si>
  <si>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</si>
  <si>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</si>
  <si>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</si>
  <si>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</si>
  <si>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</si>
  <si>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</si>
  <si>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</si>
  <si>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</si>
  <si>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</si>
  <si>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</si>
  <si>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</si>
  <si>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</si>
  <si>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</si>
  <si>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</si>
  <si>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</si>
  <si>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</si>
  <si>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</si>
  <si>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</si>
  <si>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</si>
  <si>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</si>
  <si>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</si>
  <si>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</si>
  <si>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</si>
  <si>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</si>
  <si>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</si>
  <si>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</si>
  <si>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</si>
  <si>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</si>
  <si>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</si>
  <si>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</si>
  <si>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</si>
  <si>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</si>
  <si>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</si>
  <si>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</si>
  <si>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</si>
  <si>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</si>
  <si>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</si>
  <si>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</si>
  <si>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</si>
  <si>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</si>
  <si>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</si>
  <si>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</si>
  <si>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</si>
  <si>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</si>
  <si>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</si>
  <si>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</si>
  <si>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</si>
  <si>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</si>
  <si>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</si>
  <si>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</si>
  <si>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</si>
  <si>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</si>
  <si>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</si>
  <si>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</si>
  <si>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</si>
  <si>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</si>
  <si>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</si>
  <si>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</si>
  <si>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</si>
  <si>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</si>
  <si>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</si>
  <si>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</si>
  <si>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</si>
  <si>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</si>
  <si>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</si>
  <si>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</si>
  <si>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</si>
  <si>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</si>
  <si>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</si>
  <si>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</si>
  <si>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</si>
  <si>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</si>
  <si>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</si>
  <si>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</si>
  <si>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</si>
  <si>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</si>
  <si>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</si>
  <si>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</si>
  <si>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</si>
  <si>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</si>
  <si>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</si>
  <si>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</si>
  <si>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</si>
  <si>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</si>
  <si>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</si>
  <si>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</si>
  <si>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</si>
  <si>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</si>
  <si>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</si>
  <si>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</si>
  <si>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</si>
  <si>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</si>
  <si>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</si>
  <si>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</si>
  <si>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</si>
  <si>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</si>
  <si>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</si>
  <si>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</si>
  <si>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</si>
  <si>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</si>
  <si>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</si>
  <si>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</si>
  <si>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</si>
  <si>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</si>
  <si>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</si>
  <si>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</si>
  <si>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</si>
  <si>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</si>
  <si>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</si>
  <si>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</si>
  <si>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1.61</t>
  </si>
  <si>
    <t>▲ 3.37</t>
  </si>
  <si>
    <t>▲ 2.91</t>
  </si>
  <si>
    <t>▲ 1.56</t>
  </si>
  <si>
    <t>病院事業会計</t>
  </si>
  <si>
    <t>一般会計</t>
  </si>
  <si>
    <t>水道事業会計</t>
  </si>
  <si>
    <t>下水道事業会計</t>
  </si>
  <si>
    <t>介護保険事業特別会計</t>
  </si>
  <si>
    <t>国民健康保険事業特別会計</t>
  </si>
  <si>
    <t>後期高齢者医療事業特別会計</t>
  </si>
  <si>
    <t>駐車場事業特別会計</t>
  </si>
  <si>
    <t>その他会計（赤字）</t>
  </si>
  <si>
    <t>▲ 0.04</t>
  </si>
  <si>
    <t>その他会計（黒字）</t>
  </si>
  <si>
    <t>（百万円）</t>
    <phoneticPr fontId="5"/>
  </si>
  <si>
    <t>H30</t>
    <phoneticPr fontId="5"/>
  </si>
  <si>
    <t>R01</t>
    <phoneticPr fontId="5"/>
  </si>
  <si>
    <t>R02</t>
    <phoneticPr fontId="5"/>
  </si>
  <si>
    <t>R03</t>
    <phoneticPr fontId="5"/>
  </si>
  <si>
    <t>R04</t>
    <phoneticPr fontId="5"/>
  </si>
  <si>
    <t>太田川原野谷川治水水防組合</t>
  </si>
  <si>
    <t>中遠広域事務組合</t>
  </si>
  <si>
    <t>中東遠看護専門学校組合</t>
  </si>
  <si>
    <t>静岡県後期高齢者医療広域連合</t>
  </si>
  <si>
    <t>静岡地方税滞納整理機構</t>
  </si>
  <si>
    <t>静岡県後期高齢者医療広域連合（事業会計分）</t>
  </si>
  <si>
    <t>磐田市勤労者福祉サービスセンター</t>
    <rPh sb="0" eb="3">
      <t>イワタシ</t>
    </rPh>
    <rPh sb="3" eb="6">
      <t>キンロウシャ</t>
    </rPh>
    <rPh sb="6" eb="8">
      <t>フクシ</t>
    </rPh>
    <phoneticPr fontId="2"/>
  </si>
  <si>
    <t>磐田原総合開発</t>
    <rPh sb="0" eb="2">
      <t>イワタ</t>
    </rPh>
    <rPh sb="2" eb="3">
      <t>ハラ</t>
    </rPh>
    <rPh sb="3" eb="5">
      <t>ソウゴウ</t>
    </rPh>
    <rPh sb="5" eb="7">
      <t>カイハツ</t>
    </rPh>
    <phoneticPr fontId="2"/>
  </si>
  <si>
    <t>磐田市土地開発公社</t>
    <rPh sb="0" eb="3">
      <t>イワタシ</t>
    </rPh>
    <rPh sb="3" eb="9">
      <t>トチカイハツコウシャ</t>
    </rPh>
    <phoneticPr fontId="2"/>
  </si>
  <si>
    <t>とよおか採れたて元気むら</t>
    <rPh sb="4" eb="5">
      <t>ト</t>
    </rPh>
    <rPh sb="8" eb="10">
      <t>ゲンキ</t>
    </rPh>
    <phoneticPr fontId="2"/>
  </si>
  <si>
    <t>▲ 0</t>
  </si>
  <si>
    <t>磐田市津波対策事業基金</t>
  </si>
  <si>
    <t>磐田市公共施設整備基金</t>
  </si>
  <si>
    <t>磐田市職員退職手当基金</t>
  </si>
  <si>
    <t>磐田市しっぺいこども福祉基金</t>
  </si>
  <si>
    <t>磐田市森林環境整備基金</t>
    <rPh sb="0" eb="3">
      <t>イワタシ</t>
    </rPh>
    <rPh sb="3" eb="5">
      <t>シンリン</t>
    </rPh>
    <rPh sb="5" eb="7">
      <t>カンキョウ</t>
    </rPh>
    <rPh sb="7" eb="9">
      <t>セイビ</t>
    </rPh>
    <rPh sb="9" eb="11">
      <t>キキン</t>
    </rPh>
    <phoneticPr fontId="5"/>
  </si>
  <si>
    <t>〇</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</si>
  <si>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</si>
  <si>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</si>
  <si>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</si>
  <si>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</si>
  <si>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</si>
  <si>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</si>
  <si>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</si>
  <si>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</si>
  <si>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</si>
  <si>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合併特例債などの交付税措置の高い有利な条件の起債を活用したことなどにより令和４年度も数値なしとなった。一方で、有形固定資産減価償却率は類似団体平均よりも高く上昇傾向にある。当市が所有する公共施設は、昭和40年代から50年代に建設されたものが多く、その更新時期が20～30年後に集中することが予想される。令和４年３月に改訂した公共施設等総合管理計画に基づき、施設の統廃合や更新、長寿命化対策などを計画的に進め、将来に過度な負担が生じないよう努める。起債残高については、今後も公共施設整備に伴い一時的に増加が見込まれることから、引き続き起債の抑制に取り組むとともに、有利な条件の起債の活用等により、将来負担比率が過度に上昇しないよう配慮していく。</t>
    <phoneticPr fontId="5"/>
  </si>
  <si>
    <t>　準元利償還金の減少や交付税措置の高い有利な条件の起債の活用などにより、将来負担比率、実質公債費比率ともに類似団体平均と比較して低くなっている。
今後は、大型事業の進捗によって一時的に起債残高が増加することが想定されるため、引き続き交付税措置の高い有利な条件の起債や基金を活用し、適切かつ計画的な財政運営に努めていく。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</si>
</sst>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0385AAD-28A8-47C1-98D3-CC03A4740D1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48064</c:v>
                </c:pt>
                <c:pt idx="1">
                  <c:v>56662</c:v>
                </c:pt>
                <c:pt idx="2">
                  <c:v>60285</c:v>
                </c:pt>
                <c:pt idx="3">
                  <c:v>52714</c:v>
                </c:pt>
                <c:pt idx="4">
                  <c:v>46001</c:v>
                </c:pt>
              </c:numCache>
            </c:numRef>
          </c:val>
          <c:smooth val="0"/>
          <c:extLst>
            <c:ext xmlns:c16="http://schemas.microsoft.com/office/drawing/2014/chart" uri="{C3380CC4-5D6E-409C-BE32-E72D297353CC}">
              <c16:uniqueId val="{00000000-FFE7-479C-B388-1A5B23D91F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67679</c:v>
                </c:pt>
                <c:pt idx="1">
                  <c:v>79752</c:v>
                </c:pt>
                <c:pt idx="2">
                  <c:v>87743</c:v>
                </c:pt>
                <c:pt idx="3">
                  <c:v>69050</c:v>
                </c:pt>
                <c:pt idx="4">
                  <c:v>37319</c:v>
                </c:pt>
              </c:numCache>
            </c:numRef>
          </c:val>
          <c:smooth val="0"/>
          <c:extLst>
            <c:ext xmlns:c16="http://schemas.microsoft.com/office/drawing/2014/chart" uri="{C3380CC4-5D6E-409C-BE32-E72D297353CC}">
              <c16:uniqueId val="{00000001-FFE7-479C-B388-1A5B23D91F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4.4400000000000004</c:v>
                </c:pt>
                <c:pt idx="1">
                  <c:v>2.29</c:v>
                </c:pt>
                <c:pt idx="2">
                  <c:v>2.71</c:v>
                </c:pt>
                <c:pt idx="3">
                  <c:v>6.76</c:v>
                </c:pt>
                <c:pt idx="4">
                  <c:v>8.7200000000000006</c:v>
                </c:pt>
              </c:numCache>
            </c:numRef>
          </c:val>
          <c:extLst>
            <c:ext xmlns:c16="http://schemas.microsoft.com/office/drawing/2014/chart" uri="{C3380CC4-5D6E-409C-BE32-E72D297353CC}">
              <c16:uniqueId val="{00000000-0985-4BC8-A340-943E0926D9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20.46</c:v>
                </c:pt>
                <c:pt idx="1">
                  <c:v>21.56</c:v>
                </c:pt>
                <c:pt idx="2">
                  <c:v>18.82</c:v>
                </c:pt>
                <c:pt idx="3">
                  <c:v>19.5</c:v>
                </c:pt>
                <c:pt idx="4">
                  <c:v>20.399999999999999</c:v>
                </c:pt>
              </c:numCache>
            </c:numRef>
          </c:val>
          <c:extLst>
            <c:ext xmlns:c16="http://schemas.microsoft.com/office/drawing/2014/chart" uri="{C3380CC4-5D6E-409C-BE32-E72D297353CC}">
              <c16:uniqueId val="{00000001-0985-4BC8-A340-943E0926D9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-1.61</c:v>
                </c:pt>
                <c:pt idx="1">
                  <c:v>-3.37</c:v>
                </c:pt>
                <c:pt idx="2">
                  <c:v>-2.91</c:v>
                </c:pt>
                <c:pt idx="3">
                  <c:v>4.1900000000000004</c:v>
                </c:pt>
                <c:pt idx="4">
                  <c:v>-1.56</c:v>
                </c:pt>
              </c:numCache>
            </c:numRef>
          </c:val>
          <c:smooth val="0"/>
          <c:extLst>
            <c:ext xmlns:c16="http://schemas.microsoft.com/office/drawing/2014/chart" uri="{C3380CC4-5D6E-409C-BE32-E72D297353CC}">
              <c16:uniqueId val="{00000002-0985-4BC8-A340-943E0926D9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38-4B96-93BC-412721FAA1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0.04</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38-4B96-93BC-412721FAA117}"/>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E38-4B96-93BC-412721FAA11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3-8E38-4B96-93BC-412721FAA117}"/>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0.89</c:v>
                </c:pt>
                <c:pt idx="2">
                  <c:v>#N/A</c:v>
                </c:pt>
                <c:pt idx="3">
                  <c:v>0.77</c:v>
                </c:pt>
                <c:pt idx="4">
                  <c:v>#N/A</c:v>
                </c:pt>
                <c:pt idx="5">
                  <c:v>0.64</c:v>
                </c:pt>
                <c:pt idx="6">
                  <c:v>#N/A</c:v>
                </c:pt>
                <c:pt idx="7">
                  <c:v>0.61</c:v>
                </c:pt>
                <c:pt idx="8">
                  <c:v>#N/A</c:v>
                </c:pt>
                <c:pt idx="9">
                  <c:v>0.37</c:v>
                </c:pt>
              </c:numCache>
            </c:numRef>
          </c:val>
          <c:extLst>
            <c:ext xmlns:c16="http://schemas.microsoft.com/office/drawing/2014/chart" uri="{C3380CC4-5D6E-409C-BE32-E72D297353CC}">
              <c16:uniqueId val="{00000004-8E38-4B96-93BC-412721FAA11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1.02</c:v>
                </c:pt>
                <c:pt idx="2">
                  <c:v>#N/A</c:v>
                </c:pt>
                <c:pt idx="3">
                  <c:v>0.97</c:v>
                </c:pt>
                <c:pt idx="4">
                  <c:v>#N/A</c:v>
                </c:pt>
                <c:pt idx="5">
                  <c:v>0.93</c:v>
                </c:pt>
                <c:pt idx="6">
                  <c:v>#N/A</c:v>
                </c:pt>
                <c:pt idx="7">
                  <c:v>1.25</c:v>
                </c:pt>
                <c:pt idx="8">
                  <c:v>#N/A</c:v>
                </c:pt>
                <c:pt idx="9">
                  <c:v>2.16</c:v>
                </c:pt>
              </c:numCache>
            </c:numRef>
          </c:val>
          <c:extLst>
            <c:ext xmlns:c16="http://schemas.microsoft.com/office/drawing/2014/chart" uri="{C3380CC4-5D6E-409C-BE32-E72D297353CC}">
              <c16:uniqueId val="{00000005-8E38-4B96-93BC-412721FAA11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1.25</c:v>
                </c:pt>
                <c:pt idx="4">
                  <c:v>#N/A</c:v>
                </c:pt>
                <c:pt idx="5">
                  <c:v>2.13</c:v>
                </c:pt>
                <c:pt idx="6">
                  <c:v>#N/A</c:v>
                </c:pt>
                <c:pt idx="7">
                  <c:v>2.85</c:v>
                </c:pt>
                <c:pt idx="8">
                  <c:v>#N/A</c:v>
                </c:pt>
                <c:pt idx="9">
                  <c:v>3.6</c:v>
                </c:pt>
              </c:numCache>
            </c:numRef>
          </c:val>
          <c:extLst>
            <c:ext xmlns:c16="http://schemas.microsoft.com/office/drawing/2014/chart" uri="{C3380CC4-5D6E-409C-BE32-E72D297353CC}">
              <c16:uniqueId val="{00000006-8E38-4B96-93BC-412721FAA11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4.4400000000000004</c:v>
                </c:pt>
                <c:pt idx="2">
                  <c:v>#N/A</c:v>
                </c:pt>
                <c:pt idx="3">
                  <c:v>4.88</c:v>
                </c:pt>
                <c:pt idx="4">
                  <c:v>#N/A</c:v>
                </c:pt>
                <c:pt idx="5">
                  <c:v>4.99</c:v>
                </c:pt>
                <c:pt idx="6">
                  <c:v>#N/A</c:v>
                </c:pt>
                <c:pt idx="7">
                  <c:v>5.04</c:v>
                </c:pt>
                <c:pt idx="8">
                  <c:v>#N/A</c:v>
                </c:pt>
                <c:pt idx="9">
                  <c:v>5.27</c:v>
                </c:pt>
              </c:numCache>
            </c:numRef>
          </c:val>
          <c:extLst>
            <c:ext xmlns:c16="http://schemas.microsoft.com/office/drawing/2014/chart" uri="{C3380CC4-5D6E-409C-BE32-E72D297353CC}">
              <c16:uniqueId val="{00000007-8E38-4B96-93BC-412721FAA11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4.4400000000000004</c:v>
                </c:pt>
                <c:pt idx="2">
                  <c:v>#N/A</c:v>
                </c:pt>
                <c:pt idx="3">
                  <c:v>2.29</c:v>
                </c:pt>
                <c:pt idx="4">
                  <c:v>#N/A</c:v>
                </c:pt>
                <c:pt idx="5">
                  <c:v>2.7</c:v>
                </c:pt>
                <c:pt idx="6">
                  <c:v>#N/A</c:v>
                </c:pt>
                <c:pt idx="7">
                  <c:v>6.76</c:v>
                </c:pt>
                <c:pt idx="8">
                  <c:v>#N/A</c:v>
                </c:pt>
                <c:pt idx="9">
                  <c:v>8.7200000000000006</c:v>
                </c:pt>
              </c:numCache>
            </c:numRef>
          </c:val>
          <c:extLst>
            <c:ext xmlns:c16="http://schemas.microsoft.com/office/drawing/2014/chart" uri="{C3380CC4-5D6E-409C-BE32-E72D297353CC}">
              <c16:uniqueId val="{00000008-8E38-4B96-93BC-412721FAA11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4.63</c:v>
                </c:pt>
                <c:pt idx="2">
                  <c:v>#N/A</c:v>
                </c:pt>
                <c:pt idx="3">
                  <c:v>4.7</c:v>
                </c:pt>
                <c:pt idx="4">
                  <c:v>#N/A</c:v>
                </c:pt>
                <c:pt idx="5">
                  <c:v>5.55</c:v>
                </c:pt>
                <c:pt idx="6">
                  <c:v>#N/A</c:v>
                </c:pt>
                <c:pt idx="7">
                  <c:v>7.25</c:v>
                </c:pt>
                <c:pt idx="8">
                  <c:v>#N/A</c:v>
                </c:pt>
                <c:pt idx="9">
                  <c:v>8.86</c:v>
                </c:pt>
              </c:numCache>
            </c:numRef>
          </c:val>
          <c:extLst>
            <c:ext xmlns:c16="http://schemas.microsoft.com/office/drawing/2014/chart" uri="{C3380CC4-5D6E-409C-BE32-E72D297353CC}">
              <c16:uniqueId val="{00000009-8E38-4B96-93BC-412721FAA1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7835</c:v>
                </c:pt>
                <c:pt idx="5">
                  <c:v>7760</c:v>
                </c:pt>
                <c:pt idx="8">
                  <c:v>7818</c:v>
                </c:pt>
                <c:pt idx="11">
                  <c:v>7878</c:v>
                </c:pt>
                <c:pt idx="14">
                  <c:v>7573</c:v>
                </c:pt>
              </c:numCache>
            </c:numRef>
          </c:val>
          <c:extLst>
            <c:ext xmlns:c16="http://schemas.microsoft.com/office/drawing/2014/chart" uri="{C3380CC4-5D6E-409C-BE32-E72D297353CC}">
              <c16:uniqueId val="{00000000-AB46-4759-A8E2-6F23339560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46-4759-A8E2-6F23339560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127</c:v>
                </c:pt>
                <c:pt idx="3">
                  <c:v>141</c:v>
                </c:pt>
                <c:pt idx="6">
                  <c:v>125</c:v>
                </c:pt>
                <c:pt idx="9">
                  <c:v>118</c:v>
                </c:pt>
                <c:pt idx="12">
                  <c:v>111</c:v>
                </c:pt>
              </c:numCache>
            </c:numRef>
          </c:val>
          <c:extLst>
            <c:ext xmlns:c16="http://schemas.microsoft.com/office/drawing/2014/chart" uri="{C3380CC4-5D6E-409C-BE32-E72D297353CC}">
              <c16:uniqueId val="{00000002-AB46-4759-A8E2-6F23339560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177</c:v>
                </c:pt>
                <c:pt idx="3">
                  <c:v>134</c:v>
                </c:pt>
                <c:pt idx="6">
                  <c:v>157</c:v>
                </c:pt>
                <c:pt idx="9">
                  <c:v>111</c:v>
                </c:pt>
                <c:pt idx="12">
                  <c:v>18</c:v>
                </c:pt>
              </c:numCache>
            </c:numRef>
          </c:val>
          <c:extLst>
            <c:ext xmlns:c16="http://schemas.microsoft.com/office/drawing/2014/chart" uri="{C3380CC4-5D6E-409C-BE32-E72D297353CC}">
              <c16:uniqueId val="{00000003-AB46-4759-A8E2-6F23339560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3168</c:v>
                </c:pt>
                <c:pt idx="3">
                  <c:v>2941</c:v>
                </c:pt>
                <c:pt idx="6">
                  <c:v>2754</c:v>
                </c:pt>
                <c:pt idx="9">
                  <c:v>2666</c:v>
                </c:pt>
                <c:pt idx="12">
                  <c:v>2439</c:v>
                </c:pt>
              </c:numCache>
            </c:numRef>
          </c:val>
          <c:extLst>
            <c:ext xmlns:c16="http://schemas.microsoft.com/office/drawing/2014/chart" uri="{C3380CC4-5D6E-409C-BE32-E72D297353CC}">
              <c16:uniqueId val="{00000004-AB46-4759-A8E2-6F23339560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46-4759-A8E2-6F23339560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46-4759-A8E2-6F23339560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5711</c:v>
                </c:pt>
                <c:pt idx="3">
                  <c:v>5583</c:v>
                </c:pt>
                <c:pt idx="6">
                  <c:v>5656</c:v>
                </c:pt>
                <c:pt idx="9">
                  <c:v>5566</c:v>
                </c:pt>
                <c:pt idx="12">
                  <c:v>5297</c:v>
                </c:pt>
              </c:numCache>
            </c:numRef>
          </c:val>
          <c:extLst>
            <c:ext xmlns:c16="http://schemas.microsoft.com/office/drawing/2014/chart" uri="{C3380CC4-5D6E-409C-BE32-E72D297353CC}">
              <c16:uniqueId val="{00000007-AB46-4759-A8E2-6F23339560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1348</c:v>
                </c:pt>
                <c:pt idx="2">
                  <c:v>#N/A</c:v>
                </c:pt>
                <c:pt idx="3">
                  <c:v>#N/A</c:v>
                </c:pt>
                <c:pt idx="4">
                  <c:v>1039</c:v>
                </c:pt>
                <c:pt idx="5">
                  <c:v>#N/A</c:v>
                </c:pt>
                <c:pt idx="6">
                  <c:v>#N/A</c:v>
                </c:pt>
                <c:pt idx="7">
                  <c:v>874</c:v>
                </c:pt>
                <c:pt idx="8">
                  <c:v>#N/A</c:v>
                </c:pt>
                <c:pt idx="9">
                  <c:v>#N/A</c:v>
                </c:pt>
                <c:pt idx="10">
                  <c:v>583</c:v>
                </c:pt>
                <c:pt idx="11">
                  <c:v>#N/A</c:v>
                </c:pt>
                <c:pt idx="12">
                  <c:v>#N/A</c:v>
                </c:pt>
                <c:pt idx="13">
                  <c:v>292</c:v>
                </c:pt>
                <c:pt idx="14">
                  <c:v>#N/A</c:v>
                </c:pt>
              </c:numCache>
            </c:numRef>
          </c:val>
          <c:smooth val="0"/>
          <c:extLst>
            <c:ext xmlns:c16="http://schemas.microsoft.com/office/drawing/2014/chart" uri="{C3380CC4-5D6E-409C-BE32-E72D297353CC}">
              <c16:uniqueId val="{00000008-AB46-4759-A8E2-6F23339560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67306</c:v>
                </c:pt>
                <c:pt idx="5">
                  <c:v>65674</c:v>
                </c:pt>
                <c:pt idx="8">
                  <c:v>66779</c:v>
                </c:pt>
                <c:pt idx="11">
                  <c:v>68333</c:v>
                </c:pt>
                <c:pt idx="14">
                  <c:v>65272</c:v>
                </c:pt>
              </c:numCache>
            </c:numRef>
          </c:val>
          <c:extLst>
            <c:ext xmlns:c16="http://schemas.microsoft.com/office/drawing/2014/chart" uri="{C3380CC4-5D6E-409C-BE32-E72D297353CC}">
              <c16:uniqueId val="{00000000-3AE4-419B-9867-D62F99CC56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10726</c:v>
                </c:pt>
                <c:pt idx="5">
                  <c:v>10362</c:v>
                </c:pt>
                <c:pt idx="8">
                  <c:v>10576</c:v>
                </c:pt>
                <c:pt idx="11">
                  <c:v>11128</c:v>
                </c:pt>
                <c:pt idx="14">
                  <c:v>11259</c:v>
                </c:pt>
              </c:numCache>
            </c:numRef>
          </c:val>
          <c:extLst>
            <c:ext xmlns:c16="http://schemas.microsoft.com/office/drawing/2014/chart" uri="{C3380CC4-5D6E-409C-BE32-E72D297353CC}">
              <c16:uniqueId val="{00000001-3AE4-419B-9867-D62F99CC56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16070</c:v>
                </c:pt>
                <c:pt idx="5">
                  <c:v>15394</c:v>
                </c:pt>
                <c:pt idx="8">
                  <c:v>15141</c:v>
                </c:pt>
                <c:pt idx="11">
                  <c:v>15476</c:v>
                </c:pt>
                <c:pt idx="14">
                  <c:v>14831</c:v>
                </c:pt>
              </c:numCache>
            </c:numRef>
          </c:val>
          <c:extLst>
            <c:ext xmlns:c16="http://schemas.microsoft.com/office/drawing/2014/chart" uri="{C3380CC4-5D6E-409C-BE32-E72D297353CC}">
              <c16:uniqueId val="{00000002-3AE4-419B-9867-D62F99CC56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E4-419B-9867-D62F99CC56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E4-419B-9867-D62F99CC56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164</c:v>
                </c:pt>
                <c:pt idx="3">
                  <c:v>179</c:v>
                </c:pt>
                <c:pt idx="6">
                  <c:v>202</c:v>
                </c:pt>
                <c:pt idx="9">
                  <c:v>175</c:v>
                </c:pt>
                <c:pt idx="12">
                  <c:v>82</c:v>
                </c:pt>
              </c:numCache>
            </c:numRef>
          </c:val>
          <c:extLst>
            <c:ext xmlns:c16="http://schemas.microsoft.com/office/drawing/2014/chart" uri="{C3380CC4-5D6E-409C-BE32-E72D297353CC}">
              <c16:uniqueId val="{00000005-3AE4-419B-9867-D62F99CC56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9639</c:v>
                </c:pt>
                <c:pt idx="3">
                  <c:v>9696</c:v>
                </c:pt>
                <c:pt idx="6">
                  <c:v>9655</c:v>
                </c:pt>
                <c:pt idx="9">
                  <c:v>9500</c:v>
                </c:pt>
                <c:pt idx="12">
                  <c:v>10074</c:v>
                </c:pt>
              </c:numCache>
            </c:numRef>
          </c:val>
          <c:extLst>
            <c:ext xmlns:c16="http://schemas.microsoft.com/office/drawing/2014/chart" uri="{C3380CC4-5D6E-409C-BE32-E72D297353CC}">
              <c16:uniqueId val="{00000006-3AE4-419B-9867-D62F99CC56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431</c:v>
                </c:pt>
                <c:pt idx="3">
                  <c:v>376</c:v>
                </c:pt>
                <c:pt idx="6">
                  <c:v>271</c:v>
                </c:pt>
                <c:pt idx="9">
                  <c:v>190</c:v>
                </c:pt>
                <c:pt idx="12">
                  <c:v>227</c:v>
                </c:pt>
              </c:numCache>
            </c:numRef>
          </c:val>
          <c:extLst>
            <c:ext xmlns:c16="http://schemas.microsoft.com/office/drawing/2014/chart" uri="{C3380CC4-5D6E-409C-BE32-E72D297353CC}">
              <c16:uniqueId val="{00000007-3AE4-419B-9867-D62F99CC56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31798</c:v>
                </c:pt>
                <c:pt idx="3">
                  <c:v>29963</c:v>
                </c:pt>
                <c:pt idx="6">
                  <c:v>28080</c:v>
                </c:pt>
                <c:pt idx="9">
                  <c:v>22955</c:v>
                </c:pt>
                <c:pt idx="12">
                  <c:v>20640</c:v>
                </c:pt>
              </c:numCache>
            </c:numRef>
          </c:val>
          <c:extLst>
            <c:ext xmlns:c16="http://schemas.microsoft.com/office/drawing/2014/chart" uri="{C3380CC4-5D6E-409C-BE32-E72D297353CC}">
              <c16:uniqueId val="{00000008-3AE4-419B-9867-D62F99CC56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964</c:v>
                </c:pt>
                <c:pt idx="3">
                  <c:v>894</c:v>
                </c:pt>
                <c:pt idx="6">
                  <c:v>840</c:v>
                </c:pt>
                <c:pt idx="9">
                  <c:v>728</c:v>
                </c:pt>
                <c:pt idx="12">
                  <c:v>632</c:v>
                </c:pt>
              </c:numCache>
            </c:numRef>
          </c:val>
          <c:extLst>
            <c:ext xmlns:c16="http://schemas.microsoft.com/office/drawing/2014/chart" uri="{C3380CC4-5D6E-409C-BE32-E72D297353CC}">
              <c16:uniqueId val="{00000009-3AE4-419B-9867-D62F99CC56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51140</c:v>
                </c:pt>
                <c:pt idx="3">
                  <c:v>50445</c:v>
                </c:pt>
                <c:pt idx="6">
                  <c:v>53372</c:v>
                </c:pt>
                <c:pt idx="9">
                  <c:v>56769</c:v>
                </c:pt>
                <c:pt idx="12">
                  <c:v>54982</c:v>
                </c:pt>
              </c:numCache>
            </c:numRef>
          </c:val>
          <c:extLst>
            <c:ext xmlns:c16="http://schemas.microsoft.com/office/drawing/2014/chart" uri="{C3380CC4-5D6E-409C-BE32-E72D297353CC}">
              <c16:uniqueId val="{0000000A-3AE4-419B-9867-D62F99CC56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35</c:v>
                </c:pt>
                <c:pt idx="2">
                  <c:v>#N/A</c:v>
                </c:pt>
                <c:pt idx="3">
                  <c:v>#N/A</c:v>
                </c:pt>
                <c:pt idx="4">
                  <c:v>123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AE4-419B-9867-D62F99CC56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7370</c:v>
                </c:pt>
                <c:pt idx="1">
                  <c:v>7924</c:v>
                </c:pt>
                <c:pt idx="2">
                  <c:v>8011</c:v>
                </c:pt>
              </c:numCache>
            </c:numRef>
          </c:val>
          <c:extLst>
            <c:ext xmlns:c16="http://schemas.microsoft.com/office/drawing/2014/chart" uri="{C3380CC4-5D6E-409C-BE32-E72D297353CC}">
              <c16:uniqueId val="{00000000-4A0B-4C17-A743-83CED0A92A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A0B-4C17-A743-83CED0A92A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6828</c:v>
                </c:pt>
                <c:pt idx="1">
                  <c:v>6517</c:v>
                </c:pt>
                <c:pt idx="2">
                  <c:v>5671</c:v>
                </c:pt>
              </c:numCache>
            </c:numRef>
          </c:val>
          <c:extLst>
            <c:ext xmlns:c16="http://schemas.microsoft.com/office/drawing/2014/chart" uri="{C3380CC4-5D6E-409C-BE32-E72D297353CC}">
              <c16:uniqueId val="{00000002-4A0B-4C17-A743-83CED0A92A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{8794E39B-EBB0-4BF3-A69B-02B8D7D02192}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15E-402C-A3F6-CAD59940CA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{429B865D-5CD2-4D9C-A857-51E8983FDF96}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5E-402C-A3F6-CAD59940CA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{B1ED80CF-B1C2-4342-892E-8F1FF93AD319}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5E-402C-A3F6-CAD59940CA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{6ADDF9A1-55E8-41C8-89BD-004AE5A94037}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5E-402C-A3F6-CAD59940CA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{0EB466FB-CC5D-46B9-8F4F-AEADE63E62B1}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5E-402C-A3F6-CAD59940CA3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{05510C50-A4DA-483D-AF4E-3334DC5E22B9}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15E-402C-A3F6-CAD59940CA3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{C5B120E7-73C7-4297-AC38-F70465E0CFAC}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15E-402C-A3F6-CAD59940CA3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{2D0EFD94-243F-43C4-A320-51ED34A585F5}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15E-402C-A3F6-CAD59940CA3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{97B32979-16A8-4AF9-A7E2-03AC48B97599}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15E-402C-A3F6-CAD59940CA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63.8</c:v>
                </c:pt>
                <c:pt idx="8">
                  <c:v>64.900000000000006</c:v>
                </c:pt>
                <c:pt idx="16">
                  <c:v>65.8</c:v>
                </c:pt>
                <c:pt idx="24">
                  <c:v>66.599999999999994</c:v>
                </c:pt>
                <c:pt idx="32">
                  <c:v>68.400000000000006</c:v>
                </c:pt>
              </c:numCache>
            </c:numRef>
          </c:xVal>
          <c:yVal>
            <c:numRef>
              <c:f>公会計指標分析・財政指標組合せ分析表!$BP$51:$DC$51</c:f>
              <c:numCache>
                <c:formatCode>#,##0.0;"▲ "#,##0.0</c:formatCode>
                <c:ptCount val="40"/>
                <c:pt idx="0">
                  <c:v>0.1</c:v>
                </c:pt>
                <c:pt idx="8">
                  <c:v>0.3</c:v>
                </c:pt>
              </c:numCache>
            </c:numRef>
          </c:yVal>
          <c:smooth val="0"/>
          <c:extLst>
            <c:ext xmlns:c16="http://schemas.microsoft.com/office/drawing/2014/chart" uri="{C3380CC4-5D6E-409C-BE32-E72D297353CC}">
              <c16:uniqueId val="{00000009-F15E-402C-A3F6-CAD59940CA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{97EED79B-5498-423A-BE7D-D69A2A2F78D3}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15E-402C-A3F6-CAD59940CA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{4C5D608B-42D3-4B88-AE42-CB7C2A5E7BB1}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5E-402C-A3F6-CAD59940CA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{FA0814E5-DF46-48D5-9884-7E04EB5E5C2F}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5E-402C-A3F6-CAD59940CA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{C0E40D22-E17C-43F5-A103-63C0ABF888FE}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5E-402C-A3F6-CAD59940CA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{2B45171D-807D-42CA-82BA-0955C6977C14}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5E-402C-A3F6-CAD59940CA3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{8ABE654C-1E00-4EB7-B1D9-C50ACA6753CF}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15E-402C-A3F6-CAD59940CA3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{8B620829-75E7-4BBA-BABD-4C92925EFC16}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15E-402C-A3F6-CAD59940CA3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{9C02B4B1-A1B8-4314-85F3-0A1B9945E9F0}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15E-402C-A3F6-CAD59940CA3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{FD4344E4-D821-4F02-B140-52863490A1C9}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15E-402C-A3F6-CAD59940CA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59.8</c:v>
                </c:pt>
                <c:pt idx="16">
                  <c:v>60.2</c:v>
                </c:pt>
                <c:pt idx="24">
                  <c:v>60.1</c:v>
                </c:pt>
                <c:pt idx="32">
                  <c:v>61.6</c:v>
                </c:pt>
              </c:numCache>
            </c:numRef>
          </c:xVal>
          <c:yVal>
            <c:numRef>
              <c:f>公会計指標分析・財政指標組合せ分析表!$BP$55:$DC$55</c:f>
              <c:numCache>
                <c:formatCode>#,##0.0;"▲ "#,##0.0</c:formatCode>
                <c:ptCount val="40"/>
                <c:pt idx="0">
                  <c:v>16</c:v>
                </c:pt>
                <c:pt idx="8">
                  <c:v>18.399999999999999</c:v>
                </c:pt>
                <c:pt idx="16">
                  <c:v>13.5</c:v>
                </c:pt>
                <c:pt idx="24">
                  <c:v>1.5</c:v>
                </c:pt>
                <c:pt idx="32">
                  <c:v>0</c:v>
                </c:pt>
              </c:numCache>
            </c:numRef>
          </c:yVal>
          <c:smooth val="0"/>
          <c:extLst>
            <c:ext xmlns:c16="http://schemas.microsoft.com/office/drawing/2014/chart" uri="{C3380CC4-5D6E-409C-BE32-E72D297353CC}">
              <c16:uniqueId val="{00000013-F15E-402C-A3F6-CAD59940CA31}"/>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{FD5513A9-42A4-4F28-A67D-13095FEFA6C6}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F74-40E4-8AE2-86C7C66A20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{25EEAA8A-F86F-4378-970F-12D4994BE76D}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74-40E4-8AE2-86C7C66A20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{AE57F69A-FF86-4C93-B5B3-18C645A4C15A}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74-40E4-8AE2-86C7C66A20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{725DA778-5C6E-40C8-9725-DB3877F33632}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74-40E4-8AE2-86C7C66A20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{8F05A5DA-8DAD-49B7-8704-129D996A3CCA}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74-40E4-8AE2-86C7C66A203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{EC28F620-B28B-43A0-B3FA-B07016D77C79}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F74-40E4-8AE2-86C7C66A203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{F91E20EB-EB56-48BC-B443-4B81A002DBA6}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F74-40E4-8AE2-86C7C66A203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{ED89050C-D6EA-423C-9E29-B50DE6DBCF6D}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F74-40E4-8AE2-86C7C66A203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{98736E97-7ECF-41EF-8D84-5B844EE6ADF3}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F74-40E4-8AE2-86C7C66A20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4.4000000000000004</c:v>
                </c:pt>
                <c:pt idx="16">
                  <c:v>3.3</c:v>
                </c:pt>
                <c:pt idx="24">
                  <c:v>2.5</c:v>
                </c:pt>
                <c:pt idx="32">
                  <c:v>1.7</c:v>
                </c:pt>
              </c:numCache>
            </c:numRef>
          </c:xVal>
          <c:yVal>
            <c:numRef>
              <c:f>公会計指標分析・財政指標組合せ分析表!$BP$73:$DC$73</c:f>
              <c:numCache>
                <c:formatCode>#,##0.0;"▲ "#,##0.0</c:formatCode>
                <c:ptCount val="40"/>
                <c:pt idx="0">
                  <c:v>0.1</c:v>
                </c:pt>
                <c:pt idx="8">
                  <c:v>0.3</c:v>
                </c:pt>
              </c:numCache>
            </c:numRef>
          </c:yVal>
          <c:smooth val="0"/>
          <c:extLst>
            <c:ext xmlns:c16="http://schemas.microsoft.com/office/drawing/2014/chart" uri="{C3380CC4-5D6E-409C-BE32-E72D297353CC}">
              <c16:uniqueId val="{00000009-FF74-40E4-8AE2-86C7C66A20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{F5DBF6F5-55BC-486E-AE6C-AF6F6126BC87}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F74-40E4-8AE2-86C7C66A20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{9A595BBA-B06F-43E5-83C8-AD4190CECE62}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74-40E4-8AE2-86C7C66A20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{5DE72871-6E84-422B-83E6-E795F35E6DE4}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74-40E4-8AE2-86C7C66A20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{64D5F99E-EC8A-4F32-8ECE-CBABD15EB2A5}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74-40E4-8AE2-86C7C66A20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{24998E8E-F9E0-43A7-ACE7-267F76610509}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74-40E4-8AE2-86C7C66A203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{993FE9D8-2A2E-4E1E-AADA-341DED746072}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F74-40E4-8AE2-86C7C66A203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{C6D9D565-3FF8-4A5E-9B23-4A851BB3998F}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F74-40E4-8AE2-86C7C66A203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{17F37953-7147-46E8-96D6-6D08A2E7EE84}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F74-40E4-8AE2-86C7C66A203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{8B09B388-BF8A-4C91-83F9-70DBA80EB779}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F74-40E4-8AE2-86C7C66A20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4.3</c:v>
                </c:pt>
                <c:pt idx="24">
                  <c:v>3.9</c:v>
                </c:pt>
                <c:pt idx="32">
                  <c:v>3.8</c:v>
                </c:pt>
              </c:numCache>
            </c:numRef>
          </c:xVal>
          <c:yVal>
            <c:numRef>
              <c:f>公会計指標分析・財政指標組合せ分析表!$BP$77:$DC$77</c:f>
              <c:numCache>
                <c:formatCode>#,##0.0;"▲ "#,##0.0</c:formatCode>
                <c:ptCount val="40"/>
                <c:pt idx="0">
                  <c:v>16</c:v>
                </c:pt>
                <c:pt idx="8">
                  <c:v>18.399999999999999</c:v>
                </c:pt>
                <c:pt idx="16">
                  <c:v>13.5</c:v>
                </c:pt>
                <c:pt idx="24">
                  <c:v>1.5</c:v>
                </c:pt>
                <c:pt idx="32">
                  <c:v>0</c:v>
                </c:pt>
              </c:numCache>
            </c:numRef>
          </c:yVal>
          <c:smooth val="0"/>
          <c:extLst>
            <c:ext xmlns:c16="http://schemas.microsoft.com/office/drawing/2014/chart" uri="{C3380CC4-5D6E-409C-BE32-E72D297353CC}">
              <c16:uniqueId val="{00000013-FF74-40E4-8AE2-86C7C66A203D}"/>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167,520
158,511
163.45
70,391,681
66,149,706
3,424,775
39,268,295
54,981,653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基準財政収入額は、法人税割の大幅な増等により前年度比増となり、基準財政需要額は、国勢調査人口の減による地域振興費や消防費の減等があったものの、需要額から控除される臨時財政対策債発行可能額が大幅減となり前年度比増となった。収入額、需要額ともに増となったが、需要額の増が上回ったため、財政力指数は前年度比</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となった。県平均は上回っているものの、類似団体平均を下回っていることから、既存産業の活性化に加え新産業の創出等に取り組むことで歳入確保を図るとともに、行財政改革による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52510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15875</xdr:rowOff>
    </xdr:from>
    <xdr:to>
      <xdr:col>19</xdr:col>
      <xdr:colOff>184150</xdr:colOff>
      <xdr:row>40</xdr:row>
      <xdr:rowOff>117475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167217</xdr:rowOff>
    </xdr:from>
    <xdr:to>
      <xdr:col>11</xdr:col>
      <xdr:colOff>82550</xdr:colOff>
      <xdr:row>40</xdr:row>
      <xdr:rowOff>97367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82144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48277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122360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62035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歳入は、法人税割の増があったものの、臨時財政対策債の大幅な減により全体で減となり、歳出は、主に物件費や人件費が増となり全体で増となったため、経常収支比率は前年度比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今後も少子高齢化の進行による扶助費の増加や物価高騰による物件費の増加が避けられない見通しであるが、本市の中期財政見通しにおける目標値である「令和９年度</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％以下」の達成に向け、経常経費の削減等、行財政改革に取り組んでいく。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39624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05440"/>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64</xdr:row>
      <xdr:rowOff>73152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05440"/>
          <a:ext cx="889000" cy="5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112014</xdr:rowOff>
    </xdr:from>
    <xdr:to>
      <xdr:col>19</xdr:col>
      <xdr:colOff>184150</xdr:colOff>
      <xdr:row>62</xdr:row>
      <xdr:rowOff>42164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26941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64</xdr:row>
      <xdr:rowOff>73152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08132"/>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97282</xdr:rowOff>
    </xdr:from>
    <xdr:to>
      <xdr:col>15</xdr:col>
      <xdr:colOff>133350</xdr:colOff>
      <xdr:row>64</xdr:row>
      <xdr:rowOff>27432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37609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62</xdr:row>
      <xdr:rowOff>78232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923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が類似団体平均を上回ったのは、主に物件費が要因となっている。これは、主に旧市民文化会館や風力発電所の解体経費や、新型コロナウイルス感染症対策として実施したプレミアム商品券事業及び電子クーポン活用事業の増によるものである。　</a:t>
          </a:r>
        </a:p>
        <a:p>
          <a:r>
            <a:rPr kumimoji="1" lang="ja-JP" altLang="en-US" sz="1300">
              <a:latin typeface="ＭＳ Ｐゴシック" panose="020B0600070205080204" pitchFamily="50" charset="-128"/>
              <a:ea typeface="ＭＳ Ｐゴシック" panose="020B0600070205080204" pitchFamily="50" charset="-128"/>
            </a:rPr>
            <a:t>　今後は、公共施設の老朽化が進み維持補修費の増加が見込まれることから、将来的な負担を軽減するため、公共施設等総合管理計画に基づき、施設の更新や長寿命化、総量や規模の適正化等に計画的に取り組み、効果的・効率的な投資を行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108945</xdr:rowOff>
    </xdr:from>
    <xdr:to>
      <xdr:col>23</xdr:col>
      <xdr:colOff>133350</xdr:colOff>
      <xdr:row>88</xdr:row>
      <xdr:rowOff>52322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167845"/>
          <a:ext cx="0" cy="972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24399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52322</xdr:rowOff>
    </xdr:from>
    <xdr:to>
      <xdr:col>24</xdr:col>
      <xdr:colOff>12700</xdr:colOff>
      <xdr:row>88</xdr:row>
      <xdr:rowOff>52322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23872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91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108945</xdr:rowOff>
    </xdr:from>
    <xdr:to>
      <xdr:col>24</xdr:col>
      <xdr:colOff>12700</xdr:colOff>
      <xdr:row>82</xdr:row>
      <xdr:rowOff>108945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16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42494</xdr:rowOff>
    </xdr:from>
    <xdr:to>
      <xdr:col>23</xdr:col>
      <xdr:colOff>133350</xdr:colOff>
      <xdr:row>85</xdr:row>
      <xdr:rowOff>46650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44294"/>
          <a:ext cx="838200" cy="17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167862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9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151335</xdr:rowOff>
    </xdr:from>
    <xdr:to>
      <xdr:col>23</xdr:col>
      <xdr:colOff>184150</xdr:colOff>
      <xdr:row>85</xdr:row>
      <xdr:rowOff>81485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5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21810</xdr:rowOff>
    </xdr:from>
    <xdr:to>
      <xdr:col>19</xdr:col>
      <xdr:colOff>133350</xdr:colOff>
      <xdr:row>84</xdr:row>
      <xdr:rowOff>42494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52160"/>
          <a:ext cx="889000" cy="19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82322</xdr:rowOff>
    </xdr:from>
    <xdr:to>
      <xdr:col>19</xdr:col>
      <xdr:colOff>184150</xdr:colOff>
      <xdr:row>85</xdr:row>
      <xdr:rowOff>12472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168699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7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5809</xdr:rowOff>
    </xdr:from>
    <xdr:to>
      <xdr:col>15</xdr:col>
      <xdr:colOff>82550</xdr:colOff>
      <xdr:row>83</xdr:row>
      <xdr:rowOff>21810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64709"/>
          <a:ext cx="889000" cy="18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41890</xdr:rowOff>
    </xdr:from>
    <xdr:to>
      <xdr:col>15</xdr:col>
      <xdr:colOff>133350</xdr:colOff>
      <xdr:row>83</xdr:row>
      <xdr:rowOff>143490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128267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5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5809</xdr:rowOff>
    </xdr:from>
    <xdr:to>
      <xdr:col>11</xdr:col>
      <xdr:colOff>31750</xdr:colOff>
      <xdr:row>82</xdr:row>
      <xdr:rowOff>28773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64709"/>
          <a:ext cx="889000" cy="2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27580</xdr:rowOff>
    </xdr:from>
    <xdr:to>
      <xdr:col>11</xdr:col>
      <xdr:colOff>82550</xdr:colOff>
      <xdr:row>82</xdr:row>
      <xdr:rowOff>129180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113957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101967</xdr:rowOff>
    </xdr:from>
    <xdr:to>
      <xdr:col>7</xdr:col>
      <xdr:colOff>31750</xdr:colOff>
      <xdr:row>82</xdr:row>
      <xdr:rowOff>32117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42294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5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167300</xdr:rowOff>
    </xdr:from>
    <xdr:to>
      <xdr:col>23</xdr:col>
      <xdr:colOff>184150</xdr:colOff>
      <xdr:row>85</xdr:row>
      <xdr:rowOff>97450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139377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163144</xdr:rowOff>
    </xdr:from>
    <xdr:to>
      <xdr:col>19</xdr:col>
      <xdr:colOff>184150</xdr:colOff>
      <xdr:row>84</xdr:row>
      <xdr:rowOff>93294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103471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6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142460</xdr:rowOff>
    </xdr:from>
    <xdr:to>
      <xdr:col>15</xdr:col>
      <xdr:colOff>133350</xdr:colOff>
      <xdr:row>83</xdr:row>
      <xdr:rowOff>72610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82787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126459</xdr:rowOff>
    </xdr:from>
    <xdr:to>
      <xdr:col>11</xdr:col>
      <xdr:colOff>82550</xdr:colOff>
      <xdr:row>82</xdr:row>
      <xdr:rowOff>56609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66786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8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149423</xdr:rowOff>
    </xdr:from>
    <xdr:to>
      <xdr:col>7</xdr:col>
      <xdr:colOff>31750</xdr:colOff>
      <xdr:row>82</xdr:row>
      <xdr:rowOff>79573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64350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2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給与改定については、人事院勧告に基づき、国家公務員の改定に準じて実施している。令和４年度は若手職員の月例給の改定を実施した。</a:t>
          </a:r>
        </a:p>
        <a:p>
          <a:r>
            <a:rPr kumimoji="1" lang="ja-JP" altLang="en-US" sz="1300">
              <a:latin typeface="ＭＳ Ｐゴシック" panose="020B0600070205080204" pitchFamily="50" charset="-128"/>
              <a:ea typeface="ＭＳ Ｐゴシック" panose="020B0600070205080204" pitchFamily="50" charset="-128"/>
            </a:rPr>
            <a:t>　従来から、人件費管理及び昇給・昇格管理は適正に行っており、この結果として、ラスパイレス指数は全国平均より低く、類似団体内でも低い水準となっている。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08711"/>
          <a:ext cx="0" cy="15443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157480</xdr:rowOff>
    </xdr:from>
    <xdr:to>
      <xdr:col>81</xdr:col>
      <xdr:colOff>44450</xdr:colOff>
      <xdr:row>84</xdr:row>
      <xdr:rowOff>82550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878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157480</xdr:rowOff>
    </xdr:from>
    <xdr:to>
      <xdr:col>77</xdr:col>
      <xdr:colOff>44450</xdr:colOff>
      <xdr:row>83</xdr:row>
      <xdr:rowOff>157480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38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91457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85089</xdr:rowOff>
    </xdr:from>
    <xdr:to>
      <xdr:col>72</xdr:col>
      <xdr:colOff>203200</xdr:colOff>
      <xdr:row>83</xdr:row>
      <xdr:rowOff>157480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154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83</xdr:row>
      <xdr:rowOff>109220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154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106680</xdr:rowOff>
    </xdr:from>
    <xdr:to>
      <xdr:col>77</xdr:col>
      <xdr:colOff>95250</xdr:colOff>
      <xdr:row>84</xdr:row>
      <xdr:rowOff>36830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47007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106680</xdr:rowOff>
    </xdr:from>
    <xdr:to>
      <xdr:col>73</xdr:col>
      <xdr:colOff>44450</xdr:colOff>
      <xdr:row>84</xdr:row>
      <xdr:rowOff>36830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47007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34289</xdr:rowOff>
    </xdr:from>
    <xdr:to>
      <xdr:col>68</xdr:col>
      <xdr:colOff>203200</xdr:colOff>
      <xdr:row>83</xdr:row>
      <xdr:rowOff>135889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146066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58420</xdr:rowOff>
    </xdr:from>
    <xdr:to>
      <xdr:col>64</xdr:col>
      <xdr:colOff>152400</xdr:colOff>
      <xdr:row>83</xdr:row>
      <xdr:rowOff>160020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170197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年４月の５市町村合併以降、行財政改革大綱及び平成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年度までの第２次定員適正化計画に基づき、人件費の抑制及び徹底的なスリム化を図り、消防及び病院を除く「一般部門正規職員数</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人体制」を実現した（</a:t>
          </a:r>
          <a:r>
            <a:rPr kumimoji="1" lang="en-US" altLang="ja-JP" sz="1300">
              <a:latin typeface="ＭＳ Ｐゴシック" panose="020B0600070205080204" pitchFamily="50" charset="-128"/>
              <a:ea typeface="ＭＳ Ｐゴシック" panose="020B0600070205080204" pitchFamily="50" charset="-128"/>
            </a:rPr>
            <a:t>H17.4.1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1,265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R4.4.1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人）</a:t>
          </a:r>
        </a:p>
        <a:p>
          <a:r>
            <a:rPr kumimoji="1" lang="ja-JP" altLang="en-US" sz="1300">
              <a:latin typeface="ＭＳ Ｐゴシック" panose="020B0600070205080204" pitchFamily="50" charset="-128"/>
              <a:ea typeface="ＭＳ Ｐゴシック" panose="020B0600070205080204" pitchFamily="50" charset="-128"/>
            </a:rPr>
            <a:t>　今後は、総人件費と年齢バランスに配慮した職員体制の構築に取り組んでいく。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67</xdr:row>
      <xdr:rowOff>168487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71100"/>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140564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168487</xdr:rowOff>
    </xdr:from>
    <xdr:to>
      <xdr:col>81</xdr:col>
      <xdr:colOff>133350</xdr:colOff>
      <xdr:row>67</xdr:row>
      <xdr:rowOff>168487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33444</xdr:rowOff>
    </xdr:from>
    <xdr:to>
      <xdr:col>81</xdr:col>
      <xdr:colOff>44450</xdr:colOff>
      <xdr:row>60</xdr:row>
      <xdr:rowOff>65617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2044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110507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33444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882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57996</xdr:rowOff>
    </xdr:from>
    <xdr:to>
      <xdr:col>77</xdr:col>
      <xdr:colOff>95250</xdr:colOff>
      <xdr:row>62</xdr:row>
      <xdr:rowOff>159596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144373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65617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882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116840</xdr:rowOff>
    </xdr:from>
    <xdr:to>
      <xdr:col>73</xdr:col>
      <xdr:colOff>44450</xdr:colOff>
      <xdr:row>62</xdr:row>
      <xdr:rowOff>46990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31767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116417</xdr:rowOff>
    </xdr:from>
    <xdr:to>
      <xdr:col>68</xdr:col>
      <xdr:colOff>152400</xdr:colOff>
      <xdr:row>60</xdr:row>
      <xdr:rowOff>65617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319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60537</xdr:rowOff>
    </xdr:from>
    <xdr:to>
      <xdr:col>68</xdr:col>
      <xdr:colOff>203200</xdr:colOff>
      <xdr:row>61</xdr:row>
      <xdr:rowOff>162137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146914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66481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14817</xdr:rowOff>
    </xdr:from>
    <xdr:to>
      <xdr:col>81</xdr:col>
      <xdr:colOff>95250</xdr:colOff>
      <xdr:row>60</xdr:row>
      <xdr:rowOff>116417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31344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154094</xdr:rowOff>
    </xdr:from>
    <xdr:to>
      <xdr:col>77</xdr:col>
      <xdr:colOff>95250</xdr:colOff>
      <xdr:row>60</xdr:row>
      <xdr:rowOff>84244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94421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14817</xdr:rowOff>
    </xdr:from>
    <xdr:to>
      <xdr:col>68</xdr:col>
      <xdr:colOff>203200</xdr:colOff>
      <xdr:row>60</xdr:row>
      <xdr:rowOff>116417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126594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65617</xdr:rowOff>
    </xdr:from>
    <xdr:to>
      <xdr:col>64</xdr:col>
      <xdr:colOff>152400</xdr:colOff>
      <xdr:row>59</xdr:row>
      <xdr:rowOff>167217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5944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元利償還金や下水道事業会計への繰出金減等による準元利償還金の減により、数値は前年度に比べ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今後は、大型事業の実施や、老朽化した施設更新等に伴う財源確保のための市債借入の増が見込まれることから、本市の中期財政見通しの目標値である「令和９年度末における全会計の市債残高</a:t>
          </a:r>
          <a:r>
            <a:rPr kumimoji="1" lang="en-US" altLang="ja-JP" sz="1300">
              <a:latin typeface="ＭＳ Ｐゴシック" panose="020B0600070205080204" pitchFamily="50" charset="-128"/>
              <a:ea typeface="ＭＳ Ｐゴシック" panose="020B0600070205080204" pitchFamily="50" charset="-128"/>
            </a:rPr>
            <a:t>950</a:t>
          </a:r>
          <a:r>
            <a:rPr kumimoji="1" lang="ja-JP" altLang="en-US" sz="1300">
              <a:latin typeface="ＭＳ Ｐゴシック" panose="020B0600070205080204" pitchFamily="50" charset="-128"/>
              <a:ea typeface="ＭＳ Ｐゴシック" panose="020B0600070205080204" pitchFamily="50" charset="-128"/>
            </a:rPr>
            <a:t>億円以下」の達成に向け、事業の精査や基金の活用などにより健全な財政運営を行っていくことで、比率の抑制に努めていく。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77410</xdr:rowOff>
    </xdr:from>
    <xdr:to>
      <xdr:col>81</xdr:col>
      <xdr:colOff>44450</xdr:colOff>
      <xdr:row>46</xdr:row>
      <xdr:rowOff>17538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49610"/>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163787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77410</xdr:rowOff>
    </xdr:from>
    <xdr:to>
      <xdr:col>81</xdr:col>
      <xdr:colOff>133350</xdr:colOff>
      <xdr:row>36</xdr:row>
      <xdr:rowOff>77410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68641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663267"/>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39</xdr:row>
      <xdr:rowOff>160565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7551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40</xdr:row>
      <xdr:rowOff>115509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847115"/>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139596</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41</xdr:row>
      <xdr:rowOff>24493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9735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83051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17841</xdr:rowOff>
    </xdr:from>
    <xdr:to>
      <xdr:col>77</xdr:col>
      <xdr:colOff>95250</xdr:colOff>
      <xdr:row>39</xdr:row>
      <xdr:rowOff>119441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64709</xdr:rowOff>
    </xdr:from>
    <xdr:to>
      <xdr:col>68</xdr:col>
      <xdr:colOff>203200</xdr:colOff>
      <xdr:row>40</xdr:row>
      <xdr:rowOff>166309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5036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令和元年度に一時的に増となったものの、令和２年度以降は３年連続して数値なしとなっている。</a:t>
          </a:r>
        </a:p>
        <a:p>
          <a:r>
            <a:rPr kumimoji="1" lang="ja-JP" altLang="en-US" sz="1300">
              <a:latin typeface="ＭＳ Ｐゴシック" panose="020B0600070205080204" pitchFamily="50" charset="-128"/>
              <a:ea typeface="ＭＳ Ｐゴシック" panose="020B0600070205080204" pitchFamily="50" charset="-128"/>
            </a:rPr>
            <a:t>　今後は、大型事業の進捗や老朽化した施設更新等による市債借入の増、基金繰入金の増による充当可能基金の減に伴い、一時的な比率の上昇も想定されることから、投資的経費の見直しを継続的に行い、健全な財政運営の維持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26975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1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170502</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26975</xdr:rowOff>
    </xdr:from>
    <xdr:to>
      <xdr:col>81</xdr:col>
      <xdr:colOff>133350</xdr:colOff>
      <xdr:row>23</xdr:row>
      <xdr:rowOff>26975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51765</xdr:rowOff>
    </xdr:from>
    <xdr:to>
      <xdr:col>68</xdr:col>
      <xdr:colOff>152400</xdr:colOff>
      <xdr:row>14</xdr:row>
      <xdr:rowOff>53696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3512800" y="2452065"/>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14478</xdr:rowOff>
    </xdr:from>
    <xdr:to>
      <xdr:col>77</xdr:col>
      <xdr:colOff>95250</xdr:colOff>
      <xdr:row>14</xdr:row>
      <xdr:rowOff>116078</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126255</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83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130302</xdr:rowOff>
    </xdr:from>
    <xdr:to>
      <xdr:col>73</xdr:col>
      <xdr:colOff>44450</xdr:colOff>
      <xdr:row>15</xdr:row>
      <xdr:rowOff>60452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70629</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6147</xdr:rowOff>
    </xdr:from>
    <xdr:to>
      <xdr:col>68</xdr:col>
      <xdr:colOff>203200</xdr:colOff>
      <xdr:row>15</xdr:row>
      <xdr:rowOff>107747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92524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66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154432</xdr:rowOff>
    </xdr:from>
    <xdr:to>
      <xdr:col>64</xdr:col>
      <xdr:colOff>152400</xdr:colOff>
      <xdr:row>15</xdr:row>
      <xdr:rowOff>84582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69359</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64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2896</xdr:rowOff>
    </xdr:from>
    <xdr:to>
      <xdr:col>68</xdr:col>
      <xdr:colOff>203200</xdr:colOff>
      <xdr:row>14</xdr:row>
      <xdr:rowOff>104496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4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114673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7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965</xdr:rowOff>
    </xdr:from>
    <xdr:to>
      <xdr:col>64</xdr:col>
      <xdr:colOff>152400</xdr:colOff>
      <xdr:row>14</xdr:row>
      <xdr:rowOff>102565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40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112742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7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167,520
158,511
163.45
70,391,681
66,149,706
3,424,775
39,268,295
54,981,653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会計年度任用職員の報酬の増等により前年度比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ポイント増となったが、類似団体、全国、県平均を下回っている。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定年延長制度による影響を見据えつつ、総人件費と年齢バランスに留意した職員体制を構築できるよう、令和４年度策定の磐田市人材マネジメント方針に基づき、適正な人事管理の継続と職員体制の充実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38100</xdr:rowOff>
    </xdr:from>
    <xdr:to>
      <xdr:col>24</xdr:col>
      <xdr:colOff>25400</xdr:colOff>
      <xdr:row>42</xdr:row>
      <xdr:rowOff>63500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67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38100</xdr:rowOff>
    </xdr:from>
    <xdr:to>
      <xdr:col>24</xdr:col>
      <xdr:colOff>114300</xdr:colOff>
      <xdr:row>34</xdr:row>
      <xdr:rowOff>38100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6350</xdr:rowOff>
    </xdr:from>
    <xdr:to>
      <xdr:col>24</xdr:col>
      <xdr:colOff>25400</xdr:colOff>
      <xdr:row>37</xdr:row>
      <xdr:rowOff>95250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0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6350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500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95250</xdr:rowOff>
    </xdr:from>
    <xdr:to>
      <xdr:col>20</xdr:col>
      <xdr:colOff>38100</xdr:colOff>
      <xdr:row>38</xdr:row>
      <xdr:rowOff>25400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38100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03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88900</xdr:rowOff>
    </xdr:from>
    <xdr:to>
      <xdr:col>15</xdr:col>
      <xdr:colOff>149225</xdr:colOff>
      <xdr:row>39</xdr:row>
      <xdr:rowOff>19050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25400</xdr:rowOff>
    </xdr:from>
    <xdr:to>
      <xdr:col>11</xdr:col>
      <xdr:colOff>9525</xdr:colOff>
      <xdr:row>36</xdr:row>
      <xdr:rowOff>38100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9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165100</xdr:rowOff>
    </xdr:from>
    <xdr:to>
      <xdr:col>11</xdr:col>
      <xdr:colOff>60325</xdr:colOff>
      <xdr:row>37</xdr:row>
      <xdr:rowOff>95250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60977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127000</xdr:rowOff>
    </xdr:from>
    <xdr:to>
      <xdr:col>20</xdr:col>
      <xdr:colOff>38100</xdr:colOff>
      <xdr:row>37</xdr:row>
      <xdr:rowOff>57150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158750</xdr:rowOff>
    </xdr:from>
    <xdr:to>
      <xdr:col>11</xdr:col>
      <xdr:colOff>60325</xdr:colOff>
      <xdr:row>36</xdr:row>
      <xdr:rowOff>88900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ポイント増となり、類似団体平均を上回った。これは、主に令和４年７月に開館した市民文化会館の施設管理事業の皆増や光熱水費の高騰による施設管理費の増等によるものである。</a:t>
          </a:r>
        </a:p>
        <a:p>
          <a:r>
            <a:rPr kumimoji="1" lang="ja-JP" altLang="en-US" sz="1300">
              <a:latin typeface="ＭＳ Ｐゴシック" panose="020B0600070205080204" pitchFamily="50" charset="-128"/>
              <a:ea typeface="ＭＳ Ｐゴシック" panose="020B0600070205080204" pitchFamily="50" charset="-128"/>
            </a:rPr>
            <a:t>　今後も継続的に経常経費の精査を進めコストの低減に努める。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60706</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89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147083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3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60706</xdr:rowOff>
    </xdr:from>
    <xdr:to>
      <xdr:col>82</xdr:col>
      <xdr:colOff>196850</xdr:colOff>
      <xdr:row>13</xdr:row>
      <xdr:rowOff>60706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17</xdr:row>
      <xdr:rowOff>42418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1990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85852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19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85852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74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30988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74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保育園の民営化等による民間認可保育園等への運営費補助の増や障害児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への給付が増となったが、比率は、ここ数年ほぼ横ばいとなっており、類似団体、全国、県平均より低い比率を維持している。</a:t>
          </a:r>
        </a:p>
        <a:p>
          <a:r>
            <a:rPr kumimoji="1" lang="ja-JP" altLang="en-US" sz="1300">
              <a:latin typeface="ＭＳ Ｐゴシック" panose="020B0600070205080204" pitchFamily="50" charset="-128"/>
              <a:ea typeface="ＭＳ Ｐゴシック" panose="020B0600070205080204" pitchFamily="50" charset="-128"/>
            </a:rPr>
            <a:t>　今後も扶助費の増加は避けられない情勢であり、単独事業の見直し等により、財政負担の軽減に努めていく。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127000</xdr:rowOff>
    </xdr:from>
    <xdr:to>
      <xdr:col>24</xdr:col>
      <xdr:colOff>25400</xdr:colOff>
      <xdr:row>62</xdr:row>
      <xdr:rowOff>94343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853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41927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127000</xdr:rowOff>
    </xdr:from>
    <xdr:to>
      <xdr:col>24</xdr:col>
      <xdr:colOff>114300</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55</xdr:row>
      <xdr:rowOff>53522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526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51707</xdr:rowOff>
    </xdr:from>
    <xdr:to>
      <xdr:col>20</xdr:col>
      <xdr:colOff>38100</xdr:colOff>
      <xdr:row>57</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54</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1240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133350</xdr:rowOff>
    </xdr:from>
    <xdr:to>
      <xdr:col>11</xdr:col>
      <xdr:colOff>60325</xdr:colOff>
      <xdr:row>60</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82749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4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は、地方公営企業法の適用に伴う下水道事業会計への繰出金の皆減により類似団体平均を下回っている。令和４年度は、国民健康保険事業特別会計や介護保険事業特別会計への繰出金の増等により前年度に比べ数値が上昇した。繰出金については、特別会計本来の独立採算の原則を踏まえた適正な保険料や保険税の精査、経費削減などを進めることで、普通会計の負担軽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38100</xdr:rowOff>
    </xdr:from>
    <xdr:to>
      <xdr:col>82</xdr:col>
      <xdr:colOff>107950</xdr:colOff>
      <xdr:row>59</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96400"/>
          <a:ext cx="0" cy="85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3827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31750</xdr:rowOff>
    </xdr:from>
    <xdr:to>
      <xdr:col>82</xdr:col>
      <xdr:colOff>196850</xdr:colOff>
      <xdr:row>59</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14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124477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38100</xdr:rowOff>
    </xdr:from>
    <xdr:to>
      <xdr:col>82</xdr:col>
      <xdr:colOff>196850</xdr:colOff>
      <xdr:row>54</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114300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90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90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139700</xdr:rowOff>
    </xdr:from>
    <xdr:to>
      <xdr:col>78</xdr:col>
      <xdr:colOff>120650</xdr:colOff>
      <xdr:row>57</xdr:row>
      <xdr:rowOff>69850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19050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2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69850</xdr:rowOff>
    </xdr:from>
    <xdr:to>
      <xdr:col>74</xdr:col>
      <xdr:colOff>31750</xdr:colOff>
      <xdr:row>58</xdr:row>
      <xdr:rowOff>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156227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62</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282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80027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139700</xdr:rowOff>
    </xdr:from>
    <xdr:to>
      <xdr:col>74</xdr:col>
      <xdr:colOff>31750</xdr:colOff>
      <xdr:row>57</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0</xdr:rowOff>
    </xdr:from>
    <xdr:to>
      <xdr:col>65</xdr:col>
      <xdr:colOff>53975</xdr:colOff>
      <xdr:row>62</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下水道事業の地方公営企業法適用に伴う下水道事業会計への負担金・補助金の増により大きく増加した。令和２～４年度は、下水道事業の企業債償還が進んだことによる元利償還金の減に伴う公共下水道事業負担金の減を主な要因として数値が減少している。　　　</a:t>
          </a:r>
        </a:p>
        <a:p>
          <a:r>
            <a:rPr kumimoji="1" lang="ja-JP" altLang="en-US" sz="1300">
              <a:latin typeface="ＭＳ Ｐゴシック" panose="020B0600070205080204" pitchFamily="50" charset="-128"/>
              <a:ea typeface="ＭＳ Ｐゴシック" panose="020B0600070205080204" pitchFamily="50" charset="-128"/>
            </a:rPr>
            <a:t>　今後も補助金及び負担金について適正化を図るため、継続的に見直しに取り組んでいく。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41</xdr:row>
      <xdr:rowOff>80735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515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52812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80735</xdr:rowOff>
    </xdr:from>
    <xdr:to>
      <xdr:col>82</xdr:col>
      <xdr:colOff>196850</xdr:colOff>
      <xdr:row>41</xdr:row>
      <xdr:rowOff>80735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18143</xdr:rowOff>
    </xdr:from>
    <xdr:to>
      <xdr:col>82</xdr:col>
      <xdr:colOff>107950</xdr:colOff>
      <xdr:row>38</xdr:row>
      <xdr:rowOff>94343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5332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54627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94343</xdr:rowOff>
    </xdr:from>
    <xdr:to>
      <xdr:col>78</xdr:col>
      <xdr:colOff>69850</xdr:colOff>
      <xdr:row>39</xdr:row>
      <xdr:rowOff>64407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609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27214</xdr:rowOff>
    </xdr:from>
    <xdr:to>
      <xdr:col>78</xdr:col>
      <xdr:colOff>120650</xdr:colOff>
      <xdr:row>36</xdr:row>
      <xdr:rowOff>128814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138991</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64407</xdr:rowOff>
    </xdr:from>
    <xdr:to>
      <xdr:col>73</xdr:col>
      <xdr:colOff>180975</xdr:colOff>
      <xdr:row>39</xdr:row>
      <xdr:rowOff>151493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750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159657</xdr:rowOff>
    </xdr:from>
    <xdr:to>
      <xdr:col>69</xdr:col>
      <xdr:colOff>92075</xdr:colOff>
      <xdr:row>39</xdr:row>
      <xdr:rowOff>151493</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88957"/>
          <a:ext cx="889000" cy="8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138793</xdr:rowOff>
    </xdr:from>
    <xdr:to>
      <xdr:col>82</xdr:col>
      <xdr:colOff>158750</xdr:colOff>
      <xdr:row>38</xdr:row>
      <xdr:rowOff>68943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110870</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43543</xdr:rowOff>
    </xdr:from>
    <xdr:to>
      <xdr:col>78</xdr:col>
      <xdr:colOff>120650</xdr:colOff>
      <xdr:row>38</xdr:row>
      <xdr:rowOff>145143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129920</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13607</xdr:rowOff>
    </xdr:from>
    <xdr:to>
      <xdr:col>74</xdr:col>
      <xdr:colOff>31750</xdr:colOff>
      <xdr:row>39</xdr:row>
      <xdr:rowOff>115207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99984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100693</xdr:rowOff>
    </xdr:from>
    <xdr:to>
      <xdr:col>69</xdr:col>
      <xdr:colOff>142875</xdr:colOff>
      <xdr:row>40</xdr:row>
      <xdr:rowOff>30843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15620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108857</xdr:rowOff>
    </xdr:from>
    <xdr:to>
      <xdr:col>65</xdr:col>
      <xdr:colOff>53975</xdr:colOff>
      <xdr:row>35</xdr:row>
      <xdr:rowOff>39007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49184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近年の全体的な起債抑制の取組の成果により、起債残高は減少傾向で推移してきており、令和３年度に引き続き、類似団体、全国、県平均を下回った。</a:t>
          </a:r>
        </a:p>
        <a:p>
          <a:r>
            <a:rPr kumimoji="1" lang="ja-JP" altLang="en-US" sz="1300">
              <a:latin typeface="ＭＳ Ｐゴシック" panose="020B0600070205080204" pitchFamily="50" charset="-128"/>
              <a:ea typeface="ＭＳ Ｐゴシック" panose="020B0600070205080204" pitchFamily="50" charset="-128"/>
            </a:rPr>
            <a:t>　今後は、大規模事業の進捗に伴い一時的に増加する見込みである。事業の精査や基金の活用などにより健全な財政運営を行っていくことで、比率の抑制に努めていく。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17599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64077"/>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89444</xdr:rowOff>
    </xdr:from>
    <xdr:to>
      <xdr:col>24</xdr:col>
      <xdr:colOff>25400</xdr:colOff>
      <xdr:row>77</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2910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108693</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310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136616</xdr:rowOff>
    </xdr:from>
    <xdr:to>
      <xdr:col>24</xdr:col>
      <xdr:colOff>76200</xdr:colOff>
      <xdr:row>78</xdr:row>
      <xdr:rowOff>66766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29029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31722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123552</xdr:rowOff>
    </xdr:from>
    <xdr:to>
      <xdr:col>20</xdr:col>
      <xdr:colOff>38100</xdr:colOff>
      <xdr:row>78</xdr:row>
      <xdr:rowOff>53702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38479</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22498</xdr:rowOff>
    </xdr:from>
    <xdr:to>
      <xdr:col>15</xdr:col>
      <xdr:colOff>98425</xdr:colOff>
      <xdr:row>78</xdr:row>
      <xdr:rowOff>29029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3955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143148</xdr:rowOff>
    </xdr:from>
    <xdr:to>
      <xdr:col>15</xdr:col>
      <xdr:colOff>149225</xdr:colOff>
      <xdr:row>78</xdr:row>
      <xdr:rowOff>73298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83475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22498</xdr:rowOff>
    </xdr:from>
    <xdr:to>
      <xdr:col>11</xdr:col>
      <xdr:colOff>9525</xdr:colOff>
      <xdr:row>78</xdr:row>
      <xdr:rowOff>22498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395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30480</xdr:rowOff>
    </xdr:from>
    <xdr:to>
      <xdr:col>11</xdr:col>
      <xdr:colOff>60325</xdr:colOff>
      <xdr:row>78</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142983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38644</xdr:rowOff>
    </xdr:from>
    <xdr:to>
      <xdr:col>24</xdr:col>
      <xdr:colOff>76200</xdr:colOff>
      <xdr:row>77</xdr:row>
      <xdr:rowOff>140244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55171</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8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149679</xdr:rowOff>
    </xdr:from>
    <xdr:to>
      <xdr:col>15</xdr:col>
      <xdr:colOff>149225</xdr:colOff>
      <xdr:row>78</xdr:row>
      <xdr:rowOff>79829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143148</xdr:rowOff>
    </xdr:from>
    <xdr:to>
      <xdr:col>11</xdr:col>
      <xdr:colOff>60325</xdr:colOff>
      <xdr:row>78</xdr:row>
      <xdr:rowOff>73298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83475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物件費及び補助費等は類似団体平均を上回っているが、その他は平均を下回ったことから、結果として類似団体、全国、県平均を下回った。</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79</xdr:row>
      <xdr:rowOff>120142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4114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92219</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120142</xdr:rowOff>
    </xdr:from>
    <xdr:to>
      <xdr:col>82</xdr:col>
      <xdr:colOff>196850</xdr:colOff>
      <xdr:row>79</xdr:row>
      <xdr:rowOff>120142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168148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102337"/>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77</xdr:row>
      <xdr:rowOff>97282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102337"/>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77</xdr:row>
      <xdr:rowOff>97282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143485"/>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113285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0886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102045</xdr:rowOff>
    </xdr:from>
    <xdr:to>
      <xdr:col>29</xdr:col>
      <xdr:colOff>127000</xdr:colOff>
      <xdr:row>18</xdr:row>
      <xdr:rowOff>138925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35620"/>
          <a:ext cx="0" cy="12370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111002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138925</xdr:rowOff>
    </xdr:from>
    <xdr:to>
      <xdr:col>30</xdr:col>
      <xdr:colOff>25400</xdr:colOff>
      <xdr:row>18</xdr:row>
      <xdr:rowOff>138925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16972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7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102045</xdr:rowOff>
    </xdr:from>
    <xdr:to>
      <xdr:col>30</xdr:col>
      <xdr:colOff>25400</xdr:colOff>
      <xdr:row>11</xdr:row>
      <xdr:rowOff>102045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35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51943</xdr:rowOff>
    </xdr:from>
    <xdr:to>
      <xdr:col>29</xdr:col>
      <xdr:colOff>127000</xdr:colOff>
      <xdr:row>16</xdr:row>
      <xdr:rowOff>70002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42768"/>
          <a:ext cx="6477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51655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9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35128</xdr:rowOff>
    </xdr:from>
    <xdr:to>
      <xdr:col>29</xdr:col>
      <xdr:colOff>177800</xdr:colOff>
      <xdr:row>15</xdr:row>
      <xdr:rowOff>136728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4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70002</xdr:rowOff>
    </xdr:from>
    <xdr:to>
      <xdr:col>26</xdr:col>
      <xdr:colOff>50800</xdr:colOff>
      <xdr:row>16</xdr:row>
      <xdr:rowOff>127724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60827"/>
          <a:ext cx="698500" cy="57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69075</xdr:rowOff>
    </xdr:from>
    <xdr:to>
      <xdr:col>26</xdr:col>
      <xdr:colOff>101600</xdr:colOff>
      <xdr:row>15</xdr:row>
      <xdr:rowOff>170675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5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127724</xdr:rowOff>
    </xdr:from>
    <xdr:to>
      <xdr:col>22</xdr:col>
      <xdr:colOff>114300</xdr:colOff>
      <xdr:row>17</xdr:row>
      <xdr:rowOff>72669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18549"/>
          <a:ext cx="698500" cy="116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151867</xdr:rowOff>
    </xdr:from>
    <xdr:to>
      <xdr:col>22</xdr:col>
      <xdr:colOff>165100</xdr:colOff>
      <xdr:row>16</xdr:row>
      <xdr:rowOff>82017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92194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72669</xdr:rowOff>
    </xdr:from>
    <xdr:to>
      <xdr:col>18</xdr:col>
      <xdr:colOff>177800</xdr:colOff>
      <xdr:row>17</xdr:row>
      <xdr:rowOff>94272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34944"/>
          <a:ext cx="698500" cy="21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113424</xdr:rowOff>
    </xdr:from>
    <xdr:to>
      <xdr:col>19</xdr:col>
      <xdr:colOff>38100</xdr:colOff>
      <xdr:row>17</xdr:row>
      <xdr:rowOff>43574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53751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148514</xdr:rowOff>
    </xdr:from>
    <xdr:to>
      <xdr:col>15</xdr:col>
      <xdr:colOff>101600</xdr:colOff>
      <xdr:row>17</xdr:row>
      <xdr:rowOff>78664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88841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1143</xdr:rowOff>
    </xdr:from>
    <xdr:to>
      <xdr:col>29</xdr:col>
      <xdr:colOff>177800</xdr:colOff>
      <xdr:row>16</xdr:row>
      <xdr:rowOff>102743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9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144670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19202</xdr:rowOff>
    </xdr:from>
    <xdr:to>
      <xdr:col>26</xdr:col>
      <xdr:colOff>101600</xdr:colOff>
      <xdr:row>16</xdr:row>
      <xdr:rowOff>120802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0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105579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96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76924</xdr:rowOff>
    </xdr:from>
    <xdr:to>
      <xdr:col>22</xdr:col>
      <xdr:colOff>165100</xdr:colOff>
      <xdr:row>17</xdr:row>
      <xdr:rowOff>7074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7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163301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21869</xdr:rowOff>
    </xdr:from>
    <xdr:to>
      <xdr:col>19</xdr:col>
      <xdr:colOff>38100</xdr:colOff>
      <xdr:row>17</xdr:row>
      <xdr:rowOff>123469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108246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43472</xdr:rowOff>
    </xdr:from>
    <xdr:to>
      <xdr:col>15</xdr:col>
      <xdr:colOff>101600</xdr:colOff>
      <xdr:row>17</xdr:row>
      <xdr:rowOff>145072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129849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9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212877</xdr:rowOff>
    </xdr:from>
    <xdr:to>
      <xdr:col>29</xdr:col>
      <xdr:colOff>127000</xdr:colOff>
      <xdr:row>37</xdr:row>
      <xdr:rowOff>192075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7427"/>
          <a:ext cx="0" cy="11793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164152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192075</xdr:rowOff>
    </xdr:from>
    <xdr:to>
      <xdr:col>30</xdr:col>
      <xdr:colOff>25400</xdr:colOff>
      <xdr:row>37</xdr:row>
      <xdr:rowOff>192075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6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127804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212877</xdr:rowOff>
    </xdr:from>
    <xdr:to>
      <xdr:col>30</xdr:col>
      <xdr:colOff>25400</xdr:colOff>
      <xdr:row>33</xdr:row>
      <xdr:rowOff>212877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7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90271</xdr:rowOff>
    </xdr:from>
    <xdr:to>
      <xdr:col>29</xdr:col>
      <xdr:colOff>127000</xdr:colOff>
      <xdr:row>36</xdr:row>
      <xdr:rowOff>155728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43521"/>
          <a:ext cx="647700" cy="65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60571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0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215494</xdr:rowOff>
    </xdr:from>
    <xdr:to>
      <xdr:col>29</xdr:col>
      <xdr:colOff>177800</xdr:colOff>
      <xdr:row>35</xdr:row>
      <xdr:rowOff>317094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25578</xdr:rowOff>
    </xdr:from>
    <xdr:to>
      <xdr:col>26</xdr:col>
      <xdr:colOff>50800</xdr:colOff>
      <xdr:row>36</xdr:row>
      <xdr:rowOff>90271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78828"/>
          <a:ext cx="698500" cy="64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218999</xdr:rowOff>
    </xdr:from>
    <xdr:to>
      <xdr:col>26</xdr:col>
      <xdr:colOff>101600</xdr:colOff>
      <xdr:row>35</xdr:row>
      <xdr:rowOff>320599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330776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332283</xdr:rowOff>
    </xdr:from>
    <xdr:to>
      <xdr:col>22</xdr:col>
      <xdr:colOff>114300</xdr:colOff>
      <xdr:row>36</xdr:row>
      <xdr:rowOff>25578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42633"/>
          <a:ext cx="698500" cy="3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188405</xdr:rowOff>
    </xdr:from>
    <xdr:to>
      <xdr:col>22</xdr:col>
      <xdr:colOff>165100</xdr:colOff>
      <xdr:row>35</xdr:row>
      <xdr:rowOff>290005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300182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263513</xdr:rowOff>
    </xdr:from>
    <xdr:to>
      <xdr:col>18</xdr:col>
      <xdr:colOff>177800</xdr:colOff>
      <xdr:row>35</xdr:row>
      <xdr:rowOff>332283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73863"/>
          <a:ext cx="698500" cy="68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159601</xdr:rowOff>
    </xdr:from>
    <xdr:to>
      <xdr:col>19</xdr:col>
      <xdr:colOff>38100</xdr:colOff>
      <xdr:row>35</xdr:row>
      <xdr:rowOff>261201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271378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3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171412</xdr:rowOff>
    </xdr:from>
    <xdr:to>
      <xdr:col>15</xdr:col>
      <xdr:colOff>101600</xdr:colOff>
      <xdr:row>35</xdr:row>
      <xdr:rowOff>273012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283189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104928</xdr:rowOff>
    </xdr:from>
    <xdr:to>
      <xdr:col>29</xdr:col>
      <xdr:colOff>177800</xdr:colOff>
      <xdr:row>37</xdr:row>
      <xdr:rowOff>35078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58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77005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3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39471</xdr:rowOff>
    </xdr:from>
    <xdr:to>
      <xdr:col>26</xdr:col>
      <xdr:colOff>101600</xdr:colOff>
      <xdr:row>36</xdr:row>
      <xdr:rowOff>141071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9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125848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79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317678</xdr:rowOff>
    </xdr:from>
    <xdr:to>
      <xdr:col>22</xdr:col>
      <xdr:colOff>165100</xdr:colOff>
      <xdr:row>36</xdr:row>
      <xdr:rowOff>76378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28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61155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281483</xdr:rowOff>
    </xdr:from>
    <xdr:to>
      <xdr:col>19</xdr:col>
      <xdr:colOff>38100</xdr:colOff>
      <xdr:row>36</xdr:row>
      <xdr:rowOff>40183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91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24960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7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212713</xdr:rowOff>
    </xdr:from>
    <xdr:to>
      <xdr:col>15</xdr:col>
      <xdr:colOff>101600</xdr:colOff>
      <xdr:row>35</xdr:row>
      <xdr:rowOff>314313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23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299090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0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167,520
158,511
163.45
70,391,681
66,149,706
3,424,775
39,268,295
54,981,653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5374</xdr:rowOff>
    </xdr:from>
    <xdr:to>
      <xdr:col>24</xdr:col>
      <xdr:colOff>62865</xdr:colOff>
      <xdr:row>37</xdr:row>
      <xdr:rowOff>63439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48874"/>
          <a:ext cx="127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67266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63439</xdr:rowOff>
    </xdr:from>
    <xdr:to>
      <xdr:col>24</xdr:col>
      <xdr:colOff>152400</xdr:colOff>
      <xdr:row>37</xdr:row>
      <xdr:rowOff>63439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0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123501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5374</xdr:rowOff>
    </xdr:from>
    <xdr:to>
      <xdr:col>24</xdr:col>
      <xdr:colOff>152400</xdr:colOff>
      <xdr:row>30</xdr:row>
      <xdr:rowOff>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85705</xdr:rowOff>
    </xdr:from>
    <xdr:to>
      <xdr:col>24</xdr:col>
      <xdr:colOff>63500</xdr:colOff>
      <xdr:row>34</xdr:row>
      <xdr:rowOff>129001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915005"/>
          <a:ext cx="838200" cy="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75521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6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52644</xdr:rowOff>
    </xdr:from>
    <xdr:to>
      <xdr:col>24</xdr:col>
      <xdr:colOff>114300</xdr:colOff>
      <xdr:row>33</xdr:row>
      <xdr:rowOff>154244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129001</xdr:rowOff>
    </xdr:from>
    <xdr:to>
      <xdr:col>19</xdr:col>
      <xdr:colOff>177800</xdr:colOff>
      <xdr:row>35</xdr:row>
      <xdr:rowOff>6335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958301"/>
          <a:ext cx="889000" cy="4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84282</xdr:rowOff>
    </xdr:from>
    <xdr:to>
      <xdr:col>20</xdr:col>
      <xdr:colOff>38100</xdr:colOff>
      <xdr:row>34</xdr:row>
      <xdr:rowOff>14432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30959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5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6335</xdr:rowOff>
    </xdr:from>
    <xdr:to>
      <xdr:col>15</xdr:col>
      <xdr:colOff>50800</xdr:colOff>
      <xdr:row>37</xdr:row>
      <xdr:rowOff>34453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07085"/>
          <a:ext cx="889000" cy="3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29967</xdr:rowOff>
    </xdr:from>
    <xdr:to>
      <xdr:col>15</xdr:col>
      <xdr:colOff>101600</xdr:colOff>
      <xdr:row>34</xdr:row>
      <xdr:rowOff>131567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148094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63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171430</xdr:rowOff>
    </xdr:from>
    <xdr:to>
      <xdr:col>10</xdr:col>
      <xdr:colOff>114300</xdr:colOff>
      <xdr:row>37</xdr:row>
      <xdr:rowOff>34453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43630"/>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162326</xdr:rowOff>
    </xdr:from>
    <xdr:to>
      <xdr:col>10</xdr:col>
      <xdr:colOff>165100</xdr:colOff>
      <xdr:row>36</xdr:row>
      <xdr:rowOff>92476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109003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159309</xdr:rowOff>
    </xdr:from>
    <xdr:to>
      <xdr:col>6</xdr:col>
      <xdr:colOff>38100</xdr:colOff>
      <xdr:row>36</xdr:row>
      <xdr:rowOff>89459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105986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3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34905</xdr:rowOff>
    </xdr:from>
    <xdr:to>
      <xdr:col>24</xdr:col>
      <xdr:colOff>114300</xdr:colOff>
      <xdr:row>34</xdr:row>
      <xdr:rowOff>136505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13332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78201</xdr:rowOff>
    </xdr:from>
    <xdr:to>
      <xdr:col>20</xdr:col>
      <xdr:colOff>38100</xdr:colOff>
      <xdr:row>35</xdr:row>
      <xdr:rowOff>8351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170928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00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126985</xdr:rowOff>
    </xdr:from>
    <xdr:to>
      <xdr:col>15</xdr:col>
      <xdr:colOff>101600</xdr:colOff>
      <xdr:row>35</xdr:row>
      <xdr:rowOff>57135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48262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04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155103</xdr:rowOff>
    </xdr:from>
    <xdr:to>
      <xdr:col>10</xdr:col>
      <xdr:colOff>165100</xdr:colOff>
      <xdr:row>37</xdr:row>
      <xdr:rowOff>85253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76380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2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120630</xdr:rowOff>
    </xdr:from>
    <xdr:to>
      <xdr:col>6</xdr:col>
      <xdr:colOff>38100</xdr:colOff>
      <xdr:row>37</xdr:row>
      <xdr:rowOff>50780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41907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8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143548</xdr:rowOff>
    </xdr:from>
    <xdr:to>
      <xdr:col>24</xdr:col>
      <xdr:colOff>62865</xdr:colOff>
      <xdr:row>58</xdr:row>
      <xdr:rowOff>13818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4598"/>
          <a:ext cx="1270" cy="1413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17645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13818</xdr:rowOff>
    </xdr:from>
    <xdr:to>
      <xdr:col>24</xdr:col>
      <xdr:colOff>152400</xdr:colOff>
      <xdr:row>58</xdr:row>
      <xdr:rowOff>13818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90225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143548</xdr:rowOff>
    </xdr:from>
    <xdr:to>
      <xdr:col>24</xdr:col>
      <xdr:colOff>152400</xdr:colOff>
      <xdr:row>49</xdr:row>
      <xdr:rowOff>143548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74435</xdr:rowOff>
    </xdr:from>
    <xdr:to>
      <xdr:col>24</xdr:col>
      <xdr:colOff>63500</xdr:colOff>
      <xdr:row>56</xdr:row>
      <xdr:rowOff>31344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32735"/>
          <a:ext cx="838200" cy="29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145699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0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167272</xdr:rowOff>
    </xdr:from>
    <xdr:to>
      <xdr:col>24</xdr:col>
      <xdr:colOff>114300</xdr:colOff>
      <xdr:row>55</xdr:row>
      <xdr:rowOff>97422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31344</xdr:rowOff>
    </xdr:from>
    <xdr:to>
      <xdr:col>19</xdr:col>
      <xdr:colOff>177800</xdr:colOff>
      <xdr:row>58</xdr:row>
      <xdr:rowOff>19456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32544"/>
          <a:ext cx="889000" cy="3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92634</xdr:rowOff>
    </xdr:from>
    <xdr:to>
      <xdr:col>20</xdr:col>
      <xdr:colOff>38100</xdr:colOff>
      <xdr:row>56</xdr:row>
      <xdr:rowOff>22784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39311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19456</xdr:rowOff>
    </xdr:from>
    <xdr:to>
      <xdr:col>15</xdr:col>
      <xdr:colOff>50800</xdr:colOff>
      <xdr:row>58</xdr:row>
      <xdr:rowOff>62014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63556"/>
          <a:ext cx="8890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49429</xdr:rowOff>
    </xdr:from>
    <xdr:to>
      <xdr:col>15</xdr:col>
      <xdr:colOff>101600</xdr:colOff>
      <xdr:row>57</xdr:row>
      <xdr:rowOff>151029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167556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51194</xdr:rowOff>
    </xdr:from>
    <xdr:to>
      <xdr:col>10</xdr:col>
      <xdr:colOff>114300</xdr:colOff>
      <xdr:row>58</xdr:row>
      <xdr:rowOff>62014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95294"/>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111303</xdr:rowOff>
    </xdr:from>
    <xdr:to>
      <xdr:col>10</xdr:col>
      <xdr:colOff>165100</xdr:colOff>
      <xdr:row>58</xdr:row>
      <xdr:rowOff>41453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57980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104292</xdr:rowOff>
    </xdr:from>
    <xdr:to>
      <xdr:col>6</xdr:col>
      <xdr:colOff>38100</xdr:colOff>
      <xdr:row>59</xdr:row>
      <xdr:rowOff>34442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25569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1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23635</xdr:rowOff>
    </xdr:from>
    <xdr:to>
      <xdr:col>24</xdr:col>
      <xdr:colOff>114300</xdr:colOff>
      <xdr:row>54</xdr:row>
      <xdr:rowOff>125235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46512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3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151994</xdr:rowOff>
    </xdr:from>
    <xdr:to>
      <xdr:col>20</xdr:col>
      <xdr:colOff>38100</xdr:colOff>
      <xdr:row>56</xdr:row>
      <xdr:rowOff>82144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73271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6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140106</xdr:rowOff>
    </xdr:from>
    <xdr:to>
      <xdr:col>15</xdr:col>
      <xdr:colOff>101600</xdr:colOff>
      <xdr:row>58</xdr:row>
      <xdr:rowOff>70256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61383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11214</xdr:rowOff>
    </xdr:from>
    <xdr:to>
      <xdr:col>10</xdr:col>
      <xdr:colOff>165100</xdr:colOff>
      <xdr:row>58</xdr:row>
      <xdr:rowOff>112814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103941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394</xdr:rowOff>
    </xdr:from>
    <xdr:to>
      <xdr:col>6</xdr:col>
      <xdr:colOff>38100</xdr:colOff>
      <xdr:row>58</xdr:row>
      <xdr:rowOff>101994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118521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54627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129413</xdr:rowOff>
    </xdr:from>
    <xdr:to>
      <xdr:col>24</xdr:col>
      <xdr:colOff>62865</xdr:colOff>
      <xdr:row>78</xdr:row>
      <xdr:rowOff>154560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0913"/>
          <a:ext cx="1270" cy="13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158387</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154560</xdr:rowOff>
    </xdr:from>
    <xdr:to>
      <xdr:col>24</xdr:col>
      <xdr:colOff>152400</xdr:colOff>
      <xdr:row>78</xdr:row>
      <xdr:rowOff>154560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2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76090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129413</xdr:rowOff>
    </xdr:from>
    <xdr:to>
      <xdr:col>24</xdr:col>
      <xdr:colOff>152400</xdr:colOff>
      <xdr:row>70</xdr:row>
      <xdr:rowOff>129413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5111</xdr:rowOff>
    </xdr:from>
    <xdr:to>
      <xdr:col>24</xdr:col>
      <xdr:colOff>63500</xdr:colOff>
      <xdr:row>76</xdr:row>
      <xdr:rowOff>33544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35311"/>
          <a:ext cx="838200" cy="2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87203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74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64326</xdr:rowOff>
    </xdr:from>
    <xdr:to>
      <xdr:col>24</xdr:col>
      <xdr:colOff>114300</xdr:colOff>
      <xdr:row>75</xdr:row>
      <xdr:rowOff>165925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230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142986</xdr:rowOff>
    </xdr:from>
    <xdr:to>
      <xdr:col>19</xdr:col>
      <xdr:colOff>177800</xdr:colOff>
      <xdr:row>76</xdr:row>
      <xdr:rowOff>33544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01736"/>
          <a:ext cx="889000" cy="6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76612</xdr:rowOff>
    </xdr:from>
    <xdr:to>
      <xdr:col>20</xdr:col>
      <xdr:colOff>38100</xdr:colOff>
      <xdr:row>76</xdr:row>
      <xdr:rowOff>6762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23289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1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142986</xdr:rowOff>
    </xdr:from>
    <xdr:to>
      <xdr:col>15</xdr:col>
      <xdr:colOff>50800</xdr:colOff>
      <xdr:row>76</xdr:row>
      <xdr:rowOff>39402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01736"/>
          <a:ext cx="889000" cy="6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104045</xdr:rowOff>
    </xdr:from>
    <xdr:to>
      <xdr:col>15</xdr:col>
      <xdr:colOff>101600</xdr:colOff>
      <xdr:row>76</xdr:row>
      <xdr:rowOff>34195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25322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15828</xdr:rowOff>
    </xdr:from>
    <xdr:to>
      <xdr:col>10</xdr:col>
      <xdr:colOff>114300</xdr:colOff>
      <xdr:row>76</xdr:row>
      <xdr:rowOff>39402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874578"/>
          <a:ext cx="889000" cy="19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13463</xdr:rowOff>
    </xdr:from>
    <xdr:to>
      <xdr:col>10</xdr:col>
      <xdr:colOff>165100</xdr:colOff>
      <xdr:row>76</xdr:row>
      <xdr:rowOff>115063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106190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151764</xdr:rowOff>
    </xdr:from>
    <xdr:to>
      <xdr:col>6</xdr:col>
      <xdr:colOff>38100</xdr:colOff>
      <xdr:row>76</xdr:row>
      <xdr:rowOff>81914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73041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125762</xdr:rowOff>
    </xdr:from>
    <xdr:to>
      <xdr:col>24</xdr:col>
      <xdr:colOff>114300</xdr:colOff>
      <xdr:row>76</xdr:row>
      <xdr:rowOff>55913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84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104189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6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154194</xdr:rowOff>
    </xdr:from>
    <xdr:to>
      <xdr:col>20</xdr:col>
      <xdr:colOff>38100</xdr:colOff>
      <xdr:row>76</xdr:row>
      <xdr:rowOff>84344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75471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92186</xdr:rowOff>
    </xdr:from>
    <xdr:to>
      <xdr:col>15</xdr:col>
      <xdr:colOff>101600</xdr:colOff>
      <xdr:row>76</xdr:row>
      <xdr:rowOff>22337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509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38863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72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160052</xdr:rowOff>
    </xdr:from>
    <xdr:to>
      <xdr:col>10</xdr:col>
      <xdr:colOff>165100</xdr:colOff>
      <xdr:row>76</xdr:row>
      <xdr:rowOff>90202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1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106728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7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136478</xdr:rowOff>
    </xdr:from>
    <xdr:to>
      <xdr:col>6</xdr:col>
      <xdr:colOff>38100</xdr:colOff>
      <xdr:row>75</xdr:row>
      <xdr:rowOff>66628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83155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59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153073</xdr:rowOff>
    </xdr:from>
    <xdr:to>
      <xdr:col>24</xdr:col>
      <xdr:colOff>62865</xdr:colOff>
      <xdr:row>96</xdr:row>
      <xdr:rowOff>22062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83573"/>
          <a:ext cx="1270" cy="89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25889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4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22062</xdr:rowOff>
    </xdr:from>
    <xdr:to>
      <xdr:col>24</xdr:col>
      <xdr:colOff>152400</xdr:colOff>
      <xdr:row>96</xdr:row>
      <xdr:rowOff>22062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48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99750</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153073</xdr:rowOff>
    </xdr:from>
    <xdr:to>
      <xdr:col>24</xdr:col>
      <xdr:colOff>152400</xdr:colOff>
      <xdr:row>90</xdr:row>
      <xdr:rowOff>153073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168458</xdr:rowOff>
    </xdr:from>
    <xdr:to>
      <xdr:col>24</xdr:col>
      <xdr:colOff>63500</xdr:colOff>
      <xdr:row>95</xdr:row>
      <xdr:rowOff>85933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13308"/>
          <a:ext cx="838200" cy="26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114428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5887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91551</xdr:rowOff>
    </xdr:from>
    <xdr:to>
      <xdr:col>24</xdr:col>
      <xdr:colOff>114300</xdr:colOff>
      <xdr:row>94</xdr:row>
      <xdr:rowOff>21701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03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168458</xdr:rowOff>
    </xdr:from>
    <xdr:to>
      <xdr:col>19</xdr:col>
      <xdr:colOff>177800</xdr:colOff>
      <xdr:row>96</xdr:row>
      <xdr:rowOff>161874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13308"/>
          <a:ext cx="889000" cy="50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153891</xdr:rowOff>
    </xdr:from>
    <xdr:to>
      <xdr:col>20</xdr:col>
      <xdr:colOff>38100</xdr:colOff>
      <xdr:row>92</xdr:row>
      <xdr:rowOff>84041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575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100568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53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161874</xdr:rowOff>
    </xdr:from>
    <xdr:to>
      <xdr:col>15</xdr:col>
      <xdr:colOff>50800</xdr:colOff>
      <xdr:row>97</xdr:row>
      <xdr:rowOff>90162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21074"/>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160886</xdr:rowOff>
    </xdr:from>
    <xdr:to>
      <xdr:col>15</xdr:col>
      <xdr:colOff>101600</xdr:colOff>
      <xdr:row>95</xdr:row>
      <xdr:rowOff>91036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7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107563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5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90162</xdr:rowOff>
    </xdr:from>
    <xdr:to>
      <xdr:col>10</xdr:col>
      <xdr:colOff>114300</xdr:colOff>
      <xdr:row>97</xdr:row>
      <xdr:rowOff>164640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20812"/>
          <a:ext cx="889000" cy="7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33235</xdr:rowOff>
    </xdr:from>
    <xdr:to>
      <xdr:col>10</xdr:col>
      <xdr:colOff>165100</xdr:colOff>
      <xdr:row>95</xdr:row>
      <xdr:rowOff>134835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151362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09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127397</xdr:rowOff>
    </xdr:from>
    <xdr:to>
      <xdr:col>6</xdr:col>
      <xdr:colOff>38100</xdr:colOff>
      <xdr:row>96</xdr:row>
      <xdr:rowOff>57547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1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9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35133</xdr:rowOff>
    </xdr:from>
    <xdr:to>
      <xdr:col>24</xdr:col>
      <xdr:colOff>114300</xdr:colOff>
      <xdr:row>95</xdr:row>
      <xdr:rowOff>136733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121510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3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117658</xdr:rowOff>
    </xdr:from>
    <xdr:to>
      <xdr:col>20</xdr:col>
      <xdr:colOff>38100</xdr:colOff>
      <xdr:row>94</xdr:row>
      <xdr:rowOff>47808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38935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15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111074</xdr:rowOff>
    </xdr:from>
    <xdr:to>
      <xdr:col>15</xdr:col>
      <xdr:colOff>101600</xdr:colOff>
      <xdr:row>97</xdr:row>
      <xdr:rowOff>41224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32351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39362</xdr:rowOff>
    </xdr:from>
    <xdr:to>
      <xdr:col>10</xdr:col>
      <xdr:colOff>165100</xdr:colOff>
      <xdr:row>97</xdr:row>
      <xdr:rowOff>140962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7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132089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6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113840</xdr:rowOff>
    </xdr:from>
    <xdr:to>
      <xdr:col>6</xdr:col>
      <xdr:colOff>38100</xdr:colOff>
      <xdr:row>98</xdr:row>
      <xdr:rowOff>43990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35117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3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57459</xdr:rowOff>
    </xdr:from>
    <xdr:to>
      <xdr:col>54</xdr:col>
      <xdr:colOff>189865</xdr:colOff>
      <xdr:row>37</xdr:row>
      <xdr:rowOff>76356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886759"/>
          <a:ext cx="1270" cy="533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80183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2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76356</xdr:rowOff>
    </xdr:from>
    <xdr:to>
      <xdr:col>55</xdr:col>
      <xdr:colOff>88900</xdr:colOff>
      <xdr:row>37</xdr:row>
      <xdr:rowOff>76356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20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4136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66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57459</xdr:rowOff>
    </xdr:from>
    <xdr:to>
      <xdr:col>55</xdr:col>
      <xdr:colOff>88900</xdr:colOff>
      <xdr:row>34</xdr:row>
      <xdr:rowOff>57459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8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11651</xdr:rowOff>
    </xdr:from>
    <xdr:to>
      <xdr:col>55</xdr:col>
      <xdr:colOff>0</xdr:colOff>
      <xdr:row>37</xdr:row>
      <xdr:rowOff>22004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55301"/>
          <a:ext cx="8382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57359</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58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34482</xdr:rowOff>
    </xdr:from>
    <xdr:to>
      <xdr:col>55</xdr:col>
      <xdr:colOff>50800</xdr:colOff>
      <xdr:row>36</xdr:row>
      <xdr:rowOff>136082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0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115174</xdr:rowOff>
    </xdr:from>
    <xdr:to>
      <xdr:col>50</xdr:col>
      <xdr:colOff>114300</xdr:colOff>
      <xdr:row>37</xdr:row>
      <xdr:rowOff>22004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258674"/>
          <a:ext cx="889000" cy="110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81716</xdr:rowOff>
    </xdr:from>
    <xdr:to>
      <xdr:col>50</xdr:col>
      <xdr:colOff>165100</xdr:colOff>
      <xdr:row>37</xdr:row>
      <xdr:rowOff>11866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5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28393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115174</xdr:rowOff>
    </xdr:from>
    <xdr:to>
      <xdr:col>45</xdr:col>
      <xdr:colOff>177800</xdr:colOff>
      <xdr:row>37</xdr:row>
      <xdr:rowOff>32062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258674"/>
          <a:ext cx="889000" cy="111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19667</xdr:rowOff>
    </xdr:from>
    <xdr:to>
      <xdr:col>46</xdr:col>
      <xdr:colOff>38100</xdr:colOff>
      <xdr:row>30</xdr:row>
      <xdr:rowOff>121267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137794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93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32062</xdr:rowOff>
    </xdr:from>
    <xdr:to>
      <xdr:col>41</xdr:col>
      <xdr:colOff>50800</xdr:colOff>
      <xdr:row>38</xdr:row>
      <xdr:rowOff>25705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75712"/>
          <a:ext cx="889000" cy="16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168464</xdr:rowOff>
    </xdr:from>
    <xdr:to>
      <xdr:col>41</xdr:col>
      <xdr:colOff>101600</xdr:colOff>
      <xdr:row>37</xdr:row>
      <xdr:rowOff>98614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89741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3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41253</xdr:rowOff>
    </xdr:from>
    <xdr:to>
      <xdr:col>36</xdr:col>
      <xdr:colOff>165100</xdr:colOff>
      <xdr:row>37</xdr:row>
      <xdr:rowOff>142853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8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159380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6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132301</xdr:rowOff>
    </xdr:from>
    <xdr:to>
      <xdr:col>55</xdr:col>
      <xdr:colOff>50800</xdr:colOff>
      <xdr:row>37</xdr:row>
      <xdr:rowOff>62451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0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47228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142654</xdr:rowOff>
    </xdr:from>
    <xdr:to>
      <xdr:col>50</xdr:col>
      <xdr:colOff>165100</xdr:colOff>
      <xdr:row>37</xdr:row>
      <xdr:rowOff>72804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1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63931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0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64374</xdr:rowOff>
    </xdr:from>
    <xdr:to>
      <xdr:col>46</xdr:col>
      <xdr:colOff>38100</xdr:colOff>
      <xdr:row>30</xdr:row>
      <xdr:rowOff>165974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2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157101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30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152712</xdr:rowOff>
    </xdr:from>
    <xdr:to>
      <xdr:col>41</xdr:col>
      <xdr:colOff>101600</xdr:colOff>
      <xdr:row>37</xdr:row>
      <xdr:rowOff>82862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99389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146355</xdr:rowOff>
    </xdr:from>
    <xdr:to>
      <xdr:col>36</xdr:col>
      <xdr:colOff>165100</xdr:colOff>
      <xdr:row>38</xdr:row>
      <xdr:rowOff>76505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67632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165894</xdr:rowOff>
    </xdr:from>
    <xdr:to>
      <xdr:col>54</xdr:col>
      <xdr:colOff>189865</xdr:colOff>
      <xdr:row>57</xdr:row>
      <xdr:rowOff>123336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9252744"/>
          <a:ext cx="1270" cy="64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127163</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9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123336</xdr:rowOff>
    </xdr:from>
    <xdr:to>
      <xdr:col>55</xdr:col>
      <xdr:colOff>88900</xdr:colOff>
      <xdr:row>57</xdr:row>
      <xdr:rowOff>123336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9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112571</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90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165894</xdr:rowOff>
    </xdr:from>
    <xdr:to>
      <xdr:col>55</xdr:col>
      <xdr:colOff>88900</xdr:colOff>
      <xdr:row>53</xdr:row>
      <xdr:rowOff>165894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2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138747</xdr:rowOff>
    </xdr:from>
    <xdr:to>
      <xdr:col>55</xdr:col>
      <xdr:colOff>0</xdr:colOff>
      <xdr:row>57</xdr:row>
      <xdr:rowOff>57423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225597"/>
          <a:ext cx="838200" cy="60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35558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12681</xdr:rowOff>
    </xdr:from>
    <xdr:to>
      <xdr:col>55</xdr:col>
      <xdr:colOff>50800</xdr:colOff>
      <xdr:row>56</xdr:row>
      <xdr:rowOff>114281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125546</xdr:rowOff>
    </xdr:from>
    <xdr:to>
      <xdr:col>50</xdr:col>
      <xdr:colOff>114300</xdr:colOff>
      <xdr:row>53</xdr:row>
      <xdr:rowOff>138747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8869496"/>
          <a:ext cx="889000" cy="3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56249</xdr:rowOff>
    </xdr:from>
    <xdr:to>
      <xdr:col>50</xdr:col>
      <xdr:colOff>165100</xdr:colOff>
      <xdr:row>55</xdr:row>
      <xdr:rowOff>157849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48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148976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7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125546</xdr:rowOff>
    </xdr:from>
    <xdr:to>
      <xdr:col>45</xdr:col>
      <xdr:colOff>177800</xdr:colOff>
      <xdr:row>52</xdr:row>
      <xdr:rowOff>106325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8869496"/>
          <a:ext cx="889000" cy="15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83471</xdr:rowOff>
    </xdr:from>
    <xdr:to>
      <xdr:col>46</xdr:col>
      <xdr:colOff>38100</xdr:colOff>
      <xdr:row>55</xdr:row>
      <xdr:rowOff>13621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4748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106325</xdr:rowOff>
    </xdr:from>
    <xdr:to>
      <xdr:col>41</xdr:col>
      <xdr:colOff>50800</xdr:colOff>
      <xdr:row>53</xdr:row>
      <xdr:rowOff>164865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021725"/>
          <a:ext cx="889000" cy="2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152489</xdr:rowOff>
    </xdr:from>
    <xdr:to>
      <xdr:col>41</xdr:col>
      <xdr:colOff>101600</xdr:colOff>
      <xdr:row>55</xdr:row>
      <xdr:rowOff>82639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73766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144831</xdr:rowOff>
    </xdr:from>
    <xdr:to>
      <xdr:col>36</xdr:col>
      <xdr:colOff>165100</xdr:colOff>
      <xdr:row>56</xdr:row>
      <xdr:rowOff>74981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66108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6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6623</xdr:rowOff>
    </xdr:from>
    <xdr:to>
      <xdr:col>55</xdr:col>
      <xdr:colOff>50800</xdr:colOff>
      <xdr:row>57</xdr:row>
      <xdr:rowOff>108223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93000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87947</xdr:rowOff>
    </xdr:from>
    <xdr:to>
      <xdr:col>50</xdr:col>
      <xdr:colOff>165100</xdr:colOff>
      <xdr:row>54</xdr:row>
      <xdr:rowOff>18097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17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34624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895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74746</xdr:rowOff>
    </xdr:from>
    <xdr:to>
      <xdr:col>46</xdr:col>
      <xdr:colOff>38100</xdr:colOff>
      <xdr:row>52</xdr:row>
      <xdr:rowOff>4896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88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21423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85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55525</xdr:rowOff>
    </xdr:from>
    <xdr:to>
      <xdr:col>41</xdr:col>
      <xdr:colOff>101600</xdr:colOff>
      <xdr:row>52</xdr:row>
      <xdr:rowOff>157125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89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2202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874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114065</xdr:rowOff>
    </xdr:from>
    <xdr:to>
      <xdr:col>36</xdr:col>
      <xdr:colOff>165100</xdr:colOff>
      <xdr:row>54</xdr:row>
      <xdr:rowOff>44215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2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60742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897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116588</xdr:rowOff>
    </xdr:from>
    <xdr:to>
      <xdr:col>54</xdr:col>
      <xdr:colOff>189865</xdr:colOff>
      <xdr:row>78</xdr:row>
      <xdr:rowOff>117275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975338"/>
          <a:ext cx="1270" cy="515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121102</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9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117275</xdr:rowOff>
    </xdr:from>
    <xdr:to>
      <xdr:col>55</xdr:col>
      <xdr:colOff>88900</xdr:colOff>
      <xdr:row>78</xdr:row>
      <xdr:rowOff>117275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63265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7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116588</xdr:rowOff>
    </xdr:from>
    <xdr:to>
      <xdr:col>55</xdr:col>
      <xdr:colOff>88900</xdr:colOff>
      <xdr:row>75</xdr:row>
      <xdr:rowOff>116588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97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40716</xdr:rowOff>
    </xdr:from>
    <xdr:to>
      <xdr:col>55</xdr:col>
      <xdr:colOff>0</xdr:colOff>
      <xdr:row>77</xdr:row>
      <xdr:rowOff>41859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385116"/>
          <a:ext cx="838200" cy="85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36627</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3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58200</xdr:rowOff>
    </xdr:from>
    <xdr:to>
      <xdr:col>55</xdr:col>
      <xdr:colOff>50800</xdr:colOff>
      <xdr:row>77</xdr:row>
      <xdr:rowOff>159800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5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58662</xdr:rowOff>
    </xdr:from>
    <xdr:to>
      <xdr:col>50</xdr:col>
      <xdr:colOff>114300</xdr:colOff>
      <xdr:row>72</xdr:row>
      <xdr:rowOff>40716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060162"/>
          <a:ext cx="889000" cy="32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43934</xdr:rowOff>
    </xdr:from>
    <xdr:to>
      <xdr:col>50</xdr:col>
      <xdr:colOff>165100</xdr:colOff>
      <xdr:row>76</xdr:row>
      <xdr:rowOff>145534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0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136661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6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58662</xdr:rowOff>
    </xdr:from>
    <xdr:to>
      <xdr:col>45</xdr:col>
      <xdr:colOff>177800</xdr:colOff>
      <xdr:row>72</xdr:row>
      <xdr:rowOff>1488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060162"/>
          <a:ext cx="889000" cy="28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164452</xdr:rowOff>
    </xdr:from>
    <xdr:to>
      <xdr:col>46</xdr:col>
      <xdr:colOff>38100</xdr:colOff>
      <xdr:row>76</xdr:row>
      <xdr:rowOff>94602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85729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1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1488</xdr:rowOff>
    </xdr:from>
    <xdr:to>
      <xdr:col>41</xdr:col>
      <xdr:colOff>50800</xdr:colOff>
      <xdr:row>73</xdr:row>
      <xdr:rowOff>138763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345888"/>
          <a:ext cx="889000" cy="30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58931</xdr:rowOff>
    </xdr:from>
    <xdr:to>
      <xdr:col>41</xdr:col>
      <xdr:colOff>101600</xdr:colOff>
      <xdr:row>76</xdr:row>
      <xdr:rowOff>160531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151658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96124</xdr:rowOff>
    </xdr:from>
    <xdr:to>
      <xdr:col>36</xdr:col>
      <xdr:colOff>165100</xdr:colOff>
      <xdr:row>77</xdr:row>
      <xdr:rowOff>26274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17401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162509</xdr:rowOff>
    </xdr:from>
    <xdr:to>
      <xdr:col>55</xdr:col>
      <xdr:colOff>50800</xdr:colOff>
      <xdr:row>77</xdr:row>
      <xdr:rowOff>92659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9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13936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0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161366</xdr:rowOff>
    </xdr:from>
    <xdr:to>
      <xdr:col>50</xdr:col>
      <xdr:colOff>165100</xdr:colOff>
      <xdr:row>72</xdr:row>
      <xdr:rowOff>91516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3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108043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10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7862</xdr:rowOff>
    </xdr:from>
    <xdr:to>
      <xdr:col>46</xdr:col>
      <xdr:colOff>38100</xdr:colOff>
      <xdr:row>70</xdr:row>
      <xdr:rowOff>109462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00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125989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178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122138</xdr:rowOff>
    </xdr:from>
    <xdr:to>
      <xdr:col>41</xdr:col>
      <xdr:colOff>101600</xdr:colOff>
      <xdr:row>72</xdr:row>
      <xdr:rowOff>52288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29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68815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0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87963</xdr:rowOff>
    </xdr:from>
    <xdr:to>
      <xdr:col>36</xdr:col>
      <xdr:colOff>165100</xdr:colOff>
      <xdr:row>74</xdr:row>
      <xdr:rowOff>18113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6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34640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37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118593</xdr:rowOff>
    </xdr:from>
    <xdr:to>
      <xdr:col>54</xdr:col>
      <xdr:colOff>189865</xdr:colOff>
      <xdr:row>98</xdr:row>
      <xdr:rowOff>40411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720543"/>
          <a:ext cx="1270" cy="112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44238</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40411</xdr:rowOff>
    </xdr:from>
    <xdr:to>
      <xdr:col>55</xdr:col>
      <xdr:colOff>88900</xdr:colOff>
      <xdr:row>98</xdr:row>
      <xdr:rowOff>40411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4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65270</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118593</xdr:rowOff>
    </xdr:from>
    <xdr:to>
      <xdr:col>55</xdr:col>
      <xdr:colOff>88900</xdr:colOff>
      <xdr:row>91</xdr:row>
      <xdr:rowOff>118593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72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40411</xdr:rowOff>
    </xdr:from>
    <xdr:to>
      <xdr:col>55</xdr:col>
      <xdr:colOff>0</xdr:colOff>
      <xdr:row>99</xdr:row>
      <xdr:rowOff>95923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42511"/>
          <a:ext cx="838200" cy="22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10202</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126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158775</xdr:rowOff>
    </xdr:from>
    <xdr:to>
      <xdr:col>55</xdr:col>
      <xdr:colOff>50800</xdr:colOff>
      <xdr:row>95</xdr:row>
      <xdr:rowOff>88925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2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95923</xdr:rowOff>
    </xdr:from>
    <xdr:to>
      <xdr:col>50</xdr:col>
      <xdr:colOff>114300</xdr:colOff>
      <xdr:row>99</xdr:row>
      <xdr:rowOff>121641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7069473"/>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37007</xdr:rowOff>
    </xdr:from>
    <xdr:to>
      <xdr:col>50</xdr:col>
      <xdr:colOff>165100</xdr:colOff>
      <xdr:row>95</xdr:row>
      <xdr:rowOff>138607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155134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0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20410</xdr:rowOff>
    </xdr:from>
    <xdr:to>
      <xdr:col>45</xdr:col>
      <xdr:colOff>177800</xdr:colOff>
      <xdr:row>99</xdr:row>
      <xdr:rowOff>121641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993960"/>
          <a:ext cx="889000" cy="10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4775</xdr:rowOff>
    </xdr:from>
    <xdr:to>
      <xdr:col>46</xdr:col>
      <xdr:colOff>38100</xdr:colOff>
      <xdr:row>94</xdr:row>
      <xdr:rowOff>106375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1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122902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58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50242</xdr:rowOff>
    </xdr:from>
    <xdr:to>
      <xdr:col>41</xdr:col>
      <xdr:colOff>50800</xdr:colOff>
      <xdr:row>99</xdr:row>
      <xdr:rowOff>20410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852342"/>
          <a:ext cx="889000" cy="1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47067</xdr:rowOff>
    </xdr:from>
    <xdr:to>
      <xdr:col>41</xdr:col>
      <xdr:colOff>101600</xdr:colOff>
      <xdr:row>94</xdr:row>
      <xdr:rowOff>148667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16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165194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593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129248</xdr:rowOff>
    </xdr:from>
    <xdr:to>
      <xdr:col>36</xdr:col>
      <xdr:colOff>165100</xdr:colOff>
      <xdr:row>96</xdr:row>
      <xdr:rowOff>59398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75925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1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161061</xdr:rowOff>
    </xdr:from>
    <xdr:to>
      <xdr:col>55</xdr:col>
      <xdr:colOff>50800</xdr:colOff>
      <xdr:row>98</xdr:row>
      <xdr:rowOff>91211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75988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0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45123</xdr:rowOff>
    </xdr:from>
    <xdr:to>
      <xdr:col>50</xdr:col>
      <xdr:colOff>165100</xdr:colOff>
      <xdr:row>99</xdr:row>
      <xdr:rowOff>146723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70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137850</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711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70841</xdr:rowOff>
    </xdr:from>
    <xdr:to>
      <xdr:col>46</xdr:col>
      <xdr:colOff>38100</xdr:colOff>
      <xdr:row>100</xdr:row>
      <xdr:rowOff>991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704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163568</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713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141060</xdr:rowOff>
    </xdr:from>
    <xdr:to>
      <xdr:col>41</xdr:col>
      <xdr:colOff>101600</xdr:colOff>
      <xdr:row>99</xdr:row>
      <xdr:rowOff>71210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62337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703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170892</xdr:rowOff>
    </xdr:from>
    <xdr:to>
      <xdr:col>36</xdr:col>
      <xdr:colOff>165100</xdr:colOff>
      <xdr:row>98</xdr:row>
      <xdr:rowOff>101042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0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92169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51506</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95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169633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51506</xdr:rowOff>
    </xdr:from>
    <xdr:to>
      <xdr:col>86</xdr:col>
      <xdr:colOff>25400</xdr:colOff>
      <xdr:row>30</xdr:row>
      <xdr:rowOff>51506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9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83784</xdr:rowOff>
    </xdr:from>
    <xdr:to>
      <xdr:col>85</xdr:col>
      <xdr:colOff>127000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27434"/>
          <a:ext cx="838200" cy="22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82323</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25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103896</xdr:rowOff>
    </xdr:from>
    <xdr:to>
      <xdr:col>85</xdr:col>
      <xdr:colOff>177800</xdr:colOff>
      <xdr:row>38</xdr:row>
      <xdr:rowOff>34046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44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83734</xdr:rowOff>
    </xdr:from>
    <xdr:to>
      <xdr:col>81</xdr:col>
      <xdr:colOff>101600</xdr:colOff>
      <xdr:row>38</xdr:row>
      <xdr:rowOff>13884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2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30411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0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138602</xdr:rowOff>
    </xdr:from>
    <xdr:to>
      <xdr:col>76</xdr:col>
      <xdr:colOff>114300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53702"/>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47981</xdr:rowOff>
    </xdr:from>
    <xdr:to>
      <xdr:col>76</xdr:col>
      <xdr:colOff>165100</xdr:colOff>
      <xdr:row>37</xdr:row>
      <xdr:rowOff>149581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166108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16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102027</xdr:rowOff>
    </xdr:from>
    <xdr:to>
      <xdr:col>71</xdr:col>
      <xdr:colOff>177800</xdr:colOff>
      <xdr:row>38</xdr:row>
      <xdr:rowOff>138602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17127"/>
          <a:ext cx="8890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108148</xdr:rowOff>
    </xdr:from>
    <xdr:to>
      <xdr:col>72</xdr:col>
      <xdr:colOff>38100</xdr:colOff>
      <xdr:row>38</xdr:row>
      <xdr:rowOff>38298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54825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132014</xdr:rowOff>
    </xdr:from>
    <xdr:to>
      <xdr:col>67</xdr:col>
      <xdr:colOff>101600</xdr:colOff>
      <xdr:row>38</xdr:row>
      <xdr:rowOff>62164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78691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32984</xdr:rowOff>
    </xdr:from>
    <xdr:to>
      <xdr:col>85</xdr:col>
      <xdr:colOff>177800</xdr:colOff>
      <xdr:row>37</xdr:row>
      <xdr:rowOff>134584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37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55861</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2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87802</xdr:rowOff>
    </xdr:from>
    <xdr:to>
      <xdr:col>72</xdr:col>
      <xdr:colOff>38100</xdr:colOff>
      <xdr:row>39</xdr:row>
      <xdr:rowOff>17952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9079</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51227</xdr:rowOff>
    </xdr:from>
    <xdr:to>
      <xdr:col>67</xdr:col>
      <xdr:colOff>101600</xdr:colOff>
      <xdr:row>38</xdr:row>
      <xdr:rowOff>152827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143954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65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76416</xdr:rowOff>
    </xdr:from>
    <xdr:to>
      <xdr:col>85</xdr:col>
      <xdr:colOff>126364</xdr:colOff>
      <xdr:row>78</xdr:row>
      <xdr:rowOff>50394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49366"/>
          <a:ext cx="1269" cy="117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54221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50394</xdr:rowOff>
    </xdr:from>
    <xdr:to>
      <xdr:col>86</xdr:col>
      <xdr:colOff>25400</xdr:colOff>
      <xdr:row>78</xdr:row>
      <xdr:rowOff>50394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23093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76416</xdr:rowOff>
    </xdr:from>
    <xdr:to>
      <xdr:col>86</xdr:col>
      <xdr:colOff>25400</xdr:colOff>
      <xdr:row>71</xdr:row>
      <xdr:rowOff>76416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4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99733</xdr:rowOff>
    </xdr:from>
    <xdr:to>
      <xdr:col>85</xdr:col>
      <xdr:colOff>127000</xdr:colOff>
      <xdr:row>75</xdr:row>
      <xdr:rowOff>127927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958483"/>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69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160699</xdr:rowOff>
    </xdr:from>
    <xdr:to>
      <xdr:col>85</xdr:col>
      <xdr:colOff>177800</xdr:colOff>
      <xdr:row>75</xdr:row>
      <xdr:rowOff>90849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4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93752</xdr:rowOff>
    </xdr:from>
    <xdr:to>
      <xdr:col>81</xdr:col>
      <xdr:colOff>50800</xdr:colOff>
      <xdr:row>75</xdr:row>
      <xdr:rowOff>99733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952502"/>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143935</xdr:rowOff>
    </xdr:from>
    <xdr:to>
      <xdr:col>81</xdr:col>
      <xdr:colOff>101600</xdr:colOff>
      <xdr:row>75</xdr:row>
      <xdr:rowOff>74085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90612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93752</xdr:rowOff>
    </xdr:from>
    <xdr:to>
      <xdr:col>76</xdr:col>
      <xdr:colOff>114300</xdr:colOff>
      <xdr:row>75</xdr:row>
      <xdr:rowOff>103886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52502"/>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169063</xdr:rowOff>
    </xdr:from>
    <xdr:to>
      <xdr:col>76</xdr:col>
      <xdr:colOff>165100</xdr:colOff>
      <xdr:row>75</xdr:row>
      <xdr:rowOff>99213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115740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90436</xdr:rowOff>
    </xdr:from>
    <xdr:to>
      <xdr:col>71</xdr:col>
      <xdr:colOff>177800</xdr:colOff>
      <xdr:row>75</xdr:row>
      <xdr:rowOff>103886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949186"/>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148622</xdr:rowOff>
    </xdr:from>
    <xdr:to>
      <xdr:col>72</xdr:col>
      <xdr:colOff>38100</xdr:colOff>
      <xdr:row>75</xdr:row>
      <xdr:rowOff>78772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95299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159900</xdr:rowOff>
    </xdr:from>
    <xdr:to>
      <xdr:col>67</xdr:col>
      <xdr:colOff>101600</xdr:colOff>
      <xdr:row>75</xdr:row>
      <xdr:rowOff>90050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106577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77127</xdr:rowOff>
    </xdr:from>
    <xdr:to>
      <xdr:col>85</xdr:col>
      <xdr:colOff>177800</xdr:colOff>
      <xdr:row>76</xdr:row>
      <xdr:rowOff>7277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55554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1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48933</xdr:rowOff>
    </xdr:from>
    <xdr:to>
      <xdr:col>81</xdr:col>
      <xdr:colOff>101600</xdr:colOff>
      <xdr:row>75</xdr:row>
      <xdr:rowOff>150533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141660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00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42952</xdr:rowOff>
    </xdr:from>
    <xdr:to>
      <xdr:col>76</xdr:col>
      <xdr:colOff>165100</xdr:colOff>
      <xdr:row>75</xdr:row>
      <xdr:rowOff>144552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135678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9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53086</xdr:rowOff>
    </xdr:from>
    <xdr:to>
      <xdr:col>72</xdr:col>
      <xdr:colOff>38100</xdr:colOff>
      <xdr:row>75</xdr:row>
      <xdr:rowOff>154685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118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145814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0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39636</xdr:rowOff>
    </xdr:from>
    <xdr:to>
      <xdr:col>67</xdr:col>
      <xdr:colOff>101600</xdr:colOff>
      <xdr:row>75</xdr:row>
      <xdr:rowOff>141236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132363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99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118859</xdr:rowOff>
    </xdr:from>
    <xdr:to>
      <xdr:col>85</xdr:col>
      <xdr:colOff>126364</xdr:colOff>
      <xdr:row>98</xdr:row>
      <xdr:rowOff>150292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20809"/>
          <a:ext cx="1269" cy="123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154119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150292</xdr:rowOff>
    </xdr:from>
    <xdr:to>
      <xdr:col>86</xdr:col>
      <xdr:colOff>25400</xdr:colOff>
      <xdr:row>98</xdr:row>
      <xdr:rowOff>150292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65536</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118859</xdr:rowOff>
    </xdr:from>
    <xdr:to>
      <xdr:col>86</xdr:col>
      <xdr:colOff>25400</xdr:colOff>
      <xdr:row>91</xdr:row>
      <xdr:rowOff>118859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37554</xdr:rowOff>
    </xdr:from>
    <xdr:to>
      <xdr:col>85</xdr:col>
      <xdr:colOff>127000</xdr:colOff>
      <xdr:row>98</xdr:row>
      <xdr:rowOff>114402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668204"/>
          <a:ext cx="838200" cy="2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95242</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211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72365</xdr:rowOff>
    </xdr:from>
    <xdr:to>
      <xdr:col>85</xdr:col>
      <xdr:colOff>177800</xdr:colOff>
      <xdr:row>96</xdr:row>
      <xdr:rowOff>2515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3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51270</xdr:rowOff>
    </xdr:from>
    <xdr:to>
      <xdr:col>81</xdr:col>
      <xdr:colOff>50800</xdr:colOff>
      <xdr:row>97</xdr:row>
      <xdr:rowOff>37554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167570"/>
          <a:ext cx="889000" cy="5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67259</xdr:rowOff>
    </xdr:from>
    <xdr:to>
      <xdr:col>81</xdr:col>
      <xdr:colOff>101600</xdr:colOff>
      <xdr:row>95</xdr:row>
      <xdr:rowOff>168859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5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13936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1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51270</xdr:rowOff>
    </xdr:from>
    <xdr:to>
      <xdr:col>76</xdr:col>
      <xdr:colOff>114300</xdr:colOff>
      <xdr:row>97</xdr:row>
      <xdr:rowOff>157417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167570"/>
          <a:ext cx="889000" cy="6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36779</xdr:rowOff>
    </xdr:from>
    <xdr:to>
      <xdr:col>76</xdr:col>
      <xdr:colOff>165100</xdr:colOff>
      <xdr:row>96</xdr:row>
      <xdr:rowOff>138379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129506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96647</xdr:rowOff>
    </xdr:from>
    <xdr:to>
      <xdr:col>71</xdr:col>
      <xdr:colOff>177800</xdr:colOff>
      <xdr:row>97</xdr:row>
      <xdr:rowOff>157417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727297"/>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81051</xdr:rowOff>
    </xdr:from>
    <xdr:to>
      <xdr:col>72</xdr:col>
      <xdr:colOff>38100</xdr:colOff>
      <xdr:row>98</xdr:row>
      <xdr:rowOff>11201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27728</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4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102882</xdr:rowOff>
    </xdr:from>
    <xdr:to>
      <xdr:col>67</xdr:col>
      <xdr:colOff>101600</xdr:colOff>
      <xdr:row>98</xdr:row>
      <xdr:rowOff>33032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24159</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82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63602</xdr:rowOff>
    </xdr:from>
    <xdr:to>
      <xdr:col>85</xdr:col>
      <xdr:colOff>177800</xdr:colOff>
      <xdr:row>98</xdr:row>
      <xdr:rowOff>165202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149979</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8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158204</xdr:rowOff>
    </xdr:from>
    <xdr:to>
      <xdr:col>81</xdr:col>
      <xdr:colOff>101600</xdr:colOff>
      <xdr:row>97</xdr:row>
      <xdr:rowOff>88354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79481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71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470</xdr:rowOff>
    </xdr:from>
    <xdr:to>
      <xdr:col>76</xdr:col>
      <xdr:colOff>165100</xdr:colOff>
      <xdr:row>94</xdr:row>
      <xdr:rowOff>102070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1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118597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58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106617</xdr:rowOff>
    </xdr:from>
    <xdr:to>
      <xdr:col>72</xdr:col>
      <xdr:colOff>38100</xdr:colOff>
      <xdr:row>98</xdr:row>
      <xdr:rowOff>36767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27894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82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45847</xdr:rowOff>
    </xdr:from>
    <xdr:to>
      <xdr:col>67</xdr:col>
      <xdr:colOff>101600</xdr:colOff>
      <xdr:row>97</xdr:row>
      <xdr:rowOff>147447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163974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45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148971</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2471"/>
          <a:ext cx="1269" cy="143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95648</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148971</xdr:rowOff>
    </xdr:from>
    <xdr:to>
      <xdr:col>116</xdr:col>
      <xdr:colOff>152400</xdr:colOff>
      <xdr:row>30</xdr:row>
      <xdr:rowOff>148971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2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148971</xdr:rowOff>
    </xdr:from>
    <xdr:to>
      <xdr:col>116</xdr:col>
      <xdr:colOff>63500</xdr:colOff>
      <xdr:row>31</xdr:row>
      <xdr:rowOff>94615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5292471"/>
          <a:ext cx="838200" cy="1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90949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63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112522</xdr:rowOff>
    </xdr:from>
    <xdr:to>
      <xdr:col>116</xdr:col>
      <xdr:colOff>114300</xdr:colOff>
      <xdr:row>37</xdr:row>
      <xdr:rowOff>42672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94615</xdr:rowOff>
    </xdr:from>
    <xdr:to>
      <xdr:col>111</xdr:col>
      <xdr:colOff>177800</xdr:colOff>
      <xdr:row>32</xdr:row>
      <xdr:rowOff>31242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5409565"/>
          <a:ext cx="889000" cy="1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115697</xdr:rowOff>
    </xdr:from>
    <xdr:to>
      <xdr:col>112</xdr:col>
      <xdr:colOff>38100</xdr:colOff>
      <xdr:row>37</xdr:row>
      <xdr:rowOff>45847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36974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8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31242</xdr:rowOff>
    </xdr:from>
    <xdr:to>
      <xdr:col>107</xdr:col>
      <xdr:colOff>50800</xdr:colOff>
      <xdr:row>33</xdr:row>
      <xdr:rowOff>62103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5517642"/>
          <a:ext cx="889000" cy="2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124841</xdr:rowOff>
    </xdr:from>
    <xdr:to>
      <xdr:col>107</xdr:col>
      <xdr:colOff>101600</xdr:colOff>
      <xdr:row>37</xdr:row>
      <xdr:rowOff>54991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46118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62103</xdr:rowOff>
    </xdr:from>
    <xdr:to>
      <xdr:col>102</xdr:col>
      <xdr:colOff>114300</xdr:colOff>
      <xdr:row>34</xdr:row>
      <xdr:rowOff>162941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5719953"/>
          <a:ext cx="889000" cy="27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55499</xdr:rowOff>
    </xdr:from>
    <xdr:to>
      <xdr:col>102</xdr:col>
      <xdr:colOff>165100</xdr:colOff>
      <xdr:row>37</xdr:row>
      <xdr:rowOff>157099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148226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122428</xdr:rowOff>
    </xdr:from>
    <xdr:to>
      <xdr:col>98</xdr:col>
      <xdr:colOff>38100</xdr:colOff>
      <xdr:row>38</xdr:row>
      <xdr:rowOff>52578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43705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98171</xdr:rowOff>
    </xdr:from>
    <xdr:to>
      <xdr:col>116</xdr:col>
      <xdr:colOff>114300</xdr:colOff>
      <xdr:row>31</xdr:row>
      <xdr:rowOff>28321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2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51198</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19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43815</xdr:rowOff>
    </xdr:from>
    <xdr:to>
      <xdr:col>112</xdr:col>
      <xdr:colOff>38100</xdr:colOff>
      <xdr:row>31</xdr:row>
      <xdr:rowOff>145415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161942</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56111" y="51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151892</xdr:rowOff>
    </xdr:from>
    <xdr:to>
      <xdr:col>107</xdr:col>
      <xdr:colOff>101600</xdr:colOff>
      <xdr:row>32</xdr:row>
      <xdr:rowOff>82042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46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98569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2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11303</xdr:rowOff>
    </xdr:from>
    <xdr:to>
      <xdr:col>102</xdr:col>
      <xdr:colOff>165100</xdr:colOff>
      <xdr:row>33</xdr:row>
      <xdr:rowOff>112903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56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129430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4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112141</xdr:rowOff>
    </xdr:from>
    <xdr:to>
      <xdr:col>98</xdr:col>
      <xdr:colOff>38100</xdr:colOff>
      <xdr:row>35</xdr:row>
      <xdr:rowOff>42291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58818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7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55194</xdr:rowOff>
    </xdr:from>
    <xdr:to>
      <xdr:col>116</xdr:col>
      <xdr:colOff>62864</xdr:colOff>
      <xdr:row>59</xdr:row>
      <xdr:rowOff>42545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27694"/>
          <a:ext cx="1269" cy="153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1871</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55194</xdr:rowOff>
    </xdr:from>
    <xdr:to>
      <xdr:col>116</xdr:col>
      <xdr:colOff>152400</xdr:colOff>
      <xdr:row>50</xdr:row>
      <xdr:rowOff>55194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2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137757</xdr:rowOff>
    </xdr:from>
    <xdr:to>
      <xdr:col>116</xdr:col>
      <xdr:colOff>63500</xdr:colOff>
      <xdr:row>57</xdr:row>
      <xdr:rowOff>155016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10407"/>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48226</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49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25349</xdr:rowOff>
    </xdr:from>
    <xdr:to>
      <xdr:col>116</xdr:col>
      <xdr:colOff>114300</xdr:colOff>
      <xdr:row>57</xdr:row>
      <xdr:rowOff>126949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95199</xdr:rowOff>
    </xdr:from>
    <xdr:to>
      <xdr:col>111</xdr:col>
      <xdr:colOff>177800</xdr:colOff>
      <xdr:row>57</xdr:row>
      <xdr:rowOff>137757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867849"/>
          <a:ext cx="8890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889</xdr:rowOff>
    </xdr:from>
    <xdr:to>
      <xdr:col>112</xdr:col>
      <xdr:colOff>38100</xdr:colOff>
      <xdr:row>57</xdr:row>
      <xdr:rowOff>102489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119016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83121</xdr:rowOff>
    </xdr:from>
    <xdr:to>
      <xdr:col>107</xdr:col>
      <xdr:colOff>50800</xdr:colOff>
      <xdr:row>57</xdr:row>
      <xdr:rowOff>95199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855771"/>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2604</xdr:rowOff>
    </xdr:from>
    <xdr:to>
      <xdr:col>107</xdr:col>
      <xdr:colOff>101600</xdr:colOff>
      <xdr:row>57</xdr:row>
      <xdr:rowOff>104204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120731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56604</xdr:rowOff>
    </xdr:from>
    <xdr:to>
      <xdr:col>102</xdr:col>
      <xdr:colOff>114300</xdr:colOff>
      <xdr:row>57</xdr:row>
      <xdr:rowOff>83121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829254"/>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4737</xdr:rowOff>
    </xdr:from>
    <xdr:to>
      <xdr:col>102</xdr:col>
      <xdr:colOff>165100</xdr:colOff>
      <xdr:row>57</xdr:row>
      <xdr:rowOff>106337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122864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155156</xdr:rowOff>
    </xdr:from>
    <xdr:to>
      <xdr:col>98</xdr:col>
      <xdr:colOff>38100</xdr:colOff>
      <xdr:row>57</xdr:row>
      <xdr:rowOff>85306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101833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104216</xdr:rowOff>
    </xdr:from>
    <xdr:to>
      <xdr:col>116</xdr:col>
      <xdr:colOff>114300</xdr:colOff>
      <xdr:row>58</xdr:row>
      <xdr:rowOff>34366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82643</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5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86957</xdr:rowOff>
    </xdr:from>
    <xdr:to>
      <xdr:col>112</xdr:col>
      <xdr:colOff>38100</xdr:colOff>
      <xdr:row>58</xdr:row>
      <xdr:rowOff>17107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8234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95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44399</xdr:rowOff>
    </xdr:from>
    <xdr:to>
      <xdr:col>107</xdr:col>
      <xdr:colOff>101600</xdr:colOff>
      <xdr:row>57</xdr:row>
      <xdr:rowOff>145999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137126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90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32321</xdr:rowOff>
    </xdr:from>
    <xdr:to>
      <xdr:col>102</xdr:col>
      <xdr:colOff>165100</xdr:colOff>
      <xdr:row>57</xdr:row>
      <xdr:rowOff>133921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125048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89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5804</xdr:rowOff>
    </xdr:from>
    <xdr:to>
      <xdr:col>98</xdr:col>
      <xdr:colOff>38100</xdr:colOff>
      <xdr:row>57</xdr:row>
      <xdr:rowOff>107404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7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98531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87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108039</xdr:rowOff>
    </xdr:from>
    <xdr:to>
      <xdr:col>116</xdr:col>
      <xdr:colOff>62864</xdr:colOff>
      <xdr:row>79</xdr:row>
      <xdr:rowOff>99580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80989"/>
          <a:ext cx="1269" cy="1363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103407</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99580</xdr:rowOff>
    </xdr:from>
    <xdr:to>
      <xdr:col>116</xdr:col>
      <xdr:colOff>152400</xdr:colOff>
      <xdr:row>79</xdr:row>
      <xdr:rowOff>99580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44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54716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108039</xdr:rowOff>
    </xdr:from>
    <xdr:to>
      <xdr:col>116</xdr:col>
      <xdr:colOff>152400</xdr:colOff>
      <xdr:row>71</xdr:row>
      <xdr:rowOff>108039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80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22543</xdr:rowOff>
    </xdr:from>
    <xdr:to>
      <xdr:col>116</xdr:col>
      <xdr:colOff>63500</xdr:colOff>
      <xdr:row>76</xdr:row>
      <xdr:rowOff>35801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52743"/>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152976</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11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3099</xdr:rowOff>
    </xdr:from>
    <xdr:to>
      <xdr:col>116</xdr:col>
      <xdr:colOff>114300</xdr:colOff>
      <xdr:row>76</xdr:row>
      <xdr:rowOff>104699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35801</xdr:rowOff>
    </xdr:from>
    <xdr:to>
      <xdr:col>111</xdr:col>
      <xdr:colOff>177800</xdr:colOff>
      <xdr:row>76</xdr:row>
      <xdr:rowOff>102515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66001"/>
          <a:ext cx="889000" cy="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25349</xdr:rowOff>
    </xdr:from>
    <xdr:to>
      <xdr:col>112</xdr:col>
      <xdr:colOff>38100</xdr:colOff>
      <xdr:row>76</xdr:row>
      <xdr:rowOff>126949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118076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102515</xdr:rowOff>
    </xdr:from>
    <xdr:to>
      <xdr:col>107</xdr:col>
      <xdr:colOff>50800</xdr:colOff>
      <xdr:row>77</xdr:row>
      <xdr:rowOff>29972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32715"/>
          <a:ext cx="889000" cy="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39218</xdr:rowOff>
    </xdr:from>
    <xdr:to>
      <xdr:col>107</xdr:col>
      <xdr:colOff>101600</xdr:colOff>
      <xdr:row>76</xdr:row>
      <xdr:rowOff>140818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157345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70244</xdr:rowOff>
    </xdr:from>
    <xdr:to>
      <xdr:col>102</xdr:col>
      <xdr:colOff>114300</xdr:colOff>
      <xdr:row>77</xdr:row>
      <xdr:rowOff>29972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586094"/>
          <a:ext cx="889000" cy="64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164109</xdr:rowOff>
    </xdr:from>
    <xdr:to>
      <xdr:col>102</xdr:col>
      <xdr:colOff>165100</xdr:colOff>
      <xdr:row>76</xdr:row>
      <xdr:rowOff>94259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110786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27940</xdr:rowOff>
    </xdr:from>
    <xdr:to>
      <xdr:col>98</xdr:col>
      <xdr:colOff>38100</xdr:colOff>
      <xdr:row>75</xdr:row>
      <xdr:rowOff>129540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120666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143193</xdr:rowOff>
    </xdr:from>
    <xdr:to>
      <xdr:col>116</xdr:col>
      <xdr:colOff>114300</xdr:colOff>
      <xdr:row>76</xdr:row>
      <xdr:rowOff>73343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166070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156451</xdr:rowOff>
    </xdr:from>
    <xdr:to>
      <xdr:col>112</xdr:col>
      <xdr:colOff>38100</xdr:colOff>
      <xdr:row>76</xdr:row>
      <xdr:rowOff>86601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103128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51715</xdr:rowOff>
    </xdr:from>
    <xdr:to>
      <xdr:col>107</xdr:col>
      <xdr:colOff>101600</xdr:colOff>
      <xdr:row>76</xdr:row>
      <xdr:rowOff>153315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144442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150622</xdr:rowOff>
    </xdr:from>
    <xdr:to>
      <xdr:col>102</xdr:col>
      <xdr:colOff>165100</xdr:colOff>
      <xdr:row>77</xdr:row>
      <xdr:rowOff>80772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71899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7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19444</xdr:rowOff>
    </xdr:from>
    <xdr:to>
      <xdr:col>98</xdr:col>
      <xdr:colOff>38100</xdr:colOff>
      <xdr:row>73</xdr:row>
      <xdr:rowOff>121044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5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137571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31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394,876</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84,852</a:t>
          </a:r>
          <a:r>
            <a:rPr kumimoji="1" lang="ja-JP" altLang="en-US" sz="1300">
              <a:latin typeface="ＭＳ Ｐゴシック" panose="020B0600070205080204" pitchFamily="50" charset="-128"/>
              <a:ea typeface="ＭＳ Ｐゴシック" panose="020B0600070205080204" pitchFamily="50" charset="-128"/>
            </a:rPr>
            <a:t>円となっており、前年度決算と比較すると</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％減となっている。これは、主に子育て世帯臨時特別給付金給付事業の皆減や住民税非課税世帯等臨時特別給付金給付事業の減によるものである。今後は、障害児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への給付や民間認可保育園等への給付等、扶助費の増加は避けられない情勢であり、単独事業の見直し等により財政負担の軽減に努めていく。</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71,713</a:t>
          </a:r>
          <a:r>
            <a:rPr kumimoji="1" lang="ja-JP" altLang="en-US" sz="1300">
              <a:latin typeface="ＭＳ Ｐゴシック" panose="020B0600070205080204" pitchFamily="50" charset="-128"/>
              <a:ea typeface="ＭＳ Ｐゴシック" panose="020B0600070205080204" pitchFamily="50" charset="-128"/>
            </a:rPr>
            <a:t>円となり、類似団体と比較してコストが高い状況となっている。これは、旧市民文化会館の解体経費の増やプレミアム商品券事業の増等によるものであり、前年度決算と比較すると</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％増となっている。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11,780</a:t>
          </a:r>
          <a:r>
            <a:rPr kumimoji="1" lang="ja-JP" altLang="en-US" sz="1300">
              <a:latin typeface="ＭＳ Ｐゴシック" panose="020B0600070205080204" pitchFamily="50" charset="-128"/>
              <a:ea typeface="ＭＳ Ｐゴシック" panose="020B0600070205080204" pitchFamily="50" charset="-128"/>
            </a:rPr>
            <a:t>円となり大きく減となった。これは、主に磐田市文化会館整備事業や小中一体校整備事業の完了に伴う減によるものであり、前年度決算と比較すると</a:t>
          </a:r>
          <a:r>
            <a:rPr kumimoji="1" lang="en-US" altLang="ja-JP" sz="1300">
              <a:latin typeface="ＭＳ Ｐゴシック" panose="020B0600070205080204" pitchFamily="50" charset="-128"/>
              <a:ea typeface="ＭＳ Ｐゴシック" panose="020B0600070205080204" pitchFamily="50" charset="-128"/>
            </a:rPr>
            <a:t>76.2</a:t>
          </a:r>
          <a:r>
            <a:rPr kumimoji="1" lang="ja-JP" altLang="en-US" sz="1300">
              <a:latin typeface="ＭＳ Ｐゴシック" panose="020B0600070205080204" pitchFamily="50" charset="-128"/>
              <a:ea typeface="ＭＳ Ｐゴシック" panose="020B0600070205080204" pitchFamily="50" charset="-128"/>
            </a:rPr>
            <a:t>％減となっている。一方、普通建設事業費（うち更新整備）は、住民一人当たり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14,606</a:t>
          </a:r>
          <a:r>
            <a:rPr kumimoji="1" lang="ja-JP" altLang="en-US" sz="1300">
              <a:latin typeface="ＭＳ Ｐゴシック" panose="020B0600070205080204" pitchFamily="50" charset="-128"/>
              <a:ea typeface="ＭＳ Ｐゴシック" panose="020B0600070205080204" pitchFamily="50" charset="-128"/>
            </a:rPr>
            <a:t>円となり増となった。これは、主に体育施設の設備更新や庁舎の長寿命化等の増によるもので、前年度決算と比較すると</a:t>
          </a:r>
          <a:r>
            <a:rPr kumimoji="1" lang="en-US" altLang="ja-JP" sz="1300">
              <a:latin typeface="ＭＳ Ｐゴシック" panose="020B0600070205080204" pitchFamily="50" charset="-128"/>
              <a:ea typeface="ＭＳ Ｐゴシック" panose="020B0600070205080204" pitchFamily="50" charset="-128"/>
            </a:rPr>
            <a:t>68.2</a:t>
          </a:r>
          <a:r>
            <a:rPr kumimoji="1" lang="ja-JP" altLang="en-US" sz="1300">
              <a:latin typeface="ＭＳ Ｐゴシック" panose="020B0600070205080204" pitchFamily="50" charset="-128"/>
              <a:ea typeface="ＭＳ Ｐゴシック" panose="020B0600070205080204" pitchFamily="50" charset="-128"/>
            </a:rPr>
            <a:t>％増となっている。今後は、大型事業の実施や老朽化した施設更新等に伴い増加が予想されることから、将来的な負担を考慮した上で、公共施設の総量や規模の適正化に努め、効果的・効率的な投資を行っていく。また、災害復旧事業費は、令和４年台風第</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号に関するもので皆増となった。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167,520
158,511
163.45
70,391,681
66,149,706
3,424,775
39,268,295
54,981,653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137795</xdr:rowOff>
    </xdr:from>
    <xdr:to>
      <xdr:col>24</xdr:col>
      <xdr:colOff>62865</xdr:colOff>
      <xdr:row>36</xdr:row>
      <xdr:rowOff>170180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81295"/>
          <a:ext cx="127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2557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170180</xdr:rowOff>
    </xdr:from>
    <xdr:to>
      <xdr:col>24</xdr:col>
      <xdr:colOff>152400</xdr:colOff>
      <xdr:row>36</xdr:row>
      <xdr:rowOff>170180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34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84472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5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137795</xdr:rowOff>
    </xdr:from>
    <xdr:to>
      <xdr:col>24</xdr:col>
      <xdr:colOff>152400</xdr:colOff>
      <xdr:row>30</xdr:row>
      <xdr:rowOff>137795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8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170180</xdr:rowOff>
    </xdr:from>
    <xdr:to>
      <xdr:col>24</xdr:col>
      <xdr:colOff>63500</xdr:colOff>
      <xdr:row>37</xdr:row>
      <xdr:rowOff>151130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23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106062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92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83185</xdr:rowOff>
    </xdr:from>
    <xdr:to>
      <xdr:col>24</xdr:col>
      <xdr:colOff>114300</xdr:colOff>
      <xdr:row>34</xdr:row>
      <xdr:rowOff>13335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151130</xdr:rowOff>
    </xdr:from>
    <xdr:to>
      <xdr:col>19</xdr:col>
      <xdr:colOff>177800</xdr:colOff>
      <xdr:row>38</xdr:row>
      <xdr:rowOff>126365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9478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146050</xdr:rowOff>
    </xdr:from>
    <xdr:to>
      <xdr:col>20</xdr:col>
      <xdr:colOff>38100</xdr:colOff>
      <xdr:row>34</xdr:row>
      <xdr:rowOff>76200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92727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156845</xdr:rowOff>
    </xdr:from>
    <xdr:to>
      <xdr:col>15</xdr:col>
      <xdr:colOff>50800</xdr:colOff>
      <xdr:row>38</xdr:row>
      <xdr:rowOff>126365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9045"/>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113665</xdr:rowOff>
    </xdr:from>
    <xdr:to>
      <xdr:col>15</xdr:col>
      <xdr:colOff>101600</xdr:colOff>
      <xdr:row>34</xdr:row>
      <xdr:rowOff>43815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60342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156845</xdr:rowOff>
    </xdr:from>
    <xdr:to>
      <xdr:col>10</xdr:col>
      <xdr:colOff>114300</xdr:colOff>
      <xdr:row>37</xdr:row>
      <xdr:rowOff>116840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2904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119380</xdr:rowOff>
    </xdr:from>
    <xdr:to>
      <xdr:col>10</xdr:col>
      <xdr:colOff>165100</xdr:colOff>
      <xdr:row>34</xdr:row>
      <xdr:rowOff>49530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66057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83185</xdr:rowOff>
    </xdr:from>
    <xdr:to>
      <xdr:col>6</xdr:col>
      <xdr:colOff>38100</xdr:colOff>
      <xdr:row>34</xdr:row>
      <xdr:rowOff>13335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29862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119380</xdr:rowOff>
    </xdr:from>
    <xdr:to>
      <xdr:col>24</xdr:col>
      <xdr:colOff>114300</xdr:colOff>
      <xdr:row>37</xdr:row>
      <xdr:rowOff>49530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34307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100330</xdr:rowOff>
    </xdr:from>
    <xdr:to>
      <xdr:col>20</xdr:col>
      <xdr:colOff>38100</xdr:colOff>
      <xdr:row>38</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21607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75565</xdr:rowOff>
    </xdr:from>
    <xdr:to>
      <xdr:col>15</xdr:col>
      <xdr:colOff>101600</xdr:colOff>
      <xdr:row>39</xdr:row>
      <xdr:rowOff>5715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168292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8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106045</xdr:rowOff>
    </xdr:from>
    <xdr:to>
      <xdr:col>10</xdr:col>
      <xdr:colOff>165100</xdr:colOff>
      <xdr:row>37</xdr:row>
      <xdr:rowOff>36195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27322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66040</xdr:rowOff>
    </xdr:from>
    <xdr:to>
      <xdr:col>6</xdr:col>
      <xdr:colOff>38100</xdr:colOff>
      <xdr:row>37</xdr:row>
      <xdr:rowOff>167640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158767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90957</xdr:rowOff>
    </xdr:from>
    <xdr:to>
      <xdr:col>24</xdr:col>
      <xdr:colOff>62865</xdr:colOff>
      <xdr:row>58</xdr:row>
      <xdr:rowOff>162433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520707"/>
          <a:ext cx="1270" cy="58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166260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162433</xdr:rowOff>
    </xdr:from>
    <xdr:to>
      <xdr:col>24</xdr:col>
      <xdr:colOff>152400</xdr:colOff>
      <xdr:row>58</xdr:row>
      <xdr:rowOff>162433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0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37634</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2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90957</xdr:rowOff>
    </xdr:from>
    <xdr:to>
      <xdr:col>24</xdr:col>
      <xdr:colOff>152400</xdr:colOff>
      <xdr:row>55</xdr:row>
      <xdr:rowOff>90957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20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121310</xdr:rowOff>
    </xdr:from>
    <xdr:to>
      <xdr:col>24</xdr:col>
      <xdr:colOff>63500</xdr:colOff>
      <xdr:row>58</xdr:row>
      <xdr:rowOff>123584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22510"/>
          <a:ext cx="838200" cy="34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70832</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2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47955</xdr:rowOff>
    </xdr:from>
    <xdr:to>
      <xdr:col>24</xdr:col>
      <xdr:colOff>114300</xdr:colOff>
      <xdr:row>57</xdr:row>
      <xdr:rowOff>149555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136030</xdr:rowOff>
    </xdr:from>
    <xdr:to>
      <xdr:col>19</xdr:col>
      <xdr:colOff>177800</xdr:colOff>
      <xdr:row>56</xdr:row>
      <xdr:rowOff>121310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708530"/>
          <a:ext cx="889000" cy="10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51003</xdr:rowOff>
    </xdr:from>
    <xdr:to>
      <xdr:col>20</xdr:col>
      <xdr:colOff>38100</xdr:colOff>
      <xdr:row>57</xdr:row>
      <xdr:rowOff>152603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143730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136030</xdr:rowOff>
    </xdr:from>
    <xdr:to>
      <xdr:col>15</xdr:col>
      <xdr:colOff>50800</xdr:colOff>
      <xdr:row>58</xdr:row>
      <xdr:rowOff>112255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708530"/>
          <a:ext cx="889000" cy="134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162471</xdr:rowOff>
    </xdr:from>
    <xdr:to>
      <xdr:col>15</xdr:col>
      <xdr:colOff>101600</xdr:colOff>
      <xdr:row>50</xdr:row>
      <xdr:rowOff>92621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109148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94538</xdr:rowOff>
    </xdr:from>
    <xdr:to>
      <xdr:col>10</xdr:col>
      <xdr:colOff>114300</xdr:colOff>
      <xdr:row>58</xdr:row>
      <xdr:rowOff>112255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38638"/>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170574</xdr:rowOff>
    </xdr:from>
    <xdr:to>
      <xdr:col>10</xdr:col>
      <xdr:colOff>165100</xdr:colOff>
      <xdr:row>58</xdr:row>
      <xdr:rowOff>100724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117251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37909</xdr:rowOff>
    </xdr:from>
    <xdr:to>
      <xdr:col>6</xdr:col>
      <xdr:colOff>38100</xdr:colOff>
      <xdr:row>58</xdr:row>
      <xdr:rowOff>139509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156036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72784</xdr:rowOff>
    </xdr:from>
    <xdr:to>
      <xdr:col>24</xdr:col>
      <xdr:colOff>114300</xdr:colOff>
      <xdr:row>59</xdr:row>
      <xdr:rowOff>2934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1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159161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3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70510</xdr:rowOff>
    </xdr:from>
    <xdr:to>
      <xdr:col>20</xdr:col>
      <xdr:colOff>38100</xdr:colOff>
      <xdr:row>57</xdr:row>
      <xdr:rowOff>660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17187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44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85230</xdr:rowOff>
    </xdr:from>
    <xdr:to>
      <xdr:col>15</xdr:col>
      <xdr:colOff>101600</xdr:colOff>
      <xdr:row>51</xdr:row>
      <xdr:rowOff>15380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6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6507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75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61455</xdr:rowOff>
    </xdr:from>
    <xdr:to>
      <xdr:col>10</xdr:col>
      <xdr:colOff>165100</xdr:colOff>
      <xdr:row>58</xdr:row>
      <xdr:rowOff>163055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154182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43738</xdr:rowOff>
    </xdr:from>
    <xdr:to>
      <xdr:col>6</xdr:col>
      <xdr:colOff>38100</xdr:colOff>
      <xdr:row>58</xdr:row>
      <xdr:rowOff>145338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136465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130137</xdr:rowOff>
    </xdr:from>
    <xdr:to>
      <xdr:col>24</xdr:col>
      <xdr:colOff>62865</xdr:colOff>
      <xdr:row>77</xdr:row>
      <xdr:rowOff>30105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31637"/>
          <a:ext cx="1270" cy="110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33932</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3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30105</xdr:rowOff>
    </xdr:from>
    <xdr:to>
      <xdr:col>24</xdr:col>
      <xdr:colOff>152400</xdr:colOff>
      <xdr:row>77</xdr:row>
      <xdr:rowOff>30105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1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76814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0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130137</xdr:rowOff>
    </xdr:from>
    <xdr:to>
      <xdr:col>24</xdr:col>
      <xdr:colOff>152400</xdr:colOff>
      <xdr:row>70</xdr:row>
      <xdr:rowOff>130137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147396</xdr:rowOff>
    </xdr:from>
    <xdr:to>
      <xdr:col>24</xdr:col>
      <xdr:colOff>63500</xdr:colOff>
      <xdr:row>77</xdr:row>
      <xdr:rowOff>30105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06146"/>
          <a:ext cx="838200" cy="22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115340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31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92463</xdr:rowOff>
    </xdr:from>
    <xdr:to>
      <xdr:col>24</xdr:col>
      <xdr:colOff>114300</xdr:colOff>
      <xdr:row>75</xdr:row>
      <xdr:rowOff>22613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147396</xdr:rowOff>
    </xdr:from>
    <xdr:to>
      <xdr:col>19</xdr:col>
      <xdr:colOff>177800</xdr:colOff>
      <xdr:row>78</xdr:row>
      <xdr:rowOff>112021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06146"/>
          <a:ext cx="889000" cy="47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93320</xdr:rowOff>
    </xdr:from>
    <xdr:to>
      <xdr:col>20</xdr:col>
      <xdr:colOff>38100</xdr:colOff>
      <xdr:row>74</xdr:row>
      <xdr:rowOff>23470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39997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3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112021</xdr:rowOff>
    </xdr:from>
    <xdr:to>
      <xdr:col>15</xdr:col>
      <xdr:colOff>50800</xdr:colOff>
      <xdr:row>79</xdr:row>
      <xdr:rowOff>19265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85121"/>
          <a:ext cx="889000" cy="7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74688</xdr:rowOff>
    </xdr:from>
    <xdr:to>
      <xdr:col>15</xdr:col>
      <xdr:colOff>101600</xdr:colOff>
      <xdr:row>77</xdr:row>
      <xdr:rowOff>4838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21365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19265</xdr:rowOff>
    </xdr:from>
    <xdr:to>
      <xdr:col>10</xdr:col>
      <xdr:colOff>114300</xdr:colOff>
      <xdr:row>79</xdr:row>
      <xdr:rowOff>129051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63815"/>
          <a:ext cx="889000" cy="10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161156</xdr:rowOff>
    </xdr:from>
    <xdr:to>
      <xdr:col>10</xdr:col>
      <xdr:colOff>165100</xdr:colOff>
      <xdr:row>77</xdr:row>
      <xdr:rowOff>91306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107834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6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84519</xdr:rowOff>
    </xdr:from>
    <xdr:to>
      <xdr:col>6</xdr:col>
      <xdr:colOff>38100</xdr:colOff>
      <xdr:row>78</xdr:row>
      <xdr:rowOff>14669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31196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150755</xdr:rowOff>
    </xdr:from>
    <xdr:to>
      <xdr:col>24</xdr:col>
      <xdr:colOff>114300</xdr:colOff>
      <xdr:row>77</xdr:row>
      <xdr:rowOff>80905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65682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9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96596</xdr:rowOff>
    </xdr:from>
    <xdr:to>
      <xdr:col>20</xdr:col>
      <xdr:colOff>38100</xdr:colOff>
      <xdr:row>76</xdr:row>
      <xdr:rowOff>26746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17873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4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61221</xdr:rowOff>
    </xdr:from>
    <xdr:to>
      <xdr:col>15</xdr:col>
      <xdr:colOff>101600</xdr:colOff>
      <xdr:row>78</xdr:row>
      <xdr:rowOff>162821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153948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2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139915</xdr:rowOff>
    </xdr:from>
    <xdr:to>
      <xdr:col>10</xdr:col>
      <xdr:colOff>165100</xdr:colOff>
      <xdr:row>79</xdr:row>
      <xdr:rowOff>70065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61192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60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78251</xdr:rowOff>
    </xdr:from>
    <xdr:to>
      <xdr:col>6</xdr:col>
      <xdr:colOff>38100</xdr:colOff>
      <xdr:row>80</xdr:row>
      <xdr:rowOff>8401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6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170978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71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16314</xdr:rowOff>
    </xdr:from>
    <xdr:to>
      <xdr:col>24</xdr:col>
      <xdr:colOff>62865</xdr:colOff>
      <xdr:row>96</xdr:row>
      <xdr:rowOff>113525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8264"/>
          <a:ext cx="1270" cy="95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117352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5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113525</xdr:rowOff>
    </xdr:from>
    <xdr:to>
      <xdr:col>24</xdr:col>
      <xdr:colOff>152400</xdr:colOff>
      <xdr:row>96</xdr:row>
      <xdr:rowOff>113525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5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134441</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16314</xdr:rowOff>
    </xdr:from>
    <xdr:to>
      <xdr:col>24</xdr:col>
      <xdr:colOff>152400</xdr:colOff>
      <xdr:row>91</xdr:row>
      <xdr:rowOff>16314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102552</xdr:rowOff>
    </xdr:from>
    <xdr:to>
      <xdr:col>24</xdr:col>
      <xdr:colOff>63500</xdr:colOff>
      <xdr:row>93</xdr:row>
      <xdr:rowOff>165246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047402"/>
          <a:ext cx="838200" cy="6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144594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089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166167</xdr:rowOff>
    </xdr:from>
    <xdr:to>
      <xdr:col>24</xdr:col>
      <xdr:colOff>114300</xdr:colOff>
      <xdr:row>94</xdr:row>
      <xdr:rowOff>96317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11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102552</xdr:rowOff>
    </xdr:from>
    <xdr:to>
      <xdr:col>19</xdr:col>
      <xdr:colOff>177800</xdr:colOff>
      <xdr:row>97</xdr:row>
      <xdr:rowOff>12884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047402"/>
          <a:ext cx="889000" cy="59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142335</xdr:rowOff>
    </xdr:from>
    <xdr:to>
      <xdr:col>20</xdr:col>
      <xdr:colOff>38100</xdr:colOff>
      <xdr:row>93</xdr:row>
      <xdr:rowOff>72485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89012</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12884</xdr:rowOff>
    </xdr:from>
    <xdr:to>
      <xdr:col>15</xdr:col>
      <xdr:colOff>50800</xdr:colOff>
      <xdr:row>98</xdr:row>
      <xdr:rowOff>2539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43534"/>
          <a:ext cx="889000" cy="16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103930</xdr:rowOff>
    </xdr:from>
    <xdr:to>
      <xdr:col>15</xdr:col>
      <xdr:colOff>101600</xdr:colOff>
      <xdr:row>97</xdr:row>
      <xdr:rowOff>34080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50607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76378</xdr:rowOff>
    </xdr:from>
    <xdr:to>
      <xdr:col>10</xdr:col>
      <xdr:colOff>114300</xdr:colOff>
      <xdr:row>98</xdr:row>
      <xdr:rowOff>2539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35578"/>
          <a:ext cx="889000" cy="26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83128</xdr:rowOff>
    </xdr:from>
    <xdr:to>
      <xdr:col>10</xdr:col>
      <xdr:colOff>165100</xdr:colOff>
      <xdr:row>98</xdr:row>
      <xdr:rowOff>13278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1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29805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8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139134</xdr:rowOff>
    </xdr:from>
    <xdr:to>
      <xdr:col>6</xdr:col>
      <xdr:colOff>38100</xdr:colOff>
      <xdr:row>98</xdr:row>
      <xdr:rowOff>69284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6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60411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8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114446</xdr:rowOff>
    </xdr:from>
    <xdr:to>
      <xdr:col>24</xdr:col>
      <xdr:colOff>114300</xdr:colOff>
      <xdr:row>94</xdr:row>
      <xdr:rowOff>44596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0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137323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9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51752</xdr:rowOff>
    </xdr:from>
    <xdr:to>
      <xdr:col>20</xdr:col>
      <xdr:colOff>38100</xdr:colOff>
      <xdr:row>93</xdr:row>
      <xdr:rowOff>153352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9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144479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133534</xdr:rowOff>
    </xdr:from>
    <xdr:to>
      <xdr:col>15</xdr:col>
      <xdr:colOff>101600</xdr:colOff>
      <xdr:row>97</xdr:row>
      <xdr:rowOff>63684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54811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8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123189</xdr:rowOff>
    </xdr:from>
    <xdr:to>
      <xdr:col>10</xdr:col>
      <xdr:colOff>165100</xdr:colOff>
      <xdr:row>98</xdr:row>
      <xdr:rowOff>53339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44466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25578</xdr:rowOff>
    </xdr:from>
    <xdr:to>
      <xdr:col>6</xdr:col>
      <xdr:colOff>38100</xdr:colOff>
      <xdr:row>96</xdr:row>
      <xdr:rowOff>127178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8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143705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38136</xdr:rowOff>
    </xdr:from>
    <xdr:to>
      <xdr:col>54</xdr:col>
      <xdr:colOff>189865</xdr:colOff>
      <xdr:row>39</xdr:row>
      <xdr:rowOff>35523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695986"/>
          <a:ext cx="1270" cy="1026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39350</xdr:rowOff>
    </xdr:from>
    <xdr:ext cx="378565"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25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35523</xdr:rowOff>
    </xdr:from>
    <xdr:to>
      <xdr:col>55</xdr:col>
      <xdr:colOff>88900</xdr:colOff>
      <xdr:row>39</xdr:row>
      <xdr:rowOff>35523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2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156263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47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38136</xdr:rowOff>
    </xdr:from>
    <xdr:to>
      <xdr:col>55</xdr:col>
      <xdr:colOff>88900</xdr:colOff>
      <xdr:row>33</xdr:row>
      <xdr:rowOff>38136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69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128270</xdr:rowOff>
    </xdr:from>
    <xdr:to>
      <xdr:col>55</xdr:col>
      <xdr:colOff>0</xdr:colOff>
      <xdr:row>33</xdr:row>
      <xdr:rowOff>38136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614670"/>
          <a:ext cx="8382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146847</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9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168420</xdr:rowOff>
    </xdr:from>
    <xdr:to>
      <xdr:col>55</xdr:col>
      <xdr:colOff>50800</xdr:colOff>
      <xdr:row>38</xdr:row>
      <xdr:rowOff>98570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28176</xdr:rowOff>
    </xdr:from>
    <xdr:to>
      <xdr:col>50</xdr:col>
      <xdr:colOff>114300</xdr:colOff>
      <xdr:row>32</xdr:row>
      <xdr:rowOff>128270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5514576"/>
          <a:ext cx="889000" cy="10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151275</xdr:rowOff>
    </xdr:from>
    <xdr:to>
      <xdr:col>50</xdr:col>
      <xdr:colOff>165100</xdr:colOff>
      <xdr:row>38</xdr:row>
      <xdr:rowOff>81425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72552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5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43198</xdr:rowOff>
    </xdr:from>
    <xdr:to>
      <xdr:col>45</xdr:col>
      <xdr:colOff>177800</xdr:colOff>
      <xdr:row>32</xdr:row>
      <xdr:rowOff>28176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358148"/>
          <a:ext cx="889000" cy="15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149642</xdr:rowOff>
    </xdr:from>
    <xdr:to>
      <xdr:col>46</xdr:col>
      <xdr:colOff>38100</xdr:colOff>
      <xdr:row>38</xdr:row>
      <xdr:rowOff>79792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70919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5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74876</xdr:rowOff>
    </xdr:from>
    <xdr:to>
      <xdr:col>41</xdr:col>
      <xdr:colOff>50800</xdr:colOff>
      <xdr:row>31</xdr:row>
      <xdr:rowOff>43198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218376"/>
          <a:ext cx="889000" cy="1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154214</xdr:rowOff>
    </xdr:from>
    <xdr:to>
      <xdr:col>41</xdr:col>
      <xdr:colOff>101600</xdr:colOff>
      <xdr:row>38</xdr:row>
      <xdr:rowOff>84364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75492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59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140988</xdr:rowOff>
    </xdr:from>
    <xdr:to>
      <xdr:col>36</xdr:col>
      <xdr:colOff>165100</xdr:colOff>
      <xdr:row>38</xdr:row>
      <xdr:rowOff>71138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62265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5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158786</xdr:rowOff>
    </xdr:from>
    <xdr:to>
      <xdr:col>55</xdr:col>
      <xdr:colOff>50800</xdr:colOff>
      <xdr:row>33</xdr:row>
      <xdr:rowOff>88936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6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111813</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5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77470</xdr:rowOff>
    </xdr:from>
    <xdr:to>
      <xdr:col>50</xdr:col>
      <xdr:colOff>165100</xdr:colOff>
      <xdr:row>33</xdr:row>
      <xdr:rowOff>7620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24147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3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148826</xdr:rowOff>
    </xdr:from>
    <xdr:to>
      <xdr:col>46</xdr:col>
      <xdr:colOff>38100</xdr:colOff>
      <xdr:row>32</xdr:row>
      <xdr:rowOff>78976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4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95503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23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163848</xdr:rowOff>
    </xdr:from>
    <xdr:to>
      <xdr:col>41</xdr:col>
      <xdr:colOff>101600</xdr:colOff>
      <xdr:row>31</xdr:row>
      <xdr:rowOff>93998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30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110525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08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24076</xdr:rowOff>
    </xdr:from>
    <xdr:to>
      <xdr:col>36</xdr:col>
      <xdr:colOff>165100</xdr:colOff>
      <xdr:row>30</xdr:row>
      <xdr:rowOff>125676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1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142203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49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12507</xdr:rowOff>
    </xdr:from>
    <xdr:to>
      <xdr:col>54</xdr:col>
      <xdr:colOff>189865</xdr:colOff>
      <xdr:row>58</xdr:row>
      <xdr:rowOff>38064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927907"/>
          <a:ext cx="1270" cy="105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41891</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8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38064</xdr:rowOff>
    </xdr:from>
    <xdr:to>
      <xdr:col>55</xdr:col>
      <xdr:colOff>88900</xdr:colOff>
      <xdr:row>58</xdr:row>
      <xdr:rowOff>38064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130634</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7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12507</xdr:rowOff>
    </xdr:from>
    <xdr:to>
      <xdr:col>55</xdr:col>
      <xdr:colOff>88900</xdr:colOff>
      <xdr:row>52</xdr:row>
      <xdr:rowOff>12507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92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167132</xdr:rowOff>
    </xdr:from>
    <xdr:to>
      <xdr:col>55</xdr:col>
      <xdr:colOff>0</xdr:colOff>
      <xdr:row>57</xdr:row>
      <xdr:rowOff>14107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68332"/>
          <a:ext cx="8382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4929</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3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153502</xdr:rowOff>
    </xdr:from>
    <xdr:to>
      <xdr:col>55</xdr:col>
      <xdr:colOff>50800</xdr:colOff>
      <xdr:row>56</xdr:row>
      <xdr:rowOff>83652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154513</xdr:rowOff>
    </xdr:from>
    <xdr:to>
      <xdr:col>50</xdr:col>
      <xdr:colOff>114300</xdr:colOff>
      <xdr:row>57</xdr:row>
      <xdr:rowOff>14107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55713"/>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156749</xdr:rowOff>
    </xdr:from>
    <xdr:to>
      <xdr:col>50</xdr:col>
      <xdr:colOff>165100</xdr:colOff>
      <xdr:row>56</xdr:row>
      <xdr:rowOff>86899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103426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3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154513</xdr:rowOff>
    </xdr:from>
    <xdr:to>
      <xdr:col>45</xdr:col>
      <xdr:colOff>177800</xdr:colOff>
      <xdr:row>56</xdr:row>
      <xdr:rowOff>157256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5571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32985</xdr:rowOff>
    </xdr:from>
    <xdr:to>
      <xdr:col>46</xdr:col>
      <xdr:colOff>38100</xdr:colOff>
      <xdr:row>56</xdr:row>
      <xdr:rowOff>134585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151112</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157256</xdr:rowOff>
    </xdr:from>
    <xdr:to>
      <xdr:col>41</xdr:col>
      <xdr:colOff>50800</xdr:colOff>
      <xdr:row>56</xdr:row>
      <xdr:rowOff>167498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58456"/>
          <a:ext cx="8890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37054</xdr:rowOff>
    </xdr:from>
    <xdr:to>
      <xdr:col>41</xdr:col>
      <xdr:colOff>101600</xdr:colOff>
      <xdr:row>56</xdr:row>
      <xdr:rowOff>138654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155181</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36505</xdr:rowOff>
    </xdr:from>
    <xdr:to>
      <xdr:col>36</xdr:col>
      <xdr:colOff>165100</xdr:colOff>
      <xdr:row>56</xdr:row>
      <xdr:rowOff>138105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154632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116332</xdr:rowOff>
    </xdr:from>
    <xdr:to>
      <xdr:col>55</xdr:col>
      <xdr:colOff>50800</xdr:colOff>
      <xdr:row>57</xdr:row>
      <xdr:rowOff>46482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94759</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9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134757</xdr:rowOff>
    </xdr:from>
    <xdr:to>
      <xdr:col>50</xdr:col>
      <xdr:colOff>165100</xdr:colOff>
      <xdr:row>57</xdr:row>
      <xdr:rowOff>64907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56034</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82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103713</xdr:rowOff>
    </xdr:from>
    <xdr:to>
      <xdr:col>46</xdr:col>
      <xdr:colOff>38100</xdr:colOff>
      <xdr:row>57</xdr:row>
      <xdr:rowOff>33863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24990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79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106456</xdr:rowOff>
    </xdr:from>
    <xdr:to>
      <xdr:col>41</xdr:col>
      <xdr:colOff>101600</xdr:colOff>
      <xdr:row>57</xdr:row>
      <xdr:rowOff>36606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27733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80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116698</xdr:rowOff>
    </xdr:from>
    <xdr:to>
      <xdr:col>36</xdr:col>
      <xdr:colOff>165100</xdr:colOff>
      <xdr:row>57</xdr:row>
      <xdr:rowOff>46848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37975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81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51102</xdr:rowOff>
    </xdr:from>
    <xdr:to>
      <xdr:col>54</xdr:col>
      <xdr:colOff>189865</xdr:colOff>
      <xdr:row>78</xdr:row>
      <xdr:rowOff>97867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24052"/>
          <a:ext cx="1270" cy="124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169229</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51102</xdr:rowOff>
    </xdr:from>
    <xdr:to>
      <xdr:col>55</xdr:col>
      <xdr:colOff>88900</xdr:colOff>
      <xdr:row>71</xdr:row>
      <xdr:rowOff>51102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2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124613</xdr:rowOff>
    </xdr:from>
    <xdr:to>
      <xdr:col>55</xdr:col>
      <xdr:colOff>0</xdr:colOff>
      <xdr:row>78</xdr:row>
      <xdr:rowOff>13774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26263"/>
          <a:ext cx="838200" cy="6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157791</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45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134914</xdr:rowOff>
    </xdr:from>
    <xdr:to>
      <xdr:col>55</xdr:col>
      <xdr:colOff>50800</xdr:colOff>
      <xdr:row>76</xdr:row>
      <xdr:rowOff>65064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98062</xdr:rowOff>
    </xdr:from>
    <xdr:to>
      <xdr:col>50</xdr:col>
      <xdr:colOff>114300</xdr:colOff>
      <xdr:row>78</xdr:row>
      <xdr:rowOff>13774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128262"/>
          <a:ext cx="889000" cy="25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117508</xdr:rowOff>
    </xdr:from>
    <xdr:to>
      <xdr:col>50</xdr:col>
      <xdr:colOff>165100</xdr:colOff>
      <xdr:row>76</xdr:row>
      <xdr:rowOff>47658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7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98062</xdr:rowOff>
    </xdr:from>
    <xdr:to>
      <xdr:col>45</xdr:col>
      <xdr:colOff>177800</xdr:colOff>
      <xdr:row>78</xdr:row>
      <xdr:rowOff>68997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128262"/>
          <a:ext cx="889000" cy="3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116855</xdr:rowOff>
    </xdr:from>
    <xdr:to>
      <xdr:col>46</xdr:col>
      <xdr:colOff>38100</xdr:colOff>
      <xdr:row>76</xdr:row>
      <xdr:rowOff>47005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63532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75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16614</xdr:rowOff>
    </xdr:from>
    <xdr:to>
      <xdr:col>41</xdr:col>
      <xdr:colOff>50800</xdr:colOff>
      <xdr:row>78</xdr:row>
      <xdr:rowOff>68997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89714"/>
          <a:ext cx="889000" cy="5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105882</xdr:rowOff>
    </xdr:from>
    <xdr:to>
      <xdr:col>41</xdr:col>
      <xdr:colOff>101600</xdr:colOff>
      <xdr:row>77</xdr:row>
      <xdr:rowOff>36032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52559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128513</xdr:rowOff>
    </xdr:from>
    <xdr:to>
      <xdr:col>36</xdr:col>
      <xdr:colOff>165100</xdr:colOff>
      <xdr:row>77</xdr:row>
      <xdr:rowOff>58663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75190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73813</xdr:rowOff>
    </xdr:from>
    <xdr:to>
      <xdr:col>55</xdr:col>
      <xdr:colOff>50800</xdr:colOff>
      <xdr:row>78</xdr:row>
      <xdr:rowOff>3963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52240</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5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134424</xdr:rowOff>
    </xdr:from>
    <xdr:to>
      <xdr:col>50</xdr:col>
      <xdr:colOff>165100</xdr:colOff>
      <xdr:row>78</xdr:row>
      <xdr:rowOff>64574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55701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42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47262</xdr:rowOff>
    </xdr:from>
    <xdr:to>
      <xdr:col>46</xdr:col>
      <xdr:colOff>38100</xdr:colOff>
      <xdr:row>76</xdr:row>
      <xdr:rowOff>148862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0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139989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18197</xdr:rowOff>
    </xdr:from>
    <xdr:to>
      <xdr:col>41</xdr:col>
      <xdr:colOff>101600</xdr:colOff>
      <xdr:row>78</xdr:row>
      <xdr:rowOff>119797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110924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8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137264</xdr:rowOff>
    </xdr:from>
    <xdr:to>
      <xdr:col>36</xdr:col>
      <xdr:colOff>165100</xdr:colOff>
      <xdr:row>78</xdr:row>
      <xdr:rowOff>67414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58541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43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939</xdr:rowOff>
    </xdr:from>
    <xdr:to>
      <xdr:col>54</xdr:col>
      <xdr:colOff>189865</xdr:colOff>
      <xdr:row>99</xdr:row>
      <xdr:rowOff>100457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74339"/>
          <a:ext cx="1270" cy="1299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104284</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07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100457</xdr:rowOff>
    </xdr:from>
    <xdr:to>
      <xdr:col>55</xdr:col>
      <xdr:colOff>88900</xdr:colOff>
      <xdr:row>99</xdr:row>
      <xdr:rowOff>100457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0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119066</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939</xdr:rowOff>
    </xdr:from>
    <xdr:to>
      <xdr:col>55</xdr:col>
      <xdr:colOff>88900</xdr:colOff>
      <xdr:row>92</xdr:row>
      <xdr:rowOff>939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7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143129</xdr:rowOff>
    </xdr:from>
    <xdr:to>
      <xdr:col>55</xdr:col>
      <xdr:colOff>0</xdr:colOff>
      <xdr:row>96</xdr:row>
      <xdr:rowOff>147396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02329"/>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8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149365</xdr:rowOff>
    </xdr:from>
    <xdr:to>
      <xdr:col>55</xdr:col>
      <xdr:colOff>50800</xdr:colOff>
      <xdr:row>96</xdr:row>
      <xdr:rowOff>79515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20713</xdr:rowOff>
    </xdr:from>
    <xdr:to>
      <xdr:col>50</xdr:col>
      <xdr:colOff>114300</xdr:colOff>
      <xdr:row>96</xdr:row>
      <xdr:rowOff>143129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137013"/>
          <a:ext cx="889000" cy="4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128067</xdr:rowOff>
    </xdr:from>
    <xdr:to>
      <xdr:col>50</xdr:col>
      <xdr:colOff>165100</xdr:colOff>
      <xdr:row>96</xdr:row>
      <xdr:rowOff>58217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1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74744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115963</xdr:rowOff>
    </xdr:from>
    <xdr:to>
      <xdr:col>45</xdr:col>
      <xdr:colOff>177800</xdr:colOff>
      <xdr:row>94</xdr:row>
      <xdr:rowOff>20713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5717913"/>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95148</xdr:rowOff>
    </xdr:from>
    <xdr:to>
      <xdr:col>46</xdr:col>
      <xdr:colOff>38100</xdr:colOff>
      <xdr:row>96</xdr:row>
      <xdr:rowOff>25298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16425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115963</xdr:rowOff>
    </xdr:from>
    <xdr:to>
      <xdr:col>41</xdr:col>
      <xdr:colOff>50800</xdr:colOff>
      <xdr:row>93</xdr:row>
      <xdr:rowOff>27191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5717913"/>
          <a:ext cx="889000" cy="25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112027</xdr:rowOff>
    </xdr:from>
    <xdr:to>
      <xdr:col>41</xdr:col>
      <xdr:colOff>101600</xdr:colOff>
      <xdr:row>96</xdr:row>
      <xdr:rowOff>42177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33304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143459</xdr:rowOff>
    </xdr:from>
    <xdr:to>
      <xdr:col>36</xdr:col>
      <xdr:colOff>165100</xdr:colOff>
      <xdr:row>96</xdr:row>
      <xdr:rowOff>73609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64736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2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96596</xdr:rowOff>
    </xdr:from>
    <xdr:to>
      <xdr:col>55</xdr:col>
      <xdr:colOff>50800</xdr:colOff>
      <xdr:row>97</xdr:row>
      <xdr:rowOff>26746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75023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3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92329</xdr:rowOff>
    </xdr:from>
    <xdr:to>
      <xdr:col>50</xdr:col>
      <xdr:colOff>165100</xdr:colOff>
      <xdr:row>97</xdr:row>
      <xdr:rowOff>22479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13606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141363</xdr:rowOff>
    </xdr:from>
    <xdr:to>
      <xdr:col>46</xdr:col>
      <xdr:colOff>38100</xdr:colOff>
      <xdr:row>94</xdr:row>
      <xdr:rowOff>71513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0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88040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8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65163</xdr:rowOff>
    </xdr:from>
    <xdr:to>
      <xdr:col>41</xdr:col>
      <xdr:colOff>101600</xdr:colOff>
      <xdr:row>91</xdr:row>
      <xdr:rowOff>166763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56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11840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4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147841</xdr:rowOff>
    </xdr:from>
    <xdr:to>
      <xdr:col>36</xdr:col>
      <xdr:colOff>165100</xdr:colOff>
      <xdr:row>93</xdr:row>
      <xdr:rowOff>77991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59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94518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69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38522</xdr:rowOff>
    </xdr:from>
    <xdr:to>
      <xdr:col>85</xdr:col>
      <xdr:colOff>126364</xdr:colOff>
      <xdr:row>38</xdr:row>
      <xdr:rowOff>116108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6039272"/>
          <a:ext cx="1269" cy="591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119935</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116108</xdr:rowOff>
    </xdr:from>
    <xdr:to>
      <xdr:col>86</xdr:col>
      <xdr:colOff>25400</xdr:colOff>
      <xdr:row>38</xdr:row>
      <xdr:rowOff>116108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3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156649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81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38522</xdr:rowOff>
    </xdr:from>
    <xdr:to>
      <xdr:col>86</xdr:col>
      <xdr:colOff>25400</xdr:colOff>
      <xdr:row>35</xdr:row>
      <xdr:rowOff>38522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03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138969</xdr:rowOff>
    </xdr:from>
    <xdr:to>
      <xdr:col>85</xdr:col>
      <xdr:colOff>127000</xdr:colOff>
      <xdr:row>35</xdr:row>
      <xdr:rowOff>38522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968269"/>
          <a:ext cx="838200" cy="7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139793</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161366</xdr:rowOff>
    </xdr:from>
    <xdr:to>
      <xdr:col>85</xdr:col>
      <xdr:colOff>177800</xdr:colOff>
      <xdr:row>37</xdr:row>
      <xdr:rowOff>91516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149896</xdr:rowOff>
    </xdr:from>
    <xdr:to>
      <xdr:col>81</xdr:col>
      <xdr:colOff>50800</xdr:colOff>
      <xdr:row>34</xdr:row>
      <xdr:rowOff>138969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464846"/>
          <a:ext cx="889000" cy="50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xdr:rowOff>
    </xdr:from>
    <xdr:to>
      <xdr:col>81</xdr:col>
      <xdr:colOff>101600</xdr:colOff>
      <xdr:row>37</xdr:row>
      <xdr:rowOff>108158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99285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4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149896</xdr:rowOff>
    </xdr:from>
    <xdr:to>
      <xdr:col>76</xdr:col>
      <xdr:colOff>114300</xdr:colOff>
      <xdr:row>36</xdr:row>
      <xdr:rowOff>77064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464846"/>
          <a:ext cx="889000" cy="78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110480</xdr:rowOff>
    </xdr:from>
    <xdr:to>
      <xdr:col>76</xdr:col>
      <xdr:colOff>165100</xdr:colOff>
      <xdr:row>37</xdr:row>
      <xdr:rowOff>40630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31757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7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26223</xdr:rowOff>
    </xdr:from>
    <xdr:to>
      <xdr:col>71</xdr:col>
      <xdr:colOff>177800</xdr:colOff>
      <xdr:row>36</xdr:row>
      <xdr:rowOff>77064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026973"/>
          <a:ext cx="889000" cy="22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3587</xdr:rowOff>
    </xdr:from>
    <xdr:to>
      <xdr:col>72</xdr:col>
      <xdr:colOff>38100</xdr:colOff>
      <xdr:row>37</xdr:row>
      <xdr:rowOff>105187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96314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24892</xdr:rowOff>
    </xdr:from>
    <xdr:to>
      <xdr:col>67</xdr:col>
      <xdr:colOff>101600</xdr:colOff>
      <xdr:row>37</xdr:row>
      <xdr:rowOff>126492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117619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159172</xdr:rowOff>
    </xdr:from>
    <xdr:to>
      <xdr:col>85</xdr:col>
      <xdr:colOff>177800</xdr:colOff>
      <xdr:row>35</xdr:row>
      <xdr:rowOff>89322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9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112199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4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88169</xdr:rowOff>
    </xdr:from>
    <xdr:to>
      <xdr:col>81</xdr:col>
      <xdr:colOff>101600</xdr:colOff>
      <xdr:row>35</xdr:row>
      <xdr:rowOff>18319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9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34846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69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99096</xdr:rowOff>
    </xdr:from>
    <xdr:to>
      <xdr:col>76</xdr:col>
      <xdr:colOff>165100</xdr:colOff>
      <xdr:row>32</xdr:row>
      <xdr:rowOff>29246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4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45773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1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26264</xdr:rowOff>
    </xdr:from>
    <xdr:to>
      <xdr:col>72</xdr:col>
      <xdr:colOff>38100</xdr:colOff>
      <xdr:row>36</xdr:row>
      <xdr:rowOff>127864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9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144391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7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146873</xdr:rowOff>
    </xdr:from>
    <xdr:to>
      <xdr:col>67</xdr:col>
      <xdr:colOff>101600</xdr:colOff>
      <xdr:row>35</xdr:row>
      <xdr:rowOff>77023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9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93550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75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148958</xdr:rowOff>
    </xdr:from>
    <xdr:to>
      <xdr:col>85</xdr:col>
      <xdr:colOff>126364</xdr:colOff>
      <xdr:row>57</xdr:row>
      <xdr:rowOff>108534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21458"/>
          <a:ext cx="1269" cy="115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112361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108534</xdr:rowOff>
    </xdr:from>
    <xdr:to>
      <xdr:col>86</xdr:col>
      <xdr:colOff>25400</xdr:colOff>
      <xdr:row>57</xdr:row>
      <xdr:rowOff>108534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8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95635</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148958</xdr:rowOff>
    </xdr:from>
    <xdr:to>
      <xdr:col>86</xdr:col>
      <xdr:colOff>25400</xdr:colOff>
      <xdr:row>50</xdr:row>
      <xdr:rowOff>148958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2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133566</xdr:rowOff>
    </xdr:from>
    <xdr:to>
      <xdr:col>85</xdr:col>
      <xdr:colOff>127000</xdr:colOff>
      <xdr:row>55</xdr:row>
      <xdr:rowOff>3607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391866"/>
          <a:ext cx="8382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108818</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367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130391</xdr:rowOff>
    </xdr:from>
    <xdr:to>
      <xdr:col>85</xdr:col>
      <xdr:colOff>177800</xdr:colOff>
      <xdr:row>55</xdr:row>
      <xdr:rowOff>60541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38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122403</xdr:rowOff>
    </xdr:from>
    <xdr:to>
      <xdr:col>81</xdr:col>
      <xdr:colOff>50800</xdr:colOff>
      <xdr:row>55</xdr:row>
      <xdr:rowOff>3607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8523453"/>
          <a:ext cx="889000" cy="90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11329</xdr:rowOff>
    </xdr:from>
    <xdr:to>
      <xdr:col>81</xdr:col>
      <xdr:colOff>101600</xdr:colOff>
      <xdr:row>55</xdr:row>
      <xdr:rowOff>112929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104056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5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122403</xdr:rowOff>
    </xdr:from>
    <xdr:to>
      <xdr:col>76</xdr:col>
      <xdr:colOff>114300</xdr:colOff>
      <xdr:row>53</xdr:row>
      <xdr:rowOff>86322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8523453"/>
          <a:ext cx="889000" cy="6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93929</xdr:rowOff>
    </xdr:from>
    <xdr:to>
      <xdr:col>76</xdr:col>
      <xdr:colOff>165100</xdr:colOff>
      <xdr:row>54</xdr:row>
      <xdr:rowOff>24079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18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15206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86322</xdr:rowOff>
    </xdr:from>
    <xdr:to>
      <xdr:col>71</xdr:col>
      <xdr:colOff>177800</xdr:colOff>
      <xdr:row>56</xdr:row>
      <xdr:rowOff>17780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173172"/>
          <a:ext cx="889000" cy="4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131725</xdr:rowOff>
    </xdr:from>
    <xdr:to>
      <xdr:col>72</xdr:col>
      <xdr:colOff>38100</xdr:colOff>
      <xdr:row>55</xdr:row>
      <xdr:rowOff>61875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39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53002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32626</xdr:rowOff>
    </xdr:from>
    <xdr:to>
      <xdr:col>67</xdr:col>
      <xdr:colOff>101600</xdr:colOff>
      <xdr:row>56</xdr:row>
      <xdr:rowOff>134226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125353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82766</xdr:rowOff>
    </xdr:from>
    <xdr:to>
      <xdr:col>85</xdr:col>
      <xdr:colOff>177800</xdr:colOff>
      <xdr:row>55</xdr:row>
      <xdr:rowOff>12916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105643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124257</xdr:rowOff>
    </xdr:from>
    <xdr:to>
      <xdr:col>81</xdr:col>
      <xdr:colOff>101600</xdr:colOff>
      <xdr:row>55</xdr:row>
      <xdr:rowOff>54407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70934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71603</xdr:rowOff>
    </xdr:from>
    <xdr:to>
      <xdr:col>76</xdr:col>
      <xdr:colOff>165100</xdr:colOff>
      <xdr:row>50</xdr:row>
      <xdr:rowOff>1753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847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18280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24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35522</xdr:rowOff>
    </xdr:from>
    <xdr:to>
      <xdr:col>72</xdr:col>
      <xdr:colOff>38100</xdr:colOff>
      <xdr:row>53</xdr:row>
      <xdr:rowOff>137122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12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153649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889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138430</xdr:rowOff>
    </xdr:from>
    <xdr:to>
      <xdr:col>67</xdr:col>
      <xdr:colOff>101600</xdr:colOff>
      <xdr:row>56</xdr:row>
      <xdr:rowOff>68580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85107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4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51506</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53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169633</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2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51506</xdr:rowOff>
    </xdr:from>
    <xdr:to>
      <xdr:col>86</xdr:col>
      <xdr:colOff>25400</xdr:colOff>
      <xdr:row>70</xdr:row>
      <xdr:rowOff>51506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5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83784</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285434"/>
          <a:ext cx="838200" cy="22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82323</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83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103896</xdr:rowOff>
    </xdr:from>
    <xdr:to>
      <xdr:col>85</xdr:col>
      <xdr:colOff>177800</xdr:colOff>
      <xdr:row>78</xdr:row>
      <xdr:rowOff>34046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0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83733</xdr:rowOff>
    </xdr:from>
    <xdr:to>
      <xdr:col>81</xdr:col>
      <xdr:colOff>101600</xdr:colOff>
      <xdr:row>78</xdr:row>
      <xdr:rowOff>13883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30410</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138602</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1702"/>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47935</xdr:rowOff>
    </xdr:from>
    <xdr:to>
      <xdr:col>76</xdr:col>
      <xdr:colOff>165100</xdr:colOff>
      <xdr:row>77</xdr:row>
      <xdr:rowOff>149535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166062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102026</xdr:rowOff>
    </xdr:from>
    <xdr:to>
      <xdr:col>71</xdr:col>
      <xdr:colOff>177800</xdr:colOff>
      <xdr:row>78</xdr:row>
      <xdr:rowOff>138602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7512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108148</xdr:rowOff>
    </xdr:from>
    <xdr:to>
      <xdr:col>72</xdr:col>
      <xdr:colOff>38100</xdr:colOff>
      <xdr:row>78</xdr:row>
      <xdr:rowOff>38298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54825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132014</xdr:rowOff>
    </xdr:from>
    <xdr:to>
      <xdr:col>67</xdr:col>
      <xdr:colOff>101600</xdr:colOff>
      <xdr:row>78</xdr:row>
      <xdr:rowOff>62164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78691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32984</xdr:rowOff>
    </xdr:from>
    <xdr:to>
      <xdr:col>85</xdr:col>
      <xdr:colOff>177800</xdr:colOff>
      <xdr:row>77</xdr:row>
      <xdr:rowOff>134584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2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55861</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08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87802</xdr:rowOff>
    </xdr:from>
    <xdr:to>
      <xdr:col>72</xdr:col>
      <xdr:colOff>38100</xdr:colOff>
      <xdr:row>79</xdr:row>
      <xdr:rowOff>17952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9079</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46333" y="13553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51226</xdr:rowOff>
    </xdr:from>
    <xdr:to>
      <xdr:col>67</xdr:col>
      <xdr:colOff>101600</xdr:colOff>
      <xdr:row>78</xdr:row>
      <xdr:rowOff>152826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143953</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1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76415</xdr:rowOff>
    </xdr:from>
    <xdr:to>
      <xdr:col>85</xdr:col>
      <xdr:colOff>126364</xdr:colOff>
      <xdr:row>98</xdr:row>
      <xdr:rowOff>50394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78365"/>
          <a:ext cx="1269" cy="117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54221</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5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50394</xdr:rowOff>
    </xdr:from>
    <xdr:to>
      <xdr:col>86</xdr:col>
      <xdr:colOff>25400</xdr:colOff>
      <xdr:row>98</xdr:row>
      <xdr:rowOff>50394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5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23092</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76415</xdr:rowOff>
    </xdr:from>
    <xdr:to>
      <xdr:col>86</xdr:col>
      <xdr:colOff>25400</xdr:colOff>
      <xdr:row>91</xdr:row>
      <xdr:rowOff>76415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99733</xdr:rowOff>
    </xdr:from>
    <xdr:to>
      <xdr:col>85</xdr:col>
      <xdr:colOff>127000</xdr:colOff>
      <xdr:row>95</xdr:row>
      <xdr:rowOff>127927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387483"/>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2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160680</xdr:rowOff>
    </xdr:from>
    <xdr:to>
      <xdr:col>85</xdr:col>
      <xdr:colOff>177800</xdr:colOff>
      <xdr:row>95</xdr:row>
      <xdr:rowOff>90830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2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93751</xdr:rowOff>
    </xdr:from>
    <xdr:to>
      <xdr:col>81</xdr:col>
      <xdr:colOff>50800</xdr:colOff>
      <xdr:row>95</xdr:row>
      <xdr:rowOff>99733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381501"/>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143935</xdr:rowOff>
    </xdr:from>
    <xdr:to>
      <xdr:col>81</xdr:col>
      <xdr:colOff>101600</xdr:colOff>
      <xdr:row>95</xdr:row>
      <xdr:rowOff>74085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90612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93751</xdr:rowOff>
    </xdr:from>
    <xdr:to>
      <xdr:col>76</xdr:col>
      <xdr:colOff>114300</xdr:colOff>
      <xdr:row>95</xdr:row>
      <xdr:rowOff>103887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381501"/>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169044</xdr:rowOff>
    </xdr:from>
    <xdr:to>
      <xdr:col>76</xdr:col>
      <xdr:colOff>165100</xdr:colOff>
      <xdr:row>95</xdr:row>
      <xdr:rowOff>99194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115721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90436</xdr:rowOff>
    </xdr:from>
    <xdr:to>
      <xdr:col>71</xdr:col>
      <xdr:colOff>177800</xdr:colOff>
      <xdr:row>95</xdr:row>
      <xdr:rowOff>103887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378186"/>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148603</xdr:rowOff>
    </xdr:from>
    <xdr:to>
      <xdr:col>72</xdr:col>
      <xdr:colOff>38100</xdr:colOff>
      <xdr:row>95</xdr:row>
      <xdr:rowOff>78753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95280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159880</xdr:rowOff>
    </xdr:from>
    <xdr:to>
      <xdr:col>67</xdr:col>
      <xdr:colOff>101600</xdr:colOff>
      <xdr:row>95</xdr:row>
      <xdr:rowOff>90030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106557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77127</xdr:rowOff>
    </xdr:from>
    <xdr:to>
      <xdr:col>85</xdr:col>
      <xdr:colOff>177800</xdr:colOff>
      <xdr:row>96</xdr:row>
      <xdr:rowOff>7277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55554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48933</xdr:rowOff>
    </xdr:from>
    <xdr:to>
      <xdr:col>81</xdr:col>
      <xdr:colOff>101600</xdr:colOff>
      <xdr:row>95</xdr:row>
      <xdr:rowOff>150533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141660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2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42951</xdr:rowOff>
    </xdr:from>
    <xdr:to>
      <xdr:col>76</xdr:col>
      <xdr:colOff>165100</xdr:colOff>
      <xdr:row>95</xdr:row>
      <xdr:rowOff>144551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135678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2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53087</xdr:rowOff>
    </xdr:from>
    <xdr:to>
      <xdr:col>72</xdr:col>
      <xdr:colOff>38100</xdr:colOff>
      <xdr:row>95</xdr:row>
      <xdr:rowOff>154687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145814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3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39636</xdr:rowOff>
    </xdr:from>
    <xdr:to>
      <xdr:col>67</xdr:col>
      <xdr:colOff>101600</xdr:colOff>
      <xdr:row>95</xdr:row>
      <xdr:rowOff>141236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132363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91226"/>
          <a:ext cx="1269"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122953</xdr:rowOff>
    </xdr:from>
    <xdr:ext cx="378565"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6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4826</xdr:rowOff>
    </xdr:from>
    <xdr:to>
      <xdr:col>116</xdr:col>
      <xdr:colOff>152400</xdr:colOff>
      <xdr:row>32</xdr:row>
      <xdr:rowOff>4826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9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118618</xdr:rowOff>
    </xdr:from>
    <xdr:to>
      <xdr:col>112</xdr:col>
      <xdr:colOff>38100</xdr:colOff>
      <xdr:row>38</xdr:row>
      <xdr:rowOff>48768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65295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34036</xdr:rowOff>
    </xdr:from>
    <xdr:to>
      <xdr:col>107</xdr:col>
      <xdr:colOff>101600</xdr:colOff>
      <xdr:row>36</xdr:row>
      <xdr:rowOff>135636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152163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88900</xdr:rowOff>
    </xdr:from>
    <xdr:to>
      <xdr:col>102</xdr:col>
      <xdr:colOff>165100</xdr:colOff>
      <xdr:row>32</xdr:row>
      <xdr:rowOff>19050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35577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127017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99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37,269</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27,179</a:t>
          </a:r>
          <a:r>
            <a:rPr kumimoji="1" lang="ja-JP" altLang="en-US" sz="1300">
              <a:latin typeface="ＭＳ Ｐゴシック" panose="020B0600070205080204" pitchFamily="50" charset="-128"/>
              <a:ea typeface="ＭＳ Ｐゴシック" panose="020B0600070205080204" pitchFamily="50" charset="-128"/>
            </a:rPr>
            <a:t>円減少した。これは、磐田市文化会館整備事業の皆減が主な要因である。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138,753</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11,843</a:t>
          </a:r>
          <a:r>
            <a:rPr kumimoji="1" lang="ja-JP" altLang="en-US" sz="1300">
              <a:latin typeface="ＭＳ Ｐゴシック" panose="020B0600070205080204" pitchFamily="50" charset="-128"/>
              <a:ea typeface="ＭＳ Ｐゴシック" panose="020B0600070205080204" pitchFamily="50" charset="-128"/>
            </a:rPr>
            <a:t>円減少した。これは、子育て世帯臨時特別給付金給付事業の皆減や住民税非課税世帯等臨時特別給付金給付事業の減が主な要因である。</a:t>
          </a:r>
        </a:p>
        <a:p>
          <a:r>
            <a:rPr kumimoji="1" lang="ja-JP" altLang="en-US" sz="1300">
              <a:latin typeface="ＭＳ Ｐゴシック" panose="020B0600070205080204" pitchFamily="50" charset="-128"/>
              <a:ea typeface="ＭＳ Ｐゴシック" panose="020B0600070205080204" pitchFamily="50" charset="-128"/>
            </a:rPr>
            <a:t>労働費は、住民一人当たり</a:t>
          </a:r>
          <a:r>
            <a:rPr kumimoji="1" lang="en-US" altLang="ja-JP" sz="1300">
              <a:latin typeface="ＭＳ Ｐゴシック" panose="020B0600070205080204" pitchFamily="50" charset="-128"/>
              <a:ea typeface="ＭＳ Ｐゴシック" panose="020B0600070205080204" pitchFamily="50" charset="-128"/>
            </a:rPr>
            <a:t>6,672</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498</a:t>
          </a:r>
          <a:r>
            <a:rPr kumimoji="1" lang="ja-JP" altLang="en-US" sz="1300">
              <a:latin typeface="ＭＳ Ｐゴシック" panose="020B0600070205080204" pitchFamily="50" charset="-128"/>
              <a:ea typeface="ＭＳ Ｐゴシック" panose="020B0600070205080204" pitchFamily="50" charset="-128"/>
            </a:rPr>
            <a:t>円減少した。類似団体、全国、県平均に比べ高止まりしているが、勤労者協調融資事業を実施していることが要因であり、今後は事業を縮小していく見込みとなっている。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42,553</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1,097</a:t>
          </a:r>
          <a:r>
            <a:rPr kumimoji="1" lang="ja-JP" altLang="en-US" sz="1300">
              <a:latin typeface="ＭＳ Ｐゴシック" panose="020B0600070205080204" pitchFamily="50" charset="-128"/>
              <a:ea typeface="ＭＳ Ｐゴシック" panose="020B0600070205080204" pitchFamily="50" charset="-128"/>
            </a:rPr>
            <a:t>円減少した。これは、新型コロナウイルスワクチン接種関連事業の減やクリーンセンター周辺環境整備事業の減が主な要因である。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4,973</a:t>
          </a:r>
          <a:r>
            <a:rPr kumimoji="1" lang="ja-JP" altLang="en-US" sz="1300">
              <a:latin typeface="ＭＳ Ｐゴシック" panose="020B0600070205080204" pitchFamily="50" charset="-128"/>
              <a:ea typeface="ＭＳ Ｐゴシック" panose="020B0600070205080204" pitchFamily="50" charset="-128"/>
            </a:rPr>
            <a:t>円となっており、台風第</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号による災害復旧事業により皆増となった。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令和４年度については、円安の影響等により法人税割が見込みより増となったこと等から、実質収支額が前年度比約</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億円の増、標準財政規模に占める割合では</a:t>
          </a:r>
          <a:r>
            <a:rPr kumimoji="1" lang="en-US" altLang="ja-JP" sz="1400">
              <a:latin typeface="ＭＳ ゴシック" pitchFamily="49" charset="-128"/>
              <a:ea typeface="ＭＳ ゴシック" pitchFamily="49" charset="-128"/>
            </a:rPr>
            <a:t>1.96</a:t>
          </a:r>
          <a:r>
            <a:rPr kumimoji="1" lang="ja-JP" altLang="en-US" sz="1400">
              <a:latin typeface="ＭＳ ゴシック" pitchFamily="49" charset="-128"/>
              <a:ea typeface="ＭＳ ゴシック" pitchFamily="49" charset="-128"/>
            </a:rPr>
            <a:t>ポイント増となっている。実質単年度収支は、財政調整基金取崩額が増加したことにより、マイナスとなった。財政調整基金は、収支調整のための取り崩しはあったものの、決算剰余金等を積み立てたことにより前年度とほぼ同額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令和元年度以降すべての会計で黒字となっており、連結実質赤字は生じていない。平成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年度の「その他会計（赤字）」は、公共下水道事業特別会計が平成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日から公営企業会計へ移行したことが要因となっている。</a:t>
          </a:r>
        </a:p>
        <a:p>
          <a:r>
            <a:rPr kumimoji="1" lang="ja-JP" altLang="en-US" sz="1400">
              <a:latin typeface="ＭＳ ゴシック" pitchFamily="49" charset="-128"/>
              <a:ea typeface="ＭＳ ゴシック" pitchFamily="49" charset="-128"/>
            </a:rPr>
            <a:t>　令和４年度については、一般会計以外では、特に病院事業会計と介護保険事業特別会計において黒字額が増加した。</a:t>
          </a:r>
        </a:p>
        <a:p>
          <a:r>
            <a:rPr kumimoji="1" lang="ja-JP" altLang="en-US" sz="1400">
              <a:latin typeface="ＭＳ ゴシック" pitchFamily="49" charset="-128"/>
              <a:ea typeface="ＭＳ ゴシック" pitchFamily="49" charset="-128"/>
            </a:rPr>
            <a:t>　病院事業会計は、流動負債が減となったことに加え、入院収益及び外来収益が増加し流動資産が増となったことにより、標準財政規模に占める割合は、前年度比</a:t>
          </a:r>
          <a:r>
            <a:rPr kumimoji="1" lang="en-US" altLang="ja-JP" sz="1400">
              <a:latin typeface="ＭＳ ゴシック" pitchFamily="49" charset="-128"/>
              <a:ea typeface="ＭＳ ゴシック" pitchFamily="49" charset="-128"/>
            </a:rPr>
            <a:t>1.61</a:t>
          </a:r>
          <a:r>
            <a:rPr kumimoji="1" lang="ja-JP" altLang="en-US" sz="1400">
              <a:latin typeface="ＭＳ ゴシック" pitchFamily="49" charset="-128"/>
              <a:ea typeface="ＭＳ ゴシック" pitchFamily="49" charset="-128"/>
            </a:rPr>
            <a:t>ポイント増となった。引き続き設備や人材を有効に活用し、医業収益の向上とコスト削減に努めることで経営の改善に取り組む。</a:t>
          </a:r>
        </a:p>
        <a:p>
          <a:r>
            <a:rPr kumimoji="1" lang="ja-JP" altLang="en-US" sz="1400">
              <a:latin typeface="ＭＳ ゴシック" pitchFamily="49" charset="-128"/>
              <a:ea typeface="ＭＳ ゴシック" pitchFamily="49" charset="-128"/>
            </a:rPr>
            <a:t>　介護保険事業特別会計は、保険給付費が減となったことに加え、徴収強化による保険料収入の増や繰越金の増等により、標準財政規模に占める割合は、前年度比</a:t>
          </a:r>
          <a:r>
            <a:rPr kumimoji="1" lang="en-US" altLang="ja-JP" sz="1400">
              <a:latin typeface="ＭＳ ゴシック" pitchFamily="49" charset="-128"/>
              <a:ea typeface="ＭＳ ゴシック" pitchFamily="49" charset="-128"/>
            </a:rPr>
            <a:t>0.91</a:t>
          </a:r>
          <a:r>
            <a:rPr kumimoji="1" lang="ja-JP" altLang="en-US" sz="1400">
              <a:latin typeface="ＭＳ ゴシック" pitchFamily="49" charset="-128"/>
              <a:ea typeface="ＭＳ ゴシック" pitchFamily="49" charset="-128"/>
            </a:rPr>
            <a:t>ポイント増となった。引き続き、健全な運営に努めていく。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元利償還金の減及び主に下水道事業会計への繰出金減の影響による準元利償還金の減により、前年度比で</a:t>
          </a:r>
          <a:r>
            <a:rPr kumimoji="1" lang="en-US" altLang="ja-JP" sz="1400">
              <a:latin typeface="ＭＳ ゴシック" pitchFamily="49" charset="-128"/>
              <a:ea typeface="ＭＳ ゴシック" pitchFamily="49" charset="-128"/>
            </a:rPr>
            <a:t>291</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今後も大型事業が続くことや、老朽化した施設更新等に伴う財源確保のため、起債借入の増が想定されることから、投資的経費の見直し等を継続的に行い、起債残高の抑制に努めていく。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満期一括償還地方債の該当なし。基金は平成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月</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日をもって廃止した。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将来負担額は、前年度比</a:t>
          </a:r>
          <a:r>
            <a:rPr kumimoji="1" lang="en-US" altLang="ja-JP" sz="1400">
              <a:latin typeface="ＭＳ ゴシック" pitchFamily="49" charset="-128"/>
              <a:ea typeface="ＭＳ ゴシック" pitchFamily="49" charset="-128"/>
            </a:rPr>
            <a:t>3,680</a:t>
          </a:r>
          <a:r>
            <a:rPr kumimoji="1" lang="ja-JP" altLang="en-US" sz="1400">
              <a:latin typeface="ＭＳ ゴシック" pitchFamily="49" charset="-128"/>
              <a:ea typeface="ＭＳ ゴシック" pitchFamily="49" charset="-128"/>
            </a:rPr>
            <a:t>百万円の減となった。減となった要因は、一般会計等において磐田市文化会館整備事業が完了し、大型事業による新たな借入がなかったことに加え、下水道事業会計等における企業債残高が減となったこと等によるものである。今後は、大型事業の進捗に伴い一般会計等に係る地方債の現在高は増加する一方、企業債残高は減少傾向が継続することを見込んでいる。</a:t>
          </a:r>
        </a:p>
        <a:p>
          <a:r>
            <a:rPr kumimoji="1" lang="ja-JP" altLang="en-US" sz="1400">
              <a:latin typeface="ＭＳ ゴシック" pitchFamily="49" charset="-128"/>
              <a:ea typeface="ＭＳ ゴシック" pitchFamily="49" charset="-128"/>
            </a:rPr>
            <a:t>　充当可能財源は、前年度比</a:t>
          </a:r>
          <a:r>
            <a:rPr kumimoji="1" lang="en-US" altLang="ja-JP" sz="1400">
              <a:latin typeface="ＭＳ ゴシック" pitchFamily="49" charset="-128"/>
              <a:ea typeface="ＭＳ ゴシック" pitchFamily="49" charset="-128"/>
            </a:rPr>
            <a:t>3,575</a:t>
          </a:r>
          <a:r>
            <a:rPr kumimoji="1" lang="ja-JP" altLang="en-US" sz="1400">
              <a:latin typeface="ＭＳ ゴシック" pitchFamily="49" charset="-128"/>
              <a:ea typeface="ＭＳ ゴシック" pitchFamily="49" charset="-128"/>
            </a:rPr>
            <a:t>百万円の減となった。減となった要因は、磐田市公共施設整備基金や磐田市津波対策事業基金の取崩し等により充当可能基金が減となったこと、臨時財政対策債等の減により、地方債現在高等に係る基準財政需要額算入額が減となったことによるものである。充当可能基金については、今後の大型事業の進捗に伴い減少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磐田市しっぺいこども福祉基金に約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億円、磐田市津波対策事業基金に約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億円を積み立てた一方、こども医療費助成事業や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スクール構想推進事業等に磐田市しっぺいこども福祉基金を約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億円、海岸堤防整備事業に磐田市津波対策事業基金約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億円、磐田市公共施設整備基金を約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令和５年度には、磐田市地域振興基金へ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予定しており、一時的に増加することが予想されるが、今後は海岸堤防整備事業等の大型事業の進捗により積み立て以上の取り崩しを予定していることから、残高は減少していく見込み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・磐田市津波対策事業基金：静岡県第４次地震被害想定の公表を受け、今後想定される津波から市民の生命、身体及び財産を守るための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津波対策事業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・磐田市職員退職手当基金：職員が退職した場合に支給する退職手当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・磐田市しっぺいこども福祉基金：子ども・子育て支援活動及び地域保健福祉活動を推進するための事業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・磐田市森林環境整備基金：森林整備・林業振興等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・磐田市津波対策事業基金：寄附金等を財源に約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億円を積み立てた一方で、海岸堤防整備事業のため約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・磐田市公共施設整備基金：土地売り払い収入等を財源に約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百万円を積み立てた一方、市役所本庁舎長寿命化改修事業や体育施設管理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事業等に総額約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・磐田市津波対策事業基金：ふるさと納税寄附金を主な財源として、令和８年度までの海岸堤防整備完了を目指し、計画的に積み立てと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・磐田市公共施設整備基金：小中一体校の整備や老朽化した施設更新等への充当により、今後残高は減少していくものと見込んでいるが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計画的な積み立てと取り崩しを行っていく。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・磐田市しっぺいこども福祉基金：ふるさと納税寄附金を主な財源として、今後も計画的に積み立てと取り崩しを行う。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収支調整のため約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億円を取崩したものの、決算剰余金等の積み立てが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億円あったこと等により、令和４年度末の基金残高は、前年度から約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予算規模の拡大等による繰り入れの増加に伴う残高の減少が予想されるが、大規模自然災害の発生等、不測の事態に対する備えとして「磐田市中期財政見通し」上の目標値である「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億円を下回らない」を踏まえ残高を確保していく方針である。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44C7EEB-E79F-4A7D-85A2-84265D6003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ABD5C5A-7C0D-4645-9AA9-40627B7799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E300DA0E-8F42-4144-B9A3-BCD4974A766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E71A0A0C-1014-4050-B64B-7FC850304D3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C90A0E8B-70BB-4349-9494-D2CFDA0C1EB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69497AAF-742A-45A8-BD82-6C32C64533F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7D258C9E-4F63-4F69-B5DB-23EFF726D48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BB2F2E82-50F0-4FB6-B768-18C4C442A08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3931CBE4-C3AD-47C4-982F-DE6C5678DE0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192F3445-63A4-4E95-92B8-EEC66CE9AE5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9D0B849-B42D-4AD8-AA41-5C9430BB592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44F4BA70-6858-4B83-B602-C07F94F8CD8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A9DADC23-96DC-4D7E-9449-30CD39F7000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FBE8095D-0FC3-436F-A06A-2502F1869B5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BC6AAAEE-64D3-4F1E-A73A-F493A98D4C9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3BD1B3C8-302C-433E-B47E-7E5740E537B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5264EF50-00E0-416A-9284-0C2B2D4CCE6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80CC756D-E9D6-49C2-A4A9-8580E93CD4C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167,520
158,511
163.45
70,391,681
66,149,706
3,424,775
39,268,295
54,981,653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7A8B0BB2-8468-48E6-8289-69D55511CD1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B51A229-80EE-45F5-852D-EC0E0888ACB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AFEFA43D-819F-4005-9126-52838589D24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AA0DFD52-3704-4A82-827F-4299AB95468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CCDD93E7-1F63-4E41-B11B-C2B17C2FCD5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FF953F2E-FAEF-4560-AF78-6D5B67E5A29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8A40192-E8B3-465C-B93B-4A4E974E68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DA373CF8-D0A8-477B-9A72-280B593E77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8A1D018-E309-4C88-B8AA-B9E85B33BFE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E6F6F0AB-E6FB-4609-A2CD-580FFD50099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A5138206-EAE4-43FB-8359-0EAD4CFD67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58718A57-0BBF-4206-9C28-B1B4AAA1CB1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9B41B633-B18D-4272-A679-7625D641212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DF89D69F-E154-4DD2-B9D6-E67CFD0002E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EC19D429-0A99-4D20-B867-E28685F0A95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ED418770-52EA-4F2E-B278-A479604A171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2441A73C-E5A9-4DDC-8944-7C2B0E37FD3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BCA30D21-4EE0-40A8-9BBB-EBBD7F3A1B2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ED4BAF6D-A7C7-48E9-A44D-51C9F435554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F3DE5F10-EB31-457A-AABD-0545D6BD84C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600D2EEF-14F5-4E15-B840-961CC50D7F4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F072AFB3-00E6-4B97-B0F9-D047CAACFD7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14287C05-605F-4D7B-8C3A-E51BF3D881A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20CA8144-988A-49EF-86FB-87421151669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4AC445C1-5F1E-4345-A7AD-1B61DD63C81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13709E17-EEFF-401A-93B8-9B872602643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DE215351-44BA-4474-9B2D-0CBE4A49D65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8D942E9-9E40-4DF7-AFE5-90C720ADD49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A93CE9F8-8891-46B3-9C2F-ADE94D40A47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7734FBD4-6DA2-40F0-A57A-7F7E9A2758C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E0346C55-E467-420C-B879-302A267C836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14DE7721-8363-4956-82BC-6BD8E121FCF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EB892328-BEA5-4E54-BAB1-B23235F1099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1299550D-A86F-4A07-AF76-E5D122028EA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B1CF4D73-7F03-4ADE-9E96-1F39CB116B2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年々上昇しており類似団体平均と比較して高い傾向が続いている。資産のうち、全体に占める割合の多いインフラ資産や学校施設の有形固定資産減価償却率が類似団体平均に比べて高い傾向にあることが影響している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今後も公共施設等総合管理計画に基づき、施設の統廃合や更新、長寿命化対策などを計画的に進め、将来に過度な負担が生じないよう努める。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73FAA3CA-F085-40A6-99CB-A8C68F538BA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CA62C848-1C1A-497E-86E3-6495C9ADCA1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F6A9013B-0A94-4B64-888C-280E5F15E79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539045B6-7F69-4096-9A76-297A18877C1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A02250A2-9D48-4412-8DB8-B483A00E1BF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6D044C0F-2552-45D2-AA74-0F00DCEBB7E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29A4CB83-460D-419D-BE0E-F949BC48494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7B45D09D-C85F-4A4E-B765-1F93945DF37B}"/>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85114D96-B435-46FF-B4CC-0297BE2B050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5BDD8CF4-B168-40D5-BC8B-89F1E54397C8}"/>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EF5B2E81-5B26-41F8-963A-F7FC5D7BA53B}"/>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4F5B6471-B6C1-4764-B263-8BE10CD63A2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731F3CDF-592A-4B6B-9AF7-D373CF076BC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53895F6C-77CA-498C-92AC-EAB9A139493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33</xdr:row>
      <xdr:rowOff>86741</xdr:rowOff>
    </xdr:to>
    <xdr:cxnSp macro="">
      <xdr:nvCxnSpPr>
        <xdr:cNvPr id="69" name="直線コネクタ 68">
          <a:extLst>
            <a:ext uri="{FF2B5EF4-FFF2-40B4-BE49-F238E27FC236}">
              <a16:creationId xmlns:a16="http://schemas.microsoft.com/office/drawing/2014/main" id="{F756A50C-76E7-4190-AEE5-7907908C9F04}"/>
            </a:ext>
          </a:extLst>
        </xdr:cNvPr>
        <xdr:cNvCxnSpPr/>
      </xdr:nvCxnSpPr>
      <xdr:spPr>
        <a:xfrm flipV="1">
          <a:off x="4760595" y="5384800"/>
          <a:ext cx="1270" cy="113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90568</xdr:rowOff>
    </xdr:from>
    <xdr:ext cx="405111" cy="259045"/>
    <xdr:sp macro="" textlink="">
      <xdr:nvSpPr>
        <xdr:cNvPr id="70" name="有形固定資産減価償却率最小値テキスト">
          <a:extLst>
            <a:ext uri="{FF2B5EF4-FFF2-40B4-BE49-F238E27FC236}">
              <a16:creationId xmlns:a16="http://schemas.microsoft.com/office/drawing/2014/main" id="{FBBB55DE-27D8-44AE-A6F5-BFA7E4791B56}"/>
            </a:ext>
          </a:extLst>
        </xdr:cNvPr>
        <xdr:cNvSpPr txBox="1"/>
      </xdr:nvSpPr>
      <xdr:spPr>
        <a:xfrm>
          <a:off x="4813300" y="6519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86741</xdr:rowOff>
    </xdr:from>
    <xdr:to>
      <xdr:col>23</xdr:col>
      <xdr:colOff>174625</xdr:colOff>
      <xdr:row>33</xdr:row>
      <xdr:rowOff>86741</xdr:rowOff>
    </xdr:to>
    <xdr:cxnSp macro="">
      <xdr:nvCxnSpPr>
        <xdr:cNvPr id="71" name="直線コネクタ 70">
          <a:extLst>
            <a:ext uri="{FF2B5EF4-FFF2-40B4-BE49-F238E27FC236}">
              <a16:creationId xmlns:a16="http://schemas.microsoft.com/office/drawing/2014/main" id="{CDDFA4D0-05CB-4876-ADC7-AE4331A32BD7}"/>
            </a:ext>
          </a:extLst>
        </xdr:cNvPr>
        <xdr:cNvCxnSpPr/>
      </xdr:nvCxnSpPr>
      <xdr:spPr>
        <a:xfrm>
          <a:off x="4673600" y="6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2" name="有形固定資産減価償却率最大値テキスト">
          <a:extLst>
            <a:ext uri="{FF2B5EF4-FFF2-40B4-BE49-F238E27FC236}">
              <a16:creationId xmlns:a16="http://schemas.microsoft.com/office/drawing/2014/main" id="{807F698C-87C0-44F5-97A4-C51B8AB5106E}"/>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3" name="直線コネクタ 72">
          <a:extLst>
            <a:ext uri="{FF2B5EF4-FFF2-40B4-BE49-F238E27FC236}">
              <a16:creationId xmlns:a16="http://schemas.microsoft.com/office/drawing/2014/main" id="{BB26D1D0-AAF7-4FCE-8466-407E0E3985EA}"/>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114190</xdr:rowOff>
    </xdr:from>
    <xdr:ext cx="405111" cy="259045"/>
    <xdr:sp macro="" textlink="">
      <xdr:nvSpPr>
        <xdr:cNvPr id="74" name="有形固定資産減価償却率平均値テキスト">
          <a:extLst>
            <a:ext uri="{FF2B5EF4-FFF2-40B4-BE49-F238E27FC236}">
              <a16:creationId xmlns:a16="http://schemas.microsoft.com/office/drawing/2014/main" id="{0F051641-61E4-42C0-AF6A-746098C4FD06}"/>
            </a:ext>
          </a:extLst>
        </xdr:cNvPr>
        <xdr:cNvSpPr txBox="1"/>
      </xdr:nvSpPr>
      <xdr:spPr>
        <a:xfrm>
          <a:off x="4813300" y="5686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91313</xdr:rowOff>
    </xdr:from>
    <xdr:to>
      <xdr:col>23</xdr:col>
      <xdr:colOff>136525</xdr:colOff>
      <xdr:row>30</xdr:row>
      <xdr:rowOff>21463</xdr:rowOff>
    </xdr:to>
    <xdr:sp macro="" textlink="">
      <xdr:nvSpPr>
        <xdr:cNvPr id="75" name="フローチャート: 判断 74">
          <a:extLst>
            <a:ext uri="{FF2B5EF4-FFF2-40B4-BE49-F238E27FC236}">
              <a16:creationId xmlns:a16="http://schemas.microsoft.com/office/drawing/2014/main" id="{82F4860E-FEEC-4A00-BC5F-84A040190337}"/>
            </a:ext>
          </a:extLst>
        </xdr:cNvPr>
        <xdr:cNvSpPr/>
      </xdr:nvSpPr>
      <xdr:spPr>
        <a:xfrm>
          <a:off x="47117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26543</xdr:rowOff>
    </xdr:from>
    <xdr:to>
      <xdr:col>19</xdr:col>
      <xdr:colOff>187325</xdr:colOff>
      <xdr:row>29</xdr:row>
      <xdr:rowOff>128143</xdr:rowOff>
    </xdr:to>
    <xdr:sp macro="" textlink="">
      <xdr:nvSpPr>
        <xdr:cNvPr id="76" name="フローチャート: 判断 75">
          <a:extLst>
            <a:ext uri="{FF2B5EF4-FFF2-40B4-BE49-F238E27FC236}">
              <a16:creationId xmlns:a16="http://schemas.microsoft.com/office/drawing/2014/main" id="{BC2E0512-AE89-49B1-81C3-40E043FE7BA6}"/>
            </a:ext>
          </a:extLst>
        </xdr:cNvPr>
        <xdr:cNvSpPr/>
      </xdr:nvSpPr>
      <xdr:spPr>
        <a:xfrm>
          <a:off x="4000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30861</xdr:rowOff>
    </xdr:from>
    <xdr:to>
      <xdr:col>15</xdr:col>
      <xdr:colOff>187325</xdr:colOff>
      <xdr:row>29</xdr:row>
      <xdr:rowOff>132461</xdr:rowOff>
    </xdr:to>
    <xdr:sp macro="" textlink="">
      <xdr:nvSpPr>
        <xdr:cNvPr id="77" name="フローチャート: 判断 76">
          <a:extLst>
            <a:ext uri="{FF2B5EF4-FFF2-40B4-BE49-F238E27FC236}">
              <a16:creationId xmlns:a16="http://schemas.microsoft.com/office/drawing/2014/main" id="{04DC41ED-DC83-416D-A964-243DC32F2B77}"/>
            </a:ext>
          </a:extLst>
        </xdr:cNvPr>
        <xdr:cNvSpPr/>
      </xdr:nvSpPr>
      <xdr:spPr>
        <a:xfrm>
          <a:off x="3238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8" name="フローチャート: 判断 77">
          <a:extLst>
            <a:ext uri="{FF2B5EF4-FFF2-40B4-BE49-F238E27FC236}">
              <a16:creationId xmlns:a16="http://schemas.microsoft.com/office/drawing/2014/main" id="{40CA36EA-09C2-47F7-908E-815B14959557}"/>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9" name="フローチャート: 判断 78">
          <a:extLst>
            <a:ext uri="{FF2B5EF4-FFF2-40B4-BE49-F238E27FC236}">
              <a16:creationId xmlns:a16="http://schemas.microsoft.com/office/drawing/2014/main" id="{1F4FADF4-B2E1-4D96-A83D-4F5822AA9B80}"/>
            </a:ext>
          </a:extLst>
        </xdr:cNvPr>
        <xdr:cNvSpPr/>
      </xdr:nvSpPr>
      <xdr:spPr>
        <a:xfrm>
          <a:off x="1714500" y="57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A871920-4C69-43CA-92A5-8902ABEF91E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FD54277-3249-44E6-88E9-192DCD8AE37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D3382EE-DF8D-42B2-9F41-2C4E4148EB0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0F0A1F7-2FD8-4640-AB1C-40C12FACEE4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09943C6-383D-45B0-884A-C6CBF58FA98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85" name="楕円 84">
          <a:extLst>
            <a:ext uri="{FF2B5EF4-FFF2-40B4-BE49-F238E27FC236}">
              <a16:creationId xmlns:a16="http://schemas.microsoft.com/office/drawing/2014/main" id="{3488ED7C-19B9-4CAC-A58A-39057CFCD92D}"/>
            </a:ext>
          </a:extLst>
        </xdr:cNvPr>
        <xdr:cNvSpPr/>
      </xdr:nvSpPr>
      <xdr:spPr>
        <a:xfrm>
          <a:off x="47117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20464</xdr:rowOff>
    </xdr:from>
    <xdr:ext cx="405111" cy="259045"/>
    <xdr:sp macro="" textlink="">
      <xdr:nvSpPr>
        <xdr:cNvPr id="86" name="有形固定資産減価償却率該当値テキスト">
          <a:extLst>
            <a:ext uri="{FF2B5EF4-FFF2-40B4-BE49-F238E27FC236}">
              <a16:creationId xmlns:a16="http://schemas.microsoft.com/office/drawing/2014/main" id="{ADFFEA9F-ED65-463C-B274-32BA048AE258}"/>
            </a:ext>
          </a:extLst>
        </xdr:cNvPr>
        <xdr:cNvSpPr txBox="1"/>
      </xdr:nvSpPr>
      <xdr:spPr>
        <a:xfrm>
          <a:off x="4813300" y="610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135763</xdr:rowOff>
    </xdr:from>
    <xdr:to>
      <xdr:col>19</xdr:col>
      <xdr:colOff>187325</xdr:colOff>
      <xdr:row>31</xdr:row>
      <xdr:rowOff>65913</xdr:rowOff>
    </xdr:to>
    <xdr:sp macro="" textlink="">
      <xdr:nvSpPr>
        <xdr:cNvPr id="87" name="楕円 86">
          <a:extLst>
            <a:ext uri="{FF2B5EF4-FFF2-40B4-BE49-F238E27FC236}">
              <a16:creationId xmlns:a16="http://schemas.microsoft.com/office/drawing/2014/main" id="{472C6308-BA7D-44C0-B7D8-704E2188831B}"/>
            </a:ext>
          </a:extLst>
        </xdr:cNvPr>
        <xdr:cNvSpPr/>
      </xdr:nvSpPr>
      <xdr:spPr>
        <a:xfrm>
          <a:off x="4000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xdr:rowOff>
    </xdr:from>
    <xdr:to>
      <xdr:col>23</xdr:col>
      <xdr:colOff>85725</xdr:colOff>
      <xdr:row>31</xdr:row>
      <xdr:rowOff>92837</xdr:rowOff>
    </xdr:to>
    <xdr:cxnSp macro="">
      <xdr:nvCxnSpPr>
        <xdr:cNvPr id="88" name="直線コネクタ 87">
          <a:extLst>
            <a:ext uri="{FF2B5EF4-FFF2-40B4-BE49-F238E27FC236}">
              <a16:creationId xmlns:a16="http://schemas.microsoft.com/office/drawing/2014/main" id="{9D7ABF0D-F376-42A2-91B2-EF2F92F430B7}"/>
            </a:ext>
          </a:extLst>
        </xdr:cNvPr>
        <xdr:cNvCxnSpPr/>
      </xdr:nvCxnSpPr>
      <xdr:spPr>
        <a:xfrm>
          <a:off x="4051300" y="6101588"/>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101219</xdr:rowOff>
    </xdr:from>
    <xdr:to>
      <xdr:col>15</xdr:col>
      <xdr:colOff>187325</xdr:colOff>
      <xdr:row>31</xdr:row>
      <xdr:rowOff>31369</xdr:rowOff>
    </xdr:to>
    <xdr:sp macro="" textlink="">
      <xdr:nvSpPr>
        <xdr:cNvPr id="89" name="楕円 88">
          <a:extLst>
            <a:ext uri="{FF2B5EF4-FFF2-40B4-BE49-F238E27FC236}">
              <a16:creationId xmlns:a16="http://schemas.microsoft.com/office/drawing/2014/main" id="{C5E96E54-32F6-4B72-A176-ACA62CC8E1A2}"/>
            </a:ext>
          </a:extLst>
        </xdr:cNvPr>
        <xdr:cNvSpPr/>
      </xdr:nvSpPr>
      <xdr:spPr>
        <a:xfrm>
          <a:off x="3238500" y="6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152019</xdr:rowOff>
    </xdr:from>
    <xdr:to>
      <xdr:col>19</xdr:col>
      <xdr:colOff>136525</xdr:colOff>
      <xdr:row>31</xdr:row>
      <xdr:rowOff>15113</xdr:rowOff>
    </xdr:to>
    <xdr:cxnSp macro="">
      <xdr:nvCxnSpPr>
        <xdr:cNvPr id="90" name="直線コネクタ 89">
          <a:extLst>
            <a:ext uri="{FF2B5EF4-FFF2-40B4-BE49-F238E27FC236}">
              <a16:creationId xmlns:a16="http://schemas.microsoft.com/office/drawing/2014/main" id="{0790A366-A020-4BFA-8F0C-7DC24DC8AA4D}"/>
            </a:ext>
          </a:extLst>
        </xdr:cNvPr>
        <xdr:cNvCxnSpPr/>
      </xdr:nvCxnSpPr>
      <xdr:spPr>
        <a:xfrm>
          <a:off x="3289300" y="6067044"/>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62357</xdr:rowOff>
    </xdr:from>
    <xdr:to>
      <xdr:col>11</xdr:col>
      <xdr:colOff>187325</xdr:colOff>
      <xdr:row>30</xdr:row>
      <xdr:rowOff>163957</xdr:rowOff>
    </xdr:to>
    <xdr:sp macro="" textlink="">
      <xdr:nvSpPr>
        <xdr:cNvPr id="91" name="楕円 90">
          <a:extLst>
            <a:ext uri="{FF2B5EF4-FFF2-40B4-BE49-F238E27FC236}">
              <a16:creationId xmlns:a16="http://schemas.microsoft.com/office/drawing/2014/main" id="{3429C16A-F0C7-439E-BF38-F87DEBEFD2F2}"/>
            </a:ext>
          </a:extLst>
        </xdr:cNvPr>
        <xdr:cNvSpPr/>
      </xdr:nvSpPr>
      <xdr:spPr>
        <a:xfrm>
          <a:off x="2476500" y="59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113157</xdr:rowOff>
    </xdr:from>
    <xdr:to>
      <xdr:col>15</xdr:col>
      <xdr:colOff>136525</xdr:colOff>
      <xdr:row>30</xdr:row>
      <xdr:rowOff>152019</xdr:rowOff>
    </xdr:to>
    <xdr:cxnSp macro="">
      <xdr:nvCxnSpPr>
        <xdr:cNvPr id="92" name="直線コネクタ 91">
          <a:extLst>
            <a:ext uri="{FF2B5EF4-FFF2-40B4-BE49-F238E27FC236}">
              <a16:creationId xmlns:a16="http://schemas.microsoft.com/office/drawing/2014/main" id="{519FBFE6-D688-470C-AB7E-96C08292935C}"/>
            </a:ext>
          </a:extLst>
        </xdr:cNvPr>
        <xdr:cNvCxnSpPr/>
      </xdr:nvCxnSpPr>
      <xdr:spPr>
        <a:xfrm>
          <a:off x="2527300" y="602818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14859</xdr:rowOff>
    </xdr:from>
    <xdr:to>
      <xdr:col>7</xdr:col>
      <xdr:colOff>187325</xdr:colOff>
      <xdr:row>30</xdr:row>
      <xdr:rowOff>116459</xdr:rowOff>
    </xdr:to>
    <xdr:sp macro="" textlink="">
      <xdr:nvSpPr>
        <xdr:cNvPr id="93" name="楕円 92">
          <a:extLst>
            <a:ext uri="{FF2B5EF4-FFF2-40B4-BE49-F238E27FC236}">
              <a16:creationId xmlns:a16="http://schemas.microsoft.com/office/drawing/2014/main" id="{BA979597-0A21-47DA-964F-720BD3A8F6FD}"/>
            </a:ext>
          </a:extLst>
        </xdr:cNvPr>
        <xdr:cNvSpPr/>
      </xdr:nvSpPr>
      <xdr:spPr>
        <a:xfrm>
          <a:off x="1714500" y="59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65659</xdr:rowOff>
    </xdr:from>
    <xdr:to>
      <xdr:col>11</xdr:col>
      <xdr:colOff>136525</xdr:colOff>
      <xdr:row>30</xdr:row>
      <xdr:rowOff>113157</xdr:rowOff>
    </xdr:to>
    <xdr:cxnSp macro="">
      <xdr:nvCxnSpPr>
        <xdr:cNvPr id="94" name="直線コネクタ 93">
          <a:extLst>
            <a:ext uri="{FF2B5EF4-FFF2-40B4-BE49-F238E27FC236}">
              <a16:creationId xmlns:a16="http://schemas.microsoft.com/office/drawing/2014/main" id="{75D0E1D5-1256-464C-BF9A-BF8A06FA7504}"/>
            </a:ext>
          </a:extLst>
        </xdr:cNvPr>
        <xdr:cNvCxnSpPr/>
      </xdr:nvCxnSpPr>
      <xdr:spPr>
        <a:xfrm>
          <a:off x="1765300" y="5980684"/>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144670</xdr:rowOff>
    </xdr:from>
    <xdr:ext cx="405111" cy="259045"/>
    <xdr:sp macro="" textlink="">
      <xdr:nvSpPr>
        <xdr:cNvPr id="95" name="n_1aveValue有形固定資産減価償却率">
          <a:extLst>
            <a:ext uri="{FF2B5EF4-FFF2-40B4-BE49-F238E27FC236}">
              <a16:creationId xmlns:a16="http://schemas.microsoft.com/office/drawing/2014/main" id="{47B5CDE6-5E96-4E8E-93DF-BCA4ABC24705}"/>
            </a:ext>
          </a:extLst>
        </xdr:cNvPr>
        <xdr:cNvSpPr txBox="1"/>
      </xdr:nvSpPr>
      <xdr:spPr>
        <a:xfrm>
          <a:off x="38360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148988</xdr:rowOff>
    </xdr:from>
    <xdr:ext cx="405111" cy="259045"/>
    <xdr:sp macro="" textlink="">
      <xdr:nvSpPr>
        <xdr:cNvPr id="96" name="n_2aveValue有形固定資産減価償却率">
          <a:extLst>
            <a:ext uri="{FF2B5EF4-FFF2-40B4-BE49-F238E27FC236}">
              <a16:creationId xmlns:a16="http://schemas.microsoft.com/office/drawing/2014/main" id="{8CC3C3C7-0D7B-4EDC-ADE3-4A486765BA6E}"/>
            </a:ext>
          </a:extLst>
        </xdr:cNvPr>
        <xdr:cNvSpPr txBox="1"/>
      </xdr:nvSpPr>
      <xdr:spPr>
        <a:xfrm>
          <a:off x="3086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7" name="n_3aveValue有形固定資産減価償却率">
          <a:extLst>
            <a:ext uri="{FF2B5EF4-FFF2-40B4-BE49-F238E27FC236}">
              <a16:creationId xmlns:a16="http://schemas.microsoft.com/office/drawing/2014/main" id="{EC294E4A-6D8D-4357-9808-B4382716EA80}"/>
            </a:ext>
          </a:extLst>
        </xdr:cNvPr>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98" name="n_4aveValue有形固定資産減価償却率">
          <a:extLst>
            <a:ext uri="{FF2B5EF4-FFF2-40B4-BE49-F238E27FC236}">
              <a16:creationId xmlns:a16="http://schemas.microsoft.com/office/drawing/2014/main" id="{FA696D77-E81A-467E-ACE7-94AAFBF1EF3B}"/>
            </a:ext>
          </a:extLst>
        </xdr:cNvPr>
        <xdr:cNvSpPr txBox="1"/>
      </xdr:nvSpPr>
      <xdr:spPr>
        <a:xfrm>
          <a:off x="1562744" y="548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57040</xdr:rowOff>
    </xdr:from>
    <xdr:ext cx="405111" cy="259045"/>
    <xdr:sp macro="" textlink="">
      <xdr:nvSpPr>
        <xdr:cNvPr id="99" name="n_1mainValue有形固定資産減価償却率">
          <a:extLst>
            <a:ext uri="{FF2B5EF4-FFF2-40B4-BE49-F238E27FC236}">
              <a16:creationId xmlns:a16="http://schemas.microsoft.com/office/drawing/2014/main" id="{03D5C049-7A5E-4705-B4D3-0F66127A5210}"/>
            </a:ext>
          </a:extLst>
        </xdr:cNvPr>
        <xdr:cNvSpPr txBox="1"/>
      </xdr:nvSpPr>
      <xdr:spPr>
        <a:xfrm>
          <a:off x="3836044" y="614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22496</xdr:rowOff>
    </xdr:from>
    <xdr:ext cx="405111" cy="259045"/>
    <xdr:sp macro="" textlink="">
      <xdr:nvSpPr>
        <xdr:cNvPr id="100" name="n_2mainValue有形固定資産減価償却率">
          <a:extLst>
            <a:ext uri="{FF2B5EF4-FFF2-40B4-BE49-F238E27FC236}">
              <a16:creationId xmlns:a16="http://schemas.microsoft.com/office/drawing/2014/main" id="{0C8F5440-5884-48DB-8F24-D4FC0DF7DFB9}"/>
            </a:ext>
          </a:extLst>
        </xdr:cNvPr>
        <xdr:cNvSpPr txBox="1"/>
      </xdr:nvSpPr>
      <xdr:spPr>
        <a:xfrm>
          <a:off x="30867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155084</xdr:rowOff>
    </xdr:from>
    <xdr:ext cx="405111" cy="259045"/>
    <xdr:sp macro="" textlink="">
      <xdr:nvSpPr>
        <xdr:cNvPr id="101" name="n_3mainValue有形固定資産減価償却率">
          <a:extLst>
            <a:ext uri="{FF2B5EF4-FFF2-40B4-BE49-F238E27FC236}">
              <a16:creationId xmlns:a16="http://schemas.microsoft.com/office/drawing/2014/main" id="{760D65D3-4C82-4CAA-B369-A58F1DC96622}"/>
            </a:ext>
          </a:extLst>
        </xdr:cNvPr>
        <xdr:cNvSpPr txBox="1"/>
      </xdr:nvSpPr>
      <xdr:spPr>
        <a:xfrm>
          <a:off x="2324744" y="607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107586</xdr:rowOff>
    </xdr:from>
    <xdr:ext cx="405111" cy="259045"/>
    <xdr:sp macro="" textlink="">
      <xdr:nvSpPr>
        <xdr:cNvPr id="102" name="n_4mainValue有形固定資産減価償却率">
          <a:extLst>
            <a:ext uri="{FF2B5EF4-FFF2-40B4-BE49-F238E27FC236}">
              <a16:creationId xmlns:a16="http://schemas.microsoft.com/office/drawing/2014/main" id="{9EB26CEC-3F81-49F2-97FE-3A483B41F933}"/>
            </a:ext>
          </a:extLst>
        </xdr:cNvPr>
        <xdr:cNvSpPr txBox="1"/>
      </xdr:nvSpPr>
      <xdr:spPr>
        <a:xfrm>
          <a:off x="1562744" y="6022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C5C9369A-9D93-4CDC-966F-31325F202AA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F02F0DE7-AFBA-42A7-84CD-93829FD76F5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CCEADC12-3B10-44F5-8A17-D4160B14707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C1900355-001E-4699-A32E-AB2B94A02FA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63839BFE-2363-49B2-8E48-D4E90B59320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E00C8C3F-F51E-403F-8AD3-22083837DBB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3CA5DBCF-DC89-4AF8-AD53-FAFFD02ACAF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8D2886CE-D258-4FFC-AF40-99C9B696FBD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64F1900E-2ECF-411C-9D29-52153478DAA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E55B4B34-E977-4C41-8D77-231BB44A9CE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8F6CB18E-CDD5-4621-A569-B4E3435634D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A198542A-9E6A-47EA-9E16-429D85D7011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735B6D8E-04E0-4B7B-9F53-6B5F1A6E121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前年度を上回り、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においても上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回った。主な要因としては、下水道事業会計の企業債償還が進み起債残高が減少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し将来負担額が減少しているものの、臨時財政対策債発行可能額が減少したことにより経常一般財源等（歳入）等が減少したことなど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今後も公共施設の更新など大型事業の進捗に伴い歳出が増加することが想定されるため、新規借り入れについては十分に検討し、財政の健全化に努めていく。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4113F4CD-90B4-42B9-80F6-806A5C21357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201AF03D-59B8-41FB-BEDE-3491799DA66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F37A68CB-1504-4535-993B-371C0B9D9CA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BFC0660E-BDE5-4844-9DBD-D06F219766F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90CDDE5A-7B69-42CF-AAF0-D7A7F4C687E2}"/>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31C21E4A-8F2F-487B-A039-494EFA26DF4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1886D46B-2C60-4074-9E10-9F4ABDB2B8A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81C15154-DBBC-4E0B-841D-67A1AB99083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8F0CF06-E372-4282-B140-D382BB0EA78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28CA69EB-A7F4-4DF7-800E-001BB323C7D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48403ABF-002F-4AEC-ABA1-600FC3CA525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8978A333-4BF4-49D0-8962-AE0F612DAE4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FEF6F9F4-D6D4-4FB6-8075-28B7994F0A8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533EDB23-BADE-42F9-8B51-3F225CD648D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8DA07B27-7205-413F-B25E-11FDBADF4E3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143235</xdr:rowOff>
    </xdr:to>
    <xdr:cxnSp macro="">
      <xdr:nvCxnSpPr>
        <xdr:cNvPr id="131" name="直線コネクタ 130">
          <a:extLst>
            <a:ext uri="{FF2B5EF4-FFF2-40B4-BE49-F238E27FC236}">
              <a16:creationId xmlns:a16="http://schemas.microsoft.com/office/drawing/2014/main" id="{0035450E-8BFC-4615-B21B-8DCDF67808B5}"/>
            </a:ext>
          </a:extLst>
        </xdr:cNvPr>
        <xdr:cNvCxnSpPr/>
      </xdr:nvCxnSpPr>
      <xdr:spPr>
        <a:xfrm flipV="1">
          <a:off x="14793595" y="5312833"/>
          <a:ext cx="1269" cy="1259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147062</xdr:rowOff>
    </xdr:from>
    <xdr:ext cx="469744" cy="259045"/>
    <xdr:sp macro="" textlink="">
      <xdr:nvSpPr>
        <xdr:cNvPr id="132" name="債務償還比率最小値テキスト">
          <a:extLst>
            <a:ext uri="{FF2B5EF4-FFF2-40B4-BE49-F238E27FC236}">
              <a16:creationId xmlns:a16="http://schemas.microsoft.com/office/drawing/2014/main" id="{55ECE06F-0F57-41E3-A20C-CBCC17A4EFC7}"/>
            </a:ext>
          </a:extLst>
        </xdr:cNvPr>
        <xdr:cNvSpPr txBox="1"/>
      </xdr:nvSpPr>
      <xdr:spPr>
        <a:xfrm>
          <a:off x="14846300" y="657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143235</xdr:rowOff>
    </xdr:from>
    <xdr:to>
      <xdr:col>76</xdr:col>
      <xdr:colOff>111125</xdr:colOff>
      <xdr:row>33</xdr:row>
      <xdr:rowOff>143235</xdr:rowOff>
    </xdr:to>
    <xdr:cxnSp macro="">
      <xdr:nvCxnSpPr>
        <xdr:cNvPr id="133" name="直線コネクタ 132">
          <a:extLst>
            <a:ext uri="{FF2B5EF4-FFF2-40B4-BE49-F238E27FC236}">
              <a16:creationId xmlns:a16="http://schemas.microsoft.com/office/drawing/2014/main" id="{890CDB63-25D6-46E6-8FE1-A8B034C97EDB}"/>
            </a:ext>
          </a:extLst>
        </xdr:cNvPr>
        <xdr:cNvCxnSpPr/>
      </xdr:nvCxnSpPr>
      <xdr:spPr>
        <a:xfrm>
          <a:off x="14706600" y="657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EC0E4950-31FE-4AAD-81EE-DD118FE1261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F07CE7D0-4A73-49A3-88B1-EEEF8BF3DAD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153962</xdr:rowOff>
    </xdr:from>
    <xdr:ext cx="469744" cy="259045"/>
    <xdr:sp macro="" textlink="">
      <xdr:nvSpPr>
        <xdr:cNvPr id="136" name="債務償還比率平均値テキスト">
          <a:extLst>
            <a:ext uri="{FF2B5EF4-FFF2-40B4-BE49-F238E27FC236}">
              <a16:creationId xmlns:a16="http://schemas.microsoft.com/office/drawing/2014/main" id="{D1635CF9-FCD4-4919-BD39-91731B493023}"/>
            </a:ext>
          </a:extLst>
        </xdr:cNvPr>
        <xdr:cNvSpPr txBox="1"/>
      </xdr:nvSpPr>
      <xdr:spPr>
        <a:xfrm>
          <a:off x="14846300" y="589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131085</xdr:rowOff>
    </xdr:from>
    <xdr:to>
      <xdr:col>76</xdr:col>
      <xdr:colOff>73025</xdr:colOff>
      <xdr:row>31</xdr:row>
      <xdr:rowOff>61235</xdr:rowOff>
    </xdr:to>
    <xdr:sp macro="" textlink="">
      <xdr:nvSpPr>
        <xdr:cNvPr id="137" name="フローチャート: 判断 136">
          <a:extLst>
            <a:ext uri="{FF2B5EF4-FFF2-40B4-BE49-F238E27FC236}">
              <a16:creationId xmlns:a16="http://schemas.microsoft.com/office/drawing/2014/main" id="{0053D7A5-9D03-438B-9BE0-398F5F55CEFC}"/>
            </a:ext>
          </a:extLst>
        </xdr:cNvPr>
        <xdr:cNvSpPr/>
      </xdr:nvSpPr>
      <xdr:spPr>
        <a:xfrm>
          <a:off x="14744700" y="604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93842</xdr:rowOff>
    </xdr:from>
    <xdr:to>
      <xdr:col>72</xdr:col>
      <xdr:colOff>123825</xdr:colOff>
      <xdr:row>31</xdr:row>
      <xdr:rowOff>23992</xdr:rowOff>
    </xdr:to>
    <xdr:sp macro="" textlink="">
      <xdr:nvSpPr>
        <xdr:cNvPr id="138" name="フローチャート: 判断 137">
          <a:extLst>
            <a:ext uri="{FF2B5EF4-FFF2-40B4-BE49-F238E27FC236}">
              <a16:creationId xmlns:a16="http://schemas.microsoft.com/office/drawing/2014/main" id="{EF5A322A-E966-4051-A1E1-5F0B71110E24}"/>
            </a:ext>
          </a:extLst>
        </xdr:cNvPr>
        <xdr:cNvSpPr/>
      </xdr:nvSpPr>
      <xdr:spPr>
        <a:xfrm>
          <a:off x="14033500" y="600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106627</xdr:rowOff>
    </xdr:from>
    <xdr:to>
      <xdr:col>68</xdr:col>
      <xdr:colOff>123825</xdr:colOff>
      <xdr:row>32</xdr:row>
      <xdr:rowOff>36777</xdr:rowOff>
    </xdr:to>
    <xdr:sp macro="" textlink="">
      <xdr:nvSpPr>
        <xdr:cNvPr id="139" name="フローチャート: 判断 138">
          <a:extLst>
            <a:ext uri="{FF2B5EF4-FFF2-40B4-BE49-F238E27FC236}">
              <a16:creationId xmlns:a16="http://schemas.microsoft.com/office/drawing/2014/main" id="{E185DA39-FA8C-4316-A529-EA96D9A0E267}"/>
            </a:ext>
          </a:extLst>
        </xdr:cNvPr>
        <xdr:cNvSpPr/>
      </xdr:nvSpPr>
      <xdr:spPr>
        <a:xfrm>
          <a:off x="13271500" y="619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144409</xdr:rowOff>
    </xdr:from>
    <xdr:to>
      <xdr:col>64</xdr:col>
      <xdr:colOff>123825</xdr:colOff>
      <xdr:row>32</xdr:row>
      <xdr:rowOff>74559</xdr:rowOff>
    </xdr:to>
    <xdr:sp macro="" textlink="">
      <xdr:nvSpPr>
        <xdr:cNvPr id="140" name="フローチャート: 判断 139">
          <a:extLst>
            <a:ext uri="{FF2B5EF4-FFF2-40B4-BE49-F238E27FC236}">
              <a16:creationId xmlns:a16="http://schemas.microsoft.com/office/drawing/2014/main" id="{9CE29BBE-4AEF-4245-9F2E-7B23DA2E301A}"/>
            </a:ext>
          </a:extLst>
        </xdr:cNvPr>
        <xdr:cNvSpPr/>
      </xdr:nvSpPr>
      <xdr:spPr>
        <a:xfrm>
          <a:off x="12509500" y="62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124799</xdr:rowOff>
    </xdr:from>
    <xdr:to>
      <xdr:col>60</xdr:col>
      <xdr:colOff>123825</xdr:colOff>
      <xdr:row>32</xdr:row>
      <xdr:rowOff>54949</xdr:rowOff>
    </xdr:to>
    <xdr:sp macro="" textlink="">
      <xdr:nvSpPr>
        <xdr:cNvPr id="141" name="フローチャート: 判断 140">
          <a:extLst>
            <a:ext uri="{FF2B5EF4-FFF2-40B4-BE49-F238E27FC236}">
              <a16:creationId xmlns:a16="http://schemas.microsoft.com/office/drawing/2014/main" id="{8D1F8FA1-52A3-4A39-80B0-FC376142365F}"/>
            </a:ext>
          </a:extLst>
        </xdr:cNvPr>
        <xdr:cNvSpPr/>
      </xdr:nvSpPr>
      <xdr:spPr>
        <a:xfrm>
          <a:off x="11747500" y="621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9158CD9-A1A1-47EF-9681-22AF3DE9EC4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4C94E6D-638A-4308-AF68-892622AAAF7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1186967-0ACD-4517-8416-BBF42A80877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54A77CE-5AA1-45DA-A69C-49CE1610E0B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B208C9F-A899-42F9-B535-E95C3693222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162571</xdr:rowOff>
    </xdr:from>
    <xdr:to>
      <xdr:col>76</xdr:col>
      <xdr:colOff>73025</xdr:colOff>
      <xdr:row>31</xdr:row>
      <xdr:rowOff>92721</xdr:rowOff>
    </xdr:to>
    <xdr:sp macro="" textlink="">
      <xdr:nvSpPr>
        <xdr:cNvPr id="147" name="楕円 146">
          <a:extLst>
            <a:ext uri="{FF2B5EF4-FFF2-40B4-BE49-F238E27FC236}">
              <a16:creationId xmlns:a16="http://schemas.microsoft.com/office/drawing/2014/main" id="{46227F50-F5A4-431D-91EF-A3718D043634}"/>
            </a:ext>
          </a:extLst>
        </xdr:cNvPr>
        <xdr:cNvSpPr/>
      </xdr:nvSpPr>
      <xdr:spPr>
        <a:xfrm>
          <a:off x="14744700" y="60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140998</xdr:rowOff>
    </xdr:from>
    <xdr:ext cx="469744" cy="259045"/>
    <xdr:sp macro="" textlink="">
      <xdr:nvSpPr>
        <xdr:cNvPr id="148" name="債務償還比率該当値テキスト">
          <a:extLst>
            <a:ext uri="{FF2B5EF4-FFF2-40B4-BE49-F238E27FC236}">
              <a16:creationId xmlns:a16="http://schemas.microsoft.com/office/drawing/2014/main" id="{A24906BE-5BF6-4388-8F98-3E7213F53E25}"/>
            </a:ext>
          </a:extLst>
        </xdr:cNvPr>
        <xdr:cNvSpPr txBox="1"/>
      </xdr:nvSpPr>
      <xdr:spPr>
        <a:xfrm>
          <a:off x="14846300" y="605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73152</xdr:rowOff>
    </xdr:from>
    <xdr:to>
      <xdr:col>72</xdr:col>
      <xdr:colOff>123825</xdr:colOff>
      <xdr:row>31</xdr:row>
      <xdr:rowOff>3302</xdr:rowOff>
    </xdr:to>
    <xdr:sp macro="" textlink="">
      <xdr:nvSpPr>
        <xdr:cNvPr id="149" name="楕円 148">
          <a:extLst>
            <a:ext uri="{FF2B5EF4-FFF2-40B4-BE49-F238E27FC236}">
              <a16:creationId xmlns:a16="http://schemas.microsoft.com/office/drawing/2014/main" id="{0BBA68DB-BCF1-44BA-8402-9128C49049DE}"/>
            </a:ext>
          </a:extLst>
        </xdr:cNvPr>
        <xdr:cNvSpPr/>
      </xdr:nvSpPr>
      <xdr:spPr>
        <a:xfrm>
          <a:off x="14033500" y="59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123952</xdr:rowOff>
    </xdr:from>
    <xdr:to>
      <xdr:col>76</xdr:col>
      <xdr:colOff>22225</xdr:colOff>
      <xdr:row>31</xdr:row>
      <xdr:rowOff>41921</xdr:rowOff>
    </xdr:to>
    <xdr:cxnSp macro="">
      <xdr:nvCxnSpPr>
        <xdr:cNvPr id="150" name="直線コネクタ 149">
          <a:extLst>
            <a:ext uri="{FF2B5EF4-FFF2-40B4-BE49-F238E27FC236}">
              <a16:creationId xmlns:a16="http://schemas.microsoft.com/office/drawing/2014/main" id="{C6CF8ABA-E4CF-4885-9BF9-852CE935936C}"/>
            </a:ext>
          </a:extLst>
        </xdr:cNvPr>
        <xdr:cNvCxnSpPr/>
      </xdr:nvCxnSpPr>
      <xdr:spPr>
        <a:xfrm>
          <a:off x="14084300" y="6038977"/>
          <a:ext cx="711200" cy="8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151966</xdr:rowOff>
    </xdr:from>
    <xdr:to>
      <xdr:col>68</xdr:col>
      <xdr:colOff>123825</xdr:colOff>
      <xdr:row>32</xdr:row>
      <xdr:rowOff>82116</xdr:rowOff>
    </xdr:to>
    <xdr:sp macro="" textlink="">
      <xdr:nvSpPr>
        <xdr:cNvPr id="151" name="楕円 150">
          <a:extLst>
            <a:ext uri="{FF2B5EF4-FFF2-40B4-BE49-F238E27FC236}">
              <a16:creationId xmlns:a16="http://schemas.microsoft.com/office/drawing/2014/main" id="{87795ADE-6417-4485-8617-CC8AE5F06BD5}"/>
            </a:ext>
          </a:extLst>
        </xdr:cNvPr>
        <xdr:cNvSpPr/>
      </xdr:nvSpPr>
      <xdr:spPr>
        <a:xfrm>
          <a:off x="13271500" y="623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123952</xdr:rowOff>
    </xdr:from>
    <xdr:to>
      <xdr:col>72</xdr:col>
      <xdr:colOff>73025</xdr:colOff>
      <xdr:row>32</xdr:row>
      <xdr:rowOff>31316</xdr:rowOff>
    </xdr:to>
    <xdr:cxnSp macro="">
      <xdr:nvCxnSpPr>
        <xdr:cNvPr id="152" name="直線コネクタ 151">
          <a:extLst>
            <a:ext uri="{FF2B5EF4-FFF2-40B4-BE49-F238E27FC236}">
              <a16:creationId xmlns:a16="http://schemas.microsoft.com/office/drawing/2014/main" id="{F7EE249C-6818-4D1E-B25B-4944ADFAFE82}"/>
            </a:ext>
          </a:extLst>
        </xdr:cNvPr>
        <xdr:cNvCxnSpPr/>
      </xdr:nvCxnSpPr>
      <xdr:spPr>
        <a:xfrm flipV="1">
          <a:off x="13322300" y="6038977"/>
          <a:ext cx="762000" cy="25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44196</xdr:rowOff>
    </xdr:from>
    <xdr:to>
      <xdr:col>64</xdr:col>
      <xdr:colOff>123825</xdr:colOff>
      <xdr:row>31</xdr:row>
      <xdr:rowOff>145796</xdr:rowOff>
    </xdr:to>
    <xdr:sp macro="" textlink="">
      <xdr:nvSpPr>
        <xdr:cNvPr id="153" name="楕円 152">
          <a:extLst>
            <a:ext uri="{FF2B5EF4-FFF2-40B4-BE49-F238E27FC236}">
              <a16:creationId xmlns:a16="http://schemas.microsoft.com/office/drawing/2014/main" id="{2A042F4A-C6DF-4C04-BA64-2B6926597BFF}"/>
            </a:ext>
          </a:extLst>
        </xdr:cNvPr>
        <xdr:cNvSpPr/>
      </xdr:nvSpPr>
      <xdr:spPr>
        <a:xfrm>
          <a:off x="12509500" y="61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94996</xdr:rowOff>
    </xdr:from>
    <xdr:to>
      <xdr:col>68</xdr:col>
      <xdr:colOff>73025</xdr:colOff>
      <xdr:row>32</xdr:row>
      <xdr:rowOff>31316</xdr:rowOff>
    </xdr:to>
    <xdr:cxnSp macro="">
      <xdr:nvCxnSpPr>
        <xdr:cNvPr id="154" name="直線コネクタ 153">
          <a:extLst>
            <a:ext uri="{FF2B5EF4-FFF2-40B4-BE49-F238E27FC236}">
              <a16:creationId xmlns:a16="http://schemas.microsoft.com/office/drawing/2014/main" id="{58E8B842-B329-4A81-9F8D-AF0FF195B462}"/>
            </a:ext>
          </a:extLst>
        </xdr:cNvPr>
        <xdr:cNvCxnSpPr/>
      </xdr:nvCxnSpPr>
      <xdr:spPr>
        <a:xfrm>
          <a:off x="12560300" y="6181471"/>
          <a:ext cx="762000" cy="10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7493</xdr:rowOff>
    </xdr:from>
    <xdr:to>
      <xdr:col>60</xdr:col>
      <xdr:colOff>123825</xdr:colOff>
      <xdr:row>31</xdr:row>
      <xdr:rowOff>109093</xdr:rowOff>
    </xdr:to>
    <xdr:sp macro="" textlink="">
      <xdr:nvSpPr>
        <xdr:cNvPr id="155" name="楕円 154">
          <a:extLst>
            <a:ext uri="{FF2B5EF4-FFF2-40B4-BE49-F238E27FC236}">
              <a16:creationId xmlns:a16="http://schemas.microsoft.com/office/drawing/2014/main" id="{8B1C678A-689F-40AD-8617-D7E4506D5467}"/>
            </a:ext>
          </a:extLst>
        </xdr:cNvPr>
        <xdr:cNvSpPr/>
      </xdr:nvSpPr>
      <xdr:spPr>
        <a:xfrm>
          <a:off x="11747500" y="60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58293</xdr:rowOff>
    </xdr:from>
    <xdr:to>
      <xdr:col>64</xdr:col>
      <xdr:colOff>73025</xdr:colOff>
      <xdr:row>31</xdr:row>
      <xdr:rowOff>94996</xdr:rowOff>
    </xdr:to>
    <xdr:cxnSp macro="">
      <xdr:nvCxnSpPr>
        <xdr:cNvPr id="156" name="直線コネクタ 155">
          <a:extLst>
            <a:ext uri="{FF2B5EF4-FFF2-40B4-BE49-F238E27FC236}">
              <a16:creationId xmlns:a16="http://schemas.microsoft.com/office/drawing/2014/main" id="{178237C0-3548-401A-9D12-8F9922E47250}"/>
            </a:ext>
          </a:extLst>
        </xdr:cNvPr>
        <xdr:cNvCxnSpPr/>
      </xdr:nvCxnSpPr>
      <xdr:spPr>
        <a:xfrm>
          <a:off x="11798300" y="6144768"/>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15119</xdr:rowOff>
    </xdr:from>
    <xdr:ext cx="469744" cy="259045"/>
    <xdr:sp macro="" textlink="">
      <xdr:nvSpPr>
        <xdr:cNvPr id="157" name="n_1aveValue債務償還比率">
          <a:extLst>
            <a:ext uri="{FF2B5EF4-FFF2-40B4-BE49-F238E27FC236}">
              <a16:creationId xmlns:a16="http://schemas.microsoft.com/office/drawing/2014/main" id="{BD63B1FC-3023-4326-993C-46DC832B02DF}"/>
            </a:ext>
          </a:extLst>
        </xdr:cNvPr>
        <xdr:cNvSpPr txBox="1"/>
      </xdr:nvSpPr>
      <xdr:spPr>
        <a:xfrm>
          <a:off x="13836727" y="610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53304</xdr:rowOff>
    </xdr:from>
    <xdr:ext cx="469744" cy="259045"/>
    <xdr:sp macro="" textlink="">
      <xdr:nvSpPr>
        <xdr:cNvPr id="158" name="n_2aveValue債務償還比率">
          <a:extLst>
            <a:ext uri="{FF2B5EF4-FFF2-40B4-BE49-F238E27FC236}">
              <a16:creationId xmlns:a16="http://schemas.microsoft.com/office/drawing/2014/main" id="{7D6C054F-B0CC-493E-87C0-4EDFFD0D8D71}"/>
            </a:ext>
          </a:extLst>
        </xdr:cNvPr>
        <xdr:cNvSpPr txBox="1"/>
      </xdr:nvSpPr>
      <xdr:spPr>
        <a:xfrm>
          <a:off x="13087427" y="59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65686</xdr:rowOff>
    </xdr:from>
    <xdr:ext cx="469744" cy="259045"/>
    <xdr:sp macro="" textlink="">
      <xdr:nvSpPr>
        <xdr:cNvPr id="159" name="n_3aveValue債務償還比率">
          <a:extLst>
            <a:ext uri="{FF2B5EF4-FFF2-40B4-BE49-F238E27FC236}">
              <a16:creationId xmlns:a16="http://schemas.microsoft.com/office/drawing/2014/main" id="{4F9DEB20-4A8B-4411-A5ED-A04C22B66A24}"/>
            </a:ext>
          </a:extLst>
        </xdr:cNvPr>
        <xdr:cNvSpPr txBox="1"/>
      </xdr:nvSpPr>
      <xdr:spPr>
        <a:xfrm>
          <a:off x="12325427" y="63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46076</xdr:rowOff>
    </xdr:from>
    <xdr:ext cx="469744" cy="259045"/>
    <xdr:sp macro="" textlink="">
      <xdr:nvSpPr>
        <xdr:cNvPr id="160" name="n_4aveValue債務償還比率">
          <a:extLst>
            <a:ext uri="{FF2B5EF4-FFF2-40B4-BE49-F238E27FC236}">
              <a16:creationId xmlns:a16="http://schemas.microsoft.com/office/drawing/2014/main" id="{E53AAD5B-F035-46AE-9E4B-7F425F608F90}"/>
            </a:ext>
          </a:extLst>
        </xdr:cNvPr>
        <xdr:cNvSpPr txBox="1"/>
      </xdr:nvSpPr>
      <xdr:spPr>
        <a:xfrm>
          <a:off x="11563427" y="630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19829</xdr:rowOff>
    </xdr:from>
    <xdr:ext cx="469744" cy="259045"/>
    <xdr:sp macro="" textlink="">
      <xdr:nvSpPr>
        <xdr:cNvPr id="161" name="n_1mainValue債務償還比率">
          <a:extLst>
            <a:ext uri="{FF2B5EF4-FFF2-40B4-BE49-F238E27FC236}">
              <a16:creationId xmlns:a16="http://schemas.microsoft.com/office/drawing/2014/main" id="{FE5EA53F-84D2-4BC3-82C6-0BF35D705B98}"/>
            </a:ext>
          </a:extLst>
        </xdr:cNvPr>
        <xdr:cNvSpPr txBox="1"/>
      </xdr:nvSpPr>
      <xdr:spPr>
        <a:xfrm>
          <a:off x="13836727" y="576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73243</xdr:rowOff>
    </xdr:from>
    <xdr:ext cx="469744" cy="259045"/>
    <xdr:sp macro="" textlink="">
      <xdr:nvSpPr>
        <xdr:cNvPr id="162" name="n_2mainValue債務償還比率">
          <a:extLst>
            <a:ext uri="{FF2B5EF4-FFF2-40B4-BE49-F238E27FC236}">
              <a16:creationId xmlns:a16="http://schemas.microsoft.com/office/drawing/2014/main" id="{B15FB72D-80EA-4487-BC01-52E407A6E899}"/>
            </a:ext>
          </a:extLst>
        </xdr:cNvPr>
        <xdr:cNvSpPr txBox="1"/>
      </xdr:nvSpPr>
      <xdr:spPr>
        <a:xfrm>
          <a:off x="13087427" y="633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162323</xdr:rowOff>
    </xdr:from>
    <xdr:ext cx="469744" cy="259045"/>
    <xdr:sp macro="" textlink="">
      <xdr:nvSpPr>
        <xdr:cNvPr id="163" name="n_3mainValue債務償還比率">
          <a:extLst>
            <a:ext uri="{FF2B5EF4-FFF2-40B4-BE49-F238E27FC236}">
              <a16:creationId xmlns:a16="http://schemas.microsoft.com/office/drawing/2014/main" id="{142712CA-2267-41B1-85F4-3C5C41ABE838}"/>
            </a:ext>
          </a:extLst>
        </xdr:cNvPr>
        <xdr:cNvSpPr txBox="1"/>
      </xdr:nvSpPr>
      <xdr:spPr>
        <a:xfrm>
          <a:off x="12325427" y="59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64" name="n_4mainValue債務償還比率">
          <a:extLst>
            <a:ext uri="{FF2B5EF4-FFF2-40B4-BE49-F238E27FC236}">
              <a16:creationId xmlns:a16="http://schemas.microsoft.com/office/drawing/2014/main" id="{8C314709-BDB9-4DBC-A7B7-93F3D4EED8FB}"/>
            </a:ext>
          </a:extLst>
        </xdr:cNvPr>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A59AC83C-1C8C-4568-AFA8-9E78E858EEE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7282A837-4CB0-494B-80AA-22EE50D9D2B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6C3ED5A0-E498-46A4-AB34-DBD8C5F65A0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771E6823-EFC4-44BE-8857-9E66926FE4C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BB4859F3-A0F8-4A31-91BC-0473F61D71B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C964E45E-E49A-4550-978E-18323535171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CB0F635-B262-40CE-AC81-AAFB5096EC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341959-B894-4274-A3ED-471CED5FDDD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1F7353F-D57D-42FC-B103-C17E4DEE13F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307DDD-4823-4954-9662-2A88551663C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0FE9DB7-55AE-45E0-82A2-24A7227BEB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BACDDF-B840-4634-AF6B-717E56F7854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ED72554-9714-4697-8857-C866AA932F6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F71C0DD-9AB2-4A98-9FAD-5F1070C8EF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92C772-6702-4CA1-9889-E8B51CEB412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123948-5EBE-4428-A086-E4EB7F8A9EA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167,520
158,511
163.45
70,391,681
66,149,706
3,424,775
39,268,295
54,981,653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E3D1EE8-2B2D-4CCD-B5CC-35F62A96E0B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7BE7E9-C6A2-446C-812A-EBAAF912856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C3478A-51B5-4000-AFC5-4B12C1D7664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B2EACD1-28E8-4EE6-BE03-3F3E6CB785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560D10-2B96-416C-A87A-2D18550767C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F8B96E9-D47A-44F3-91AF-25805CBF364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F389655-9B63-4792-B8DD-0005247D75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FD6405E-B50A-4BD1-BFCB-EE3BECFFCC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6033BD-0E35-46D5-BDB3-B75EF9F86D2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4155E3-02C5-44B5-AF15-FC517CD841A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9241D7-169B-431E-BCC3-40E18A1CDB2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6BC6E76-CBE1-47DD-8C84-4CD6EE7D4A1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253E9F-87C9-4810-9FF6-956DDB744CB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8DFA16-F82D-4A11-AC28-F10A792E1F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AAD563-02E3-4464-A7FC-44027107B14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3DB9667-1E69-480D-AFCE-C6B4654E2C0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F16CE6-6556-4030-8BC7-0EFA0993A4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8C6A35-AA7A-4B6F-BA2D-0A2B4D313DB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218F0CA-A312-4815-8E84-E803F3ED027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207DF90-1AC9-4C6B-ADD6-F4C0EE1704C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334CA86-B1A4-4A2A-AB50-6DB2E7A7A8C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FA833BC-594A-44D6-AE1F-DA46D48AE1A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CD19D9B-6A94-4706-A386-5DF153CD985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5848A9D-0385-42BE-B859-A2E9A63290F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CEB91B-7920-4C26-8AE6-F020FF0C01B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F3AF3DD-FF93-4729-828D-D6F0BDB30C0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C6B7A9A-B531-4BC9-8700-B7F33CF3623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88213D-239C-4C1D-9FE4-D55B3925E21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B1C3536-29E9-4707-B450-E485A705F08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EEB5834-F915-4E6F-8DE2-DD69AD59E75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AD0474F-F2E8-4C31-93DF-793C00F8FE5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131AEC0-BB0A-46FE-984D-BC0308C13BB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C7FDD92-2F90-413C-8980-DF2F418068C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1153187-FD21-45B6-A468-0944983B1756}"/>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4E66036-B2E9-44E0-8A9D-5D2A1DD7B8EF}"/>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C399172-8C25-493D-9B39-D64664E0FAD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5F91C23-043D-455A-9779-2211A26D94C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D56656C-509D-4DAC-A721-C63E1DAFA41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E3A2F77-6DBA-4578-A2A0-50DF48FCCF5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ABAE206-0B87-4C29-98A9-AE7622402D4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A5B596B-592F-468F-ABE6-9D7926AFCEE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98B149A-21E5-4048-B435-05561142F73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6ED445A-B503-4771-98FE-1A45FD81BF5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068AAB6A-8E16-4B2D-8A24-95606C8BDE21}"/>
            </a:ext>
          </a:extLst>
        </xdr:cNvPr>
        <xdr:cNvCxnSpPr/>
      </xdr:nvCxnSpPr>
      <xdr:spPr>
        <a:xfrm flipV="1">
          <a:off x="4634865" y="5660898"/>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FAAD04A5-0F9E-4245-80C5-A02ED9AD8B27}"/>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CD95DFA9-43DC-48E3-9D80-5B4D2C7787D5}"/>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a:extLst>
            <a:ext uri="{FF2B5EF4-FFF2-40B4-BE49-F238E27FC236}">
              <a16:creationId xmlns:a16="http://schemas.microsoft.com/office/drawing/2014/main" id="{6EF3ACC9-EA8F-4F99-B988-8F3A9343502B}"/>
            </a:ext>
          </a:extLst>
        </xdr:cNvPr>
        <xdr:cNvSpPr txBox="1"/>
      </xdr:nvSpPr>
      <xdr:spPr>
        <a:xfrm>
          <a:off x="4673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a:extLst>
            <a:ext uri="{FF2B5EF4-FFF2-40B4-BE49-F238E27FC236}">
              <a16:creationId xmlns:a16="http://schemas.microsoft.com/office/drawing/2014/main" id="{8D462BB4-72A9-4281-B81C-6F8D09F879E4}"/>
            </a:ext>
          </a:extLst>
        </xdr:cNvPr>
        <xdr:cNvCxnSpPr/>
      </xdr:nvCxnSpPr>
      <xdr:spPr>
        <a:xfrm>
          <a:off x="4546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119143</xdr:rowOff>
    </xdr:from>
    <xdr:ext cx="405111" cy="259045"/>
    <xdr:sp macro="" textlink="">
      <xdr:nvSpPr>
        <xdr:cNvPr id="60" name="【道路】&#10;有形固定資産減価償却率平均値テキスト">
          <a:extLst>
            <a:ext uri="{FF2B5EF4-FFF2-40B4-BE49-F238E27FC236}">
              <a16:creationId xmlns:a16="http://schemas.microsoft.com/office/drawing/2014/main" id="{3C6C657A-01C8-4D8C-87F2-973F68552F91}"/>
            </a:ext>
          </a:extLst>
        </xdr:cNvPr>
        <xdr:cNvSpPr txBox="1"/>
      </xdr:nvSpPr>
      <xdr:spPr>
        <a:xfrm>
          <a:off x="4673600" y="611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96266</xdr:rowOff>
    </xdr:from>
    <xdr:to>
      <xdr:col>24</xdr:col>
      <xdr:colOff>114300</xdr:colOff>
      <xdr:row>37</xdr:row>
      <xdr:rowOff>26416</xdr:rowOff>
    </xdr:to>
    <xdr:sp macro="" textlink="">
      <xdr:nvSpPr>
        <xdr:cNvPr id="61" name="フローチャート: 判断 60">
          <a:extLst>
            <a:ext uri="{FF2B5EF4-FFF2-40B4-BE49-F238E27FC236}">
              <a16:creationId xmlns:a16="http://schemas.microsoft.com/office/drawing/2014/main" id="{4FA76B41-7E8C-4105-A63E-B364CC7AD432}"/>
            </a:ext>
          </a:extLst>
        </xdr:cNvPr>
        <xdr:cNvSpPr/>
      </xdr:nvSpPr>
      <xdr:spPr>
        <a:xfrm>
          <a:off x="4584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61976</xdr:rowOff>
    </xdr:from>
    <xdr:to>
      <xdr:col>20</xdr:col>
      <xdr:colOff>38100</xdr:colOff>
      <xdr:row>36</xdr:row>
      <xdr:rowOff>163576</xdr:rowOff>
    </xdr:to>
    <xdr:sp macro="" textlink="">
      <xdr:nvSpPr>
        <xdr:cNvPr id="62" name="フローチャート: 判断 61">
          <a:extLst>
            <a:ext uri="{FF2B5EF4-FFF2-40B4-BE49-F238E27FC236}">
              <a16:creationId xmlns:a16="http://schemas.microsoft.com/office/drawing/2014/main" id="{31B1FA76-80EF-4AD8-B678-D0FC5BABBA56}"/>
            </a:ext>
          </a:extLst>
        </xdr:cNvPr>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57404</xdr:rowOff>
    </xdr:from>
    <xdr:to>
      <xdr:col>15</xdr:col>
      <xdr:colOff>101600</xdr:colOff>
      <xdr:row>36</xdr:row>
      <xdr:rowOff>159004</xdr:rowOff>
    </xdr:to>
    <xdr:sp macro="" textlink="">
      <xdr:nvSpPr>
        <xdr:cNvPr id="63" name="フローチャート: 判断 62">
          <a:extLst>
            <a:ext uri="{FF2B5EF4-FFF2-40B4-BE49-F238E27FC236}">
              <a16:creationId xmlns:a16="http://schemas.microsoft.com/office/drawing/2014/main" id="{5910DC99-AF04-49AB-A2E7-4860BD764879}"/>
            </a:ext>
          </a:extLst>
        </xdr:cNvPr>
        <xdr:cNvSpPr/>
      </xdr:nvSpPr>
      <xdr:spPr>
        <a:xfrm>
          <a:off x="2857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xdr:rowOff>
    </xdr:from>
    <xdr:to>
      <xdr:col>10</xdr:col>
      <xdr:colOff>165100</xdr:colOff>
      <xdr:row>36</xdr:row>
      <xdr:rowOff>117856</xdr:rowOff>
    </xdr:to>
    <xdr:sp macro="" textlink="">
      <xdr:nvSpPr>
        <xdr:cNvPr id="64" name="フローチャート: 判断 63">
          <a:extLst>
            <a:ext uri="{FF2B5EF4-FFF2-40B4-BE49-F238E27FC236}">
              <a16:creationId xmlns:a16="http://schemas.microsoft.com/office/drawing/2014/main" id="{DE5844D4-B201-4D6F-A5C0-E7450E04FD09}"/>
            </a:ext>
          </a:extLst>
        </xdr:cNvPr>
        <xdr:cNvSpPr/>
      </xdr:nvSpPr>
      <xdr:spPr>
        <a:xfrm>
          <a:off x="1968500" y="618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157988</xdr:rowOff>
    </xdr:from>
    <xdr:to>
      <xdr:col>6</xdr:col>
      <xdr:colOff>38100</xdr:colOff>
      <xdr:row>36</xdr:row>
      <xdr:rowOff>88138</xdr:rowOff>
    </xdr:to>
    <xdr:sp macro="" textlink="">
      <xdr:nvSpPr>
        <xdr:cNvPr id="65" name="フローチャート: 判断 64">
          <a:extLst>
            <a:ext uri="{FF2B5EF4-FFF2-40B4-BE49-F238E27FC236}">
              <a16:creationId xmlns:a16="http://schemas.microsoft.com/office/drawing/2014/main" id="{D492895A-1FA7-4514-A763-CA3A6E554815}"/>
            </a:ext>
          </a:extLst>
        </xdr:cNvPr>
        <xdr:cNvSpPr/>
      </xdr:nvSpPr>
      <xdr:spPr>
        <a:xfrm>
          <a:off x="1079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F42324F-257F-49A6-A82E-8074C59D127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5CF468D-FC5B-43B8-A1A0-69D9FDFDD9E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9ABBC64-46CC-4FB0-BEC2-3ABF9173D9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7C3240B-53AB-4FA1-B361-002993D0BA9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660425-4F84-41DD-902B-8914FB55CD1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164846</xdr:rowOff>
    </xdr:from>
    <xdr:to>
      <xdr:col>24</xdr:col>
      <xdr:colOff>114300</xdr:colOff>
      <xdr:row>38</xdr:row>
      <xdr:rowOff>94996</xdr:rowOff>
    </xdr:to>
    <xdr:sp macro="" textlink="">
      <xdr:nvSpPr>
        <xdr:cNvPr id="71" name="楕円 70">
          <a:extLst>
            <a:ext uri="{FF2B5EF4-FFF2-40B4-BE49-F238E27FC236}">
              <a16:creationId xmlns:a16="http://schemas.microsoft.com/office/drawing/2014/main" id="{FA913577-2464-4567-9927-F5486D03013D}"/>
            </a:ext>
          </a:extLst>
        </xdr:cNvPr>
        <xdr:cNvSpPr/>
      </xdr:nvSpPr>
      <xdr:spPr>
        <a:xfrm>
          <a:off x="45847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143273</xdr:rowOff>
    </xdr:from>
    <xdr:ext cx="405111" cy="259045"/>
    <xdr:sp macro="" textlink="">
      <xdr:nvSpPr>
        <xdr:cNvPr id="72" name="【道路】&#10;有形固定資産減価償却率該当値テキスト">
          <a:extLst>
            <a:ext uri="{FF2B5EF4-FFF2-40B4-BE49-F238E27FC236}">
              <a16:creationId xmlns:a16="http://schemas.microsoft.com/office/drawing/2014/main" id="{8D97AC9A-E90A-4924-A674-87038B82486F}"/>
            </a:ext>
          </a:extLst>
        </xdr:cNvPr>
        <xdr:cNvSpPr txBox="1"/>
      </xdr:nvSpPr>
      <xdr:spPr>
        <a:xfrm>
          <a:off x="4673600" y="648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123698</xdr:rowOff>
    </xdr:from>
    <xdr:to>
      <xdr:col>20</xdr:col>
      <xdr:colOff>38100</xdr:colOff>
      <xdr:row>38</xdr:row>
      <xdr:rowOff>53848</xdr:rowOff>
    </xdr:to>
    <xdr:sp macro="" textlink="">
      <xdr:nvSpPr>
        <xdr:cNvPr id="73" name="楕円 72">
          <a:extLst>
            <a:ext uri="{FF2B5EF4-FFF2-40B4-BE49-F238E27FC236}">
              <a16:creationId xmlns:a16="http://schemas.microsoft.com/office/drawing/2014/main" id="{109004E2-5C64-429D-9287-9464300595EE}"/>
            </a:ext>
          </a:extLst>
        </xdr:cNvPr>
        <xdr:cNvSpPr/>
      </xdr:nvSpPr>
      <xdr:spPr>
        <a:xfrm>
          <a:off x="3746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xdr:rowOff>
    </xdr:from>
    <xdr:to>
      <xdr:col>24</xdr:col>
      <xdr:colOff>63500</xdr:colOff>
      <xdr:row>38</xdr:row>
      <xdr:rowOff>44196</xdr:rowOff>
    </xdr:to>
    <xdr:cxnSp macro="">
      <xdr:nvCxnSpPr>
        <xdr:cNvPr id="74" name="直線コネクタ 73">
          <a:extLst>
            <a:ext uri="{FF2B5EF4-FFF2-40B4-BE49-F238E27FC236}">
              <a16:creationId xmlns:a16="http://schemas.microsoft.com/office/drawing/2014/main" id="{2A168ACA-CFF2-4E64-8762-2CCBAFE9F2AB}"/>
            </a:ext>
          </a:extLst>
        </xdr:cNvPr>
        <xdr:cNvCxnSpPr/>
      </xdr:nvCxnSpPr>
      <xdr:spPr>
        <a:xfrm>
          <a:off x="3797300" y="65181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89408</xdr:rowOff>
    </xdr:from>
    <xdr:to>
      <xdr:col>15</xdr:col>
      <xdr:colOff>101600</xdr:colOff>
      <xdr:row>38</xdr:row>
      <xdr:rowOff>19558</xdr:rowOff>
    </xdr:to>
    <xdr:sp macro="" textlink="">
      <xdr:nvSpPr>
        <xdr:cNvPr id="75" name="楕円 74">
          <a:extLst>
            <a:ext uri="{FF2B5EF4-FFF2-40B4-BE49-F238E27FC236}">
              <a16:creationId xmlns:a16="http://schemas.microsoft.com/office/drawing/2014/main" id="{AF7EFEF6-6CF6-4598-9045-CBFAE8CA9979}"/>
            </a:ext>
          </a:extLst>
        </xdr:cNvPr>
        <xdr:cNvSpPr/>
      </xdr:nvSpPr>
      <xdr:spPr>
        <a:xfrm>
          <a:off x="28575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140208</xdr:rowOff>
    </xdr:from>
    <xdr:to>
      <xdr:col>19</xdr:col>
      <xdr:colOff>177800</xdr:colOff>
      <xdr:row>38</xdr:row>
      <xdr:rowOff>3048</xdr:rowOff>
    </xdr:to>
    <xdr:cxnSp macro="">
      <xdr:nvCxnSpPr>
        <xdr:cNvPr id="76" name="直線コネクタ 75">
          <a:extLst>
            <a:ext uri="{FF2B5EF4-FFF2-40B4-BE49-F238E27FC236}">
              <a16:creationId xmlns:a16="http://schemas.microsoft.com/office/drawing/2014/main" id="{95C0D1BB-EA24-441A-AFEF-5729EF0D0C27}"/>
            </a:ext>
          </a:extLst>
        </xdr:cNvPr>
        <xdr:cNvCxnSpPr/>
      </xdr:nvCxnSpPr>
      <xdr:spPr>
        <a:xfrm>
          <a:off x="2908300" y="648385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7" name="楕円 76">
          <a:extLst>
            <a:ext uri="{FF2B5EF4-FFF2-40B4-BE49-F238E27FC236}">
              <a16:creationId xmlns:a16="http://schemas.microsoft.com/office/drawing/2014/main" id="{8F88DE87-4DE5-45BA-AAD2-4C179415132E}"/>
            </a:ext>
          </a:extLst>
        </xdr:cNvPr>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140208</xdr:rowOff>
    </xdr:to>
    <xdr:cxnSp macro="">
      <xdr:nvCxnSpPr>
        <xdr:cNvPr id="78" name="直線コネクタ 77">
          <a:extLst>
            <a:ext uri="{FF2B5EF4-FFF2-40B4-BE49-F238E27FC236}">
              <a16:creationId xmlns:a16="http://schemas.microsoft.com/office/drawing/2014/main" id="{1E28FFBE-9707-4C84-88A1-8F23CEF554E7}"/>
            </a:ext>
          </a:extLst>
        </xdr:cNvPr>
        <xdr:cNvCxnSpPr/>
      </xdr:nvCxnSpPr>
      <xdr:spPr>
        <a:xfrm>
          <a:off x="2019300" y="644271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xdr:rowOff>
    </xdr:from>
    <xdr:to>
      <xdr:col>6</xdr:col>
      <xdr:colOff>38100</xdr:colOff>
      <xdr:row>37</xdr:row>
      <xdr:rowOff>108712</xdr:rowOff>
    </xdr:to>
    <xdr:sp macro="" textlink="">
      <xdr:nvSpPr>
        <xdr:cNvPr id="79" name="楕円 78">
          <a:extLst>
            <a:ext uri="{FF2B5EF4-FFF2-40B4-BE49-F238E27FC236}">
              <a16:creationId xmlns:a16="http://schemas.microsoft.com/office/drawing/2014/main" id="{A5120BA5-B655-4CF3-A66F-2F5BA15B883D}"/>
            </a:ext>
          </a:extLst>
        </xdr:cNvPr>
        <xdr:cNvSpPr/>
      </xdr:nvSpPr>
      <xdr:spPr>
        <a:xfrm>
          <a:off x="1079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57912</xdr:rowOff>
    </xdr:from>
    <xdr:to>
      <xdr:col>10</xdr:col>
      <xdr:colOff>114300</xdr:colOff>
      <xdr:row>37</xdr:row>
      <xdr:rowOff>99060</xdr:rowOff>
    </xdr:to>
    <xdr:cxnSp macro="">
      <xdr:nvCxnSpPr>
        <xdr:cNvPr id="80" name="直線コネクタ 79">
          <a:extLst>
            <a:ext uri="{FF2B5EF4-FFF2-40B4-BE49-F238E27FC236}">
              <a16:creationId xmlns:a16="http://schemas.microsoft.com/office/drawing/2014/main" id="{3D4412D8-8153-42A5-ABFE-D8E2E8D4C70E}"/>
            </a:ext>
          </a:extLst>
        </xdr:cNvPr>
        <xdr:cNvCxnSpPr/>
      </xdr:nvCxnSpPr>
      <xdr:spPr>
        <a:xfrm>
          <a:off x="1130300" y="640156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8653</xdr:rowOff>
    </xdr:from>
    <xdr:ext cx="405111" cy="259045"/>
    <xdr:sp macro="" textlink="">
      <xdr:nvSpPr>
        <xdr:cNvPr id="81" name="n_1aveValue【道路】&#10;有形固定資産減価償却率">
          <a:extLst>
            <a:ext uri="{FF2B5EF4-FFF2-40B4-BE49-F238E27FC236}">
              <a16:creationId xmlns:a16="http://schemas.microsoft.com/office/drawing/2014/main" id="{1754C2CC-6D30-4C5C-B9E4-363FE1BC4225}"/>
            </a:ext>
          </a:extLst>
        </xdr:cNvPr>
        <xdr:cNvSpPr txBox="1"/>
      </xdr:nvSpPr>
      <xdr:spPr>
        <a:xfrm>
          <a:off x="3582044"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4081</xdr:rowOff>
    </xdr:from>
    <xdr:ext cx="405111" cy="259045"/>
    <xdr:sp macro="" textlink="">
      <xdr:nvSpPr>
        <xdr:cNvPr id="82" name="n_2aveValue【道路】&#10;有形固定資産減価償却率">
          <a:extLst>
            <a:ext uri="{FF2B5EF4-FFF2-40B4-BE49-F238E27FC236}">
              <a16:creationId xmlns:a16="http://schemas.microsoft.com/office/drawing/2014/main" id="{68838F00-1998-428F-88E7-FF16C5B98D01}"/>
            </a:ext>
          </a:extLst>
        </xdr:cNvPr>
        <xdr:cNvSpPr txBox="1"/>
      </xdr:nvSpPr>
      <xdr:spPr>
        <a:xfrm>
          <a:off x="2705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134383</xdr:rowOff>
    </xdr:from>
    <xdr:ext cx="405111" cy="259045"/>
    <xdr:sp macro="" textlink="">
      <xdr:nvSpPr>
        <xdr:cNvPr id="83" name="n_3aveValue【道路】&#10;有形固定資産減価償却率">
          <a:extLst>
            <a:ext uri="{FF2B5EF4-FFF2-40B4-BE49-F238E27FC236}">
              <a16:creationId xmlns:a16="http://schemas.microsoft.com/office/drawing/2014/main" id="{8A155730-F3D0-483C-AA21-C4B86915995F}"/>
            </a:ext>
          </a:extLst>
        </xdr:cNvPr>
        <xdr:cNvSpPr txBox="1"/>
      </xdr:nvSpPr>
      <xdr:spPr>
        <a:xfrm>
          <a:off x="1816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104665</xdr:rowOff>
    </xdr:from>
    <xdr:ext cx="405111" cy="259045"/>
    <xdr:sp macro="" textlink="">
      <xdr:nvSpPr>
        <xdr:cNvPr id="84" name="n_4aveValue【道路】&#10;有形固定資産減価償却率">
          <a:extLst>
            <a:ext uri="{FF2B5EF4-FFF2-40B4-BE49-F238E27FC236}">
              <a16:creationId xmlns:a16="http://schemas.microsoft.com/office/drawing/2014/main" id="{2B3341DC-A3E6-483F-B671-EF064DB0CDD9}"/>
            </a:ext>
          </a:extLst>
        </xdr:cNvPr>
        <xdr:cNvSpPr txBox="1"/>
      </xdr:nvSpPr>
      <xdr:spPr>
        <a:xfrm>
          <a:off x="927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44975</xdr:rowOff>
    </xdr:from>
    <xdr:ext cx="405111" cy="259045"/>
    <xdr:sp macro="" textlink="">
      <xdr:nvSpPr>
        <xdr:cNvPr id="85" name="n_1mainValue【道路】&#10;有形固定資産減価償却率">
          <a:extLst>
            <a:ext uri="{FF2B5EF4-FFF2-40B4-BE49-F238E27FC236}">
              <a16:creationId xmlns:a16="http://schemas.microsoft.com/office/drawing/2014/main" id="{981545D9-7503-4FFF-AAA2-0E835B8E4468}"/>
            </a:ext>
          </a:extLst>
        </xdr:cNvPr>
        <xdr:cNvSpPr txBox="1"/>
      </xdr:nvSpPr>
      <xdr:spPr>
        <a:xfrm>
          <a:off x="3582044" y="656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10685</xdr:rowOff>
    </xdr:from>
    <xdr:ext cx="405111" cy="259045"/>
    <xdr:sp macro="" textlink="">
      <xdr:nvSpPr>
        <xdr:cNvPr id="86" name="n_2mainValue【道路】&#10;有形固定資産減価償却率">
          <a:extLst>
            <a:ext uri="{FF2B5EF4-FFF2-40B4-BE49-F238E27FC236}">
              <a16:creationId xmlns:a16="http://schemas.microsoft.com/office/drawing/2014/main" id="{FBF15513-43D9-4C91-BB89-13679CF79C27}"/>
            </a:ext>
          </a:extLst>
        </xdr:cNvPr>
        <xdr:cNvSpPr txBox="1"/>
      </xdr:nvSpPr>
      <xdr:spPr>
        <a:xfrm>
          <a:off x="27057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87" name="n_3mainValue【道路】&#10;有形固定資産減価償却率">
          <a:extLst>
            <a:ext uri="{FF2B5EF4-FFF2-40B4-BE49-F238E27FC236}">
              <a16:creationId xmlns:a16="http://schemas.microsoft.com/office/drawing/2014/main" id="{545D788C-C3CE-4371-BE2D-DAC0A01A10C0}"/>
            </a:ext>
          </a:extLst>
        </xdr:cNvPr>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99839</xdr:rowOff>
    </xdr:from>
    <xdr:ext cx="405111" cy="259045"/>
    <xdr:sp macro="" textlink="">
      <xdr:nvSpPr>
        <xdr:cNvPr id="88" name="n_4mainValue【道路】&#10;有形固定資産減価償却率">
          <a:extLst>
            <a:ext uri="{FF2B5EF4-FFF2-40B4-BE49-F238E27FC236}">
              <a16:creationId xmlns:a16="http://schemas.microsoft.com/office/drawing/2014/main" id="{16F9701E-789C-422A-AF61-7C898BB213D5}"/>
            </a:ext>
          </a:extLst>
        </xdr:cNvPr>
        <xdr:cNvSpPr txBox="1"/>
      </xdr:nvSpPr>
      <xdr:spPr>
        <a:xfrm>
          <a:off x="927744" y="644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9DC5C66-7F22-40DD-B118-81B67CF0D70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9BD8398-8021-4C35-8727-C29F0A3D4EF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6874A31-7417-4D5C-AD3A-688D85CBC8F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E57471D-8E20-4506-A84C-BB0443DB221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34C10AF-F8B1-4DA7-8AE3-D428B6DBBCD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CE0F5A6-89D7-407D-AD90-E697090249C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A5F380A-E33D-4501-858A-71F6A7671CC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B0108AC-7504-4E0C-9EA2-E9C1F8817F1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20CE1E7-CFAE-4943-BFA1-F5B59F855D4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CF1FA6-A23C-403C-B380-93ED7E9ED8D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8D103490-3035-4B1D-9141-170211AF93A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E308BC48-DFAA-4333-A26E-A2A58A40D0E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20E86A6B-1AA9-48B7-A021-7AC1E6799A5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B1C90C1A-1C12-488D-B26C-A574F178833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355425F7-66A7-4C4D-A9DE-5DC5B356FCC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00C56561-D2FC-4394-AB30-1B9701301467}"/>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6B210065-60AA-4C11-A290-D5E373317F3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51B956BC-BA03-4CFF-85BD-887E497F7F8C}"/>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B4E32D8-A0E0-4857-853F-A690664FA2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152C3E10-6E9D-490A-8EB4-940305B7A42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E6033B93-0F8A-4BF3-8615-45424EB0452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165948</xdr:rowOff>
    </xdr:from>
    <xdr:to>
      <xdr:col>54</xdr:col>
      <xdr:colOff>189865</xdr:colOff>
      <xdr:row>40</xdr:row>
      <xdr:rowOff>72588</xdr:rowOff>
    </xdr:to>
    <xdr:cxnSp macro="">
      <xdr:nvCxnSpPr>
        <xdr:cNvPr id="110" name="直線コネクタ 109">
          <a:extLst>
            <a:ext uri="{FF2B5EF4-FFF2-40B4-BE49-F238E27FC236}">
              <a16:creationId xmlns:a16="http://schemas.microsoft.com/office/drawing/2014/main" id="{8C832E9E-0E7B-4A79-BF12-6910DD5EA746}"/>
            </a:ext>
          </a:extLst>
        </xdr:cNvPr>
        <xdr:cNvCxnSpPr/>
      </xdr:nvCxnSpPr>
      <xdr:spPr>
        <a:xfrm flipV="1">
          <a:off x="10476865" y="5995248"/>
          <a:ext cx="0" cy="935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76415</xdr:rowOff>
    </xdr:from>
    <xdr:ext cx="469744" cy="259045"/>
    <xdr:sp macro="" textlink="">
      <xdr:nvSpPr>
        <xdr:cNvPr id="111" name="【道路】&#10;一人当たり延長最小値テキスト">
          <a:extLst>
            <a:ext uri="{FF2B5EF4-FFF2-40B4-BE49-F238E27FC236}">
              <a16:creationId xmlns:a16="http://schemas.microsoft.com/office/drawing/2014/main" id="{ABD9550D-7DCC-4C3A-BF4B-7781C47C2A75}"/>
            </a:ext>
          </a:extLst>
        </xdr:cNvPr>
        <xdr:cNvSpPr txBox="1"/>
      </xdr:nvSpPr>
      <xdr:spPr>
        <a:xfrm>
          <a:off x="10515600" y="693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72588</xdr:rowOff>
    </xdr:from>
    <xdr:to>
      <xdr:col>55</xdr:col>
      <xdr:colOff>88900</xdr:colOff>
      <xdr:row>40</xdr:row>
      <xdr:rowOff>72588</xdr:rowOff>
    </xdr:to>
    <xdr:cxnSp macro="">
      <xdr:nvCxnSpPr>
        <xdr:cNvPr id="112" name="直線コネクタ 111">
          <a:extLst>
            <a:ext uri="{FF2B5EF4-FFF2-40B4-BE49-F238E27FC236}">
              <a16:creationId xmlns:a16="http://schemas.microsoft.com/office/drawing/2014/main" id="{0EBA5CB5-305F-4FCB-BEEB-126A520ABA98}"/>
            </a:ext>
          </a:extLst>
        </xdr:cNvPr>
        <xdr:cNvCxnSpPr/>
      </xdr:nvCxnSpPr>
      <xdr:spPr>
        <a:xfrm>
          <a:off x="10388600" y="693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112625</xdr:rowOff>
    </xdr:from>
    <xdr:ext cx="534377" cy="259045"/>
    <xdr:sp macro="" textlink="">
      <xdr:nvSpPr>
        <xdr:cNvPr id="113" name="【道路】&#10;一人当たり延長最大値テキスト">
          <a:extLst>
            <a:ext uri="{FF2B5EF4-FFF2-40B4-BE49-F238E27FC236}">
              <a16:creationId xmlns:a16="http://schemas.microsoft.com/office/drawing/2014/main" id="{4F625AED-80E8-430C-BF7B-B2AB82E1CE9D}"/>
            </a:ext>
          </a:extLst>
        </xdr:cNvPr>
        <xdr:cNvSpPr txBox="1"/>
      </xdr:nvSpPr>
      <xdr:spPr>
        <a:xfrm>
          <a:off x="10515600" y="57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165948</xdr:rowOff>
    </xdr:from>
    <xdr:to>
      <xdr:col>55</xdr:col>
      <xdr:colOff>88900</xdr:colOff>
      <xdr:row>34</xdr:row>
      <xdr:rowOff>165948</xdr:rowOff>
    </xdr:to>
    <xdr:cxnSp macro="">
      <xdr:nvCxnSpPr>
        <xdr:cNvPr id="114" name="直線コネクタ 113">
          <a:extLst>
            <a:ext uri="{FF2B5EF4-FFF2-40B4-BE49-F238E27FC236}">
              <a16:creationId xmlns:a16="http://schemas.microsoft.com/office/drawing/2014/main" id="{C2088AA9-63E4-40A0-86C0-BC23D4B94A85}"/>
            </a:ext>
          </a:extLst>
        </xdr:cNvPr>
        <xdr:cNvCxnSpPr/>
      </xdr:nvCxnSpPr>
      <xdr:spPr>
        <a:xfrm>
          <a:off x="10388600" y="5995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82374</xdr:rowOff>
    </xdr:from>
    <xdr:ext cx="534377" cy="259045"/>
    <xdr:sp macro="" textlink="">
      <xdr:nvSpPr>
        <xdr:cNvPr id="115" name="【道路】&#10;一人当たり延長平均値テキスト">
          <a:extLst>
            <a:ext uri="{FF2B5EF4-FFF2-40B4-BE49-F238E27FC236}">
              <a16:creationId xmlns:a16="http://schemas.microsoft.com/office/drawing/2014/main" id="{5517AD4B-F5E8-402B-A71B-66C01DD1DA1A}"/>
            </a:ext>
          </a:extLst>
        </xdr:cNvPr>
        <xdr:cNvSpPr txBox="1"/>
      </xdr:nvSpPr>
      <xdr:spPr>
        <a:xfrm>
          <a:off x="10515600" y="6597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103947</xdr:rowOff>
    </xdr:from>
    <xdr:to>
      <xdr:col>55</xdr:col>
      <xdr:colOff>50800</xdr:colOff>
      <xdr:row>39</xdr:row>
      <xdr:rowOff>34097</xdr:rowOff>
    </xdr:to>
    <xdr:sp macro="" textlink="">
      <xdr:nvSpPr>
        <xdr:cNvPr id="116" name="フローチャート: 判断 115">
          <a:extLst>
            <a:ext uri="{FF2B5EF4-FFF2-40B4-BE49-F238E27FC236}">
              <a16:creationId xmlns:a16="http://schemas.microsoft.com/office/drawing/2014/main" id="{BFB5B889-C6E0-4076-9074-7A888E073A98}"/>
            </a:ext>
          </a:extLst>
        </xdr:cNvPr>
        <xdr:cNvSpPr/>
      </xdr:nvSpPr>
      <xdr:spPr>
        <a:xfrm>
          <a:off x="10426700" y="66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106004</xdr:rowOff>
    </xdr:from>
    <xdr:to>
      <xdr:col>50</xdr:col>
      <xdr:colOff>165100</xdr:colOff>
      <xdr:row>39</xdr:row>
      <xdr:rowOff>36154</xdr:rowOff>
    </xdr:to>
    <xdr:sp macro="" textlink="">
      <xdr:nvSpPr>
        <xdr:cNvPr id="117" name="フローチャート: 判断 116">
          <a:extLst>
            <a:ext uri="{FF2B5EF4-FFF2-40B4-BE49-F238E27FC236}">
              <a16:creationId xmlns:a16="http://schemas.microsoft.com/office/drawing/2014/main" id="{20338A3E-CB02-47A2-AC09-3191B07B8EBF}"/>
            </a:ext>
          </a:extLst>
        </xdr:cNvPr>
        <xdr:cNvSpPr/>
      </xdr:nvSpPr>
      <xdr:spPr>
        <a:xfrm>
          <a:off x="9588500" y="66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128041</xdr:rowOff>
    </xdr:from>
    <xdr:to>
      <xdr:col>46</xdr:col>
      <xdr:colOff>38100</xdr:colOff>
      <xdr:row>39</xdr:row>
      <xdr:rowOff>58191</xdr:rowOff>
    </xdr:to>
    <xdr:sp macro="" textlink="">
      <xdr:nvSpPr>
        <xdr:cNvPr id="118" name="フローチャート: 判断 117">
          <a:extLst>
            <a:ext uri="{FF2B5EF4-FFF2-40B4-BE49-F238E27FC236}">
              <a16:creationId xmlns:a16="http://schemas.microsoft.com/office/drawing/2014/main" id="{8ABDE2B5-8015-4B2C-AE33-6130ABB5B221}"/>
            </a:ext>
          </a:extLst>
        </xdr:cNvPr>
        <xdr:cNvSpPr/>
      </xdr:nvSpPr>
      <xdr:spPr>
        <a:xfrm>
          <a:off x="8699500" y="664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119080</xdr:rowOff>
    </xdr:from>
    <xdr:to>
      <xdr:col>41</xdr:col>
      <xdr:colOff>101600</xdr:colOff>
      <xdr:row>39</xdr:row>
      <xdr:rowOff>49230</xdr:rowOff>
    </xdr:to>
    <xdr:sp macro="" textlink="">
      <xdr:nvSpPr>
        <xdr:cNvPr id="119" name="フローチャート: 判断 118">
          <a:extLst>
            <a:ext uri="{FF2B5EF4-FFF2-40B4-BE49-F238E27FC236}">
              <a16:creationId xmlns:a16="http://schemas.microsoft.com/office/drawing/2014/main" id="{C074FBF4-BC9C-4AAA-9693-F59597CB5320}"/>
            </a:ext>
          </a:extLst>
        </xdr:cNvPr>
        <xdr:cNvSpPr/>
      </xdr:nvSpPr>
      <xdr:spPr>
        <a:xfrm>
          <a:off x="7810500" y="663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121366</xdr:rowOff>
    </xdr:from>
    <xdr:to>
      <xdr:col>36</xdr:col>
      <xdr:colOff>165100</xdr:colOff>
      <xdr:row>39</xdr:row>
      <xdr:rowOff>51516</xdr:rowOff>
    </xdr:to>
    <xdr:sp macro="" textlink="">
      <xdr:nvSpPr>
        <xdr:cNvPr id="120" name="フローチャート: 判断 119">
          <a:extLst>
            <a:ext uri="{FF2B5EF4-FFF2-40B4-BE49-F238E27FC236}">
              <a16:creationId xmlns:a16="http://schemas.microsoft.com/office/drawing/2014/main" id="{A63F8206-D2D4-4F73-91A2-A9D467B14C44}"/>
            </a:ext>
          </a:extLst>
        </xdr:cNvPr>
        <xdr:cNvSpPr/>
      </xdr:nvSpPr>
      <xdr:spPr>
        <a:xfrm>
          <a:off x="6921500" y="663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202C9B6-DC0A-43C0-BED6-C340F2FDBFF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06C4E72-F344-4B57-8655-6E78C058AAB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915387C-4A41-44E8-8D9E-59E221434C8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E48AF73-B960-41A7-8D17-4E1CEA6BBA4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20A8FB9-6779-4A63-8E06-2658943D988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33538</xdr:rowOff>
    </xdr:from>
    <xdr:to>
      <xdr:col>55</xdr:col>
      <xdr:colOff>50800</xdr:colOff>
      <xdr:row>38</xdr:row>
      <xdr:rowOff>135138</xdr:rowOff>
    </xdr:to>
    <xdr:sp macro="" textlink="">
      <xdr:nvSpPr>
        <xdr:cNvPr id="126" name="楕円 125">
          <a:extLst>
            <a:ext uri="{FF2B5EF4-FFF2-40B4-BE49-F238E27FC236}">
              <a16:creationId xmlns:a16="http://schemas.microsoft.com/office/drawing/2014/main" id="{7B063330-1C3C-4AFB-8AD4-987BC7AAB3E5}"/>
            </a:ext>
          </a:extLst>
        </xdr:cNvPr>
        <xdr:cNvSpPr/>
      </xdr:nvSpPr>
      <xdr:spPr>
        <a:xfrm>
          <a:off x="10426700" y="65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56415</xdr:rowOff>
    </xdr:from>
    <xdr:ext cx="534377" cy="259045"/>
    <xdr:sp macro="" textlink="">
      <xdr:nvSpPr>
        <xdr:cNvPr id="127" name="【道路】&#10;一人当たり延長該当値テキスト">
          <a:extLst>
            <a:ext uri="{FF2B5EF4-FFF2-40B4-BE49-F238E27FC236}">
              <a16:creationId xmlns:a16="http://schemas.microsoft.com/office/drawing/2014/main" id="{D3E98325-8205-4CD9-8467-7AA5D779C806}"/>
            </a:ext>
          </a:extLst>
        </xdr:cNvPr>
        <xdr:cNvSpPr txBox="1"/>
      </xdr:nvSpPr>
      <xdr:spPr>
        <a:xfrm>
          <a:off x="10515600" y="640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35870</xdr:rowOff>
    </xdr:from>
    <xdr:to>
      <xdr:col>50</xdr:col>
      <xdr:colOff>165100</xdr:colOff>
      <xdr:row>38</xdr:row>
      <xdr:rowOff>137470</xdr:rowOff>
    </xdr:to>
    <xdr:sp macro="" textlink="">
      <xdr:nvSpPr>
        <xdr:cNvPr id="128" name="楕円 127">
          <a:extLst>
            <a:ext uri="{FF2B5EF4-FFF2-40B4-BE49-F238E27FC236}">
              <a16:creationId xmlns:a16="http://schemas.microsoft.com/office/drawing/2014/main" id="{1A0B2C3A-01EC-4E78-A797-39BFA4B039B7}"/>
            </a:ext>
          </a:extLst>
        </xdr:cNvPr>
        <xdr:cNvSpPr/>
      </xdr:nvSpPr>
      <xdr:spPr>
        <a:xfrm>
          <a:off x="9588500" y="65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84338</xdr:rowOff>
    </xdr:from>
    <xdr:to>
      <xdr:col>55</xdr:col>
      <xdr:colOff>0</xdr:colOff>
      <xdr:row>38</xdr:row>
      <xdr:rowOff>86670</xdr:rowOff>
    </xdr:to>
    <xdr:cxnSp macro="">
      <xdr:nvCxnSpPr>
        <xdr:cNvPr id="129" name="直線コネクタ 128">
          <a:extLst>
            <a:ext uri="{FF2B5EF4-FFF2-40B4-BE49-F238E27FC236}">
              <a16:creationId xmlns:a16="http://schemas.microsoft.com/office/drawing/2014/main" id="{0A140CA3-1714-408E-9161-44D156F7CEA4}"/>
            </a:ext>
          </a:extLst>
        </xdr:cNvPr>
        <xdr:cNvCxnSpPr/>
      </xdr:nvCxnSpPr>
      <xdr:spPr>
        <a:xfrm flipV="1">
          <a:off x="9639300" y="6599438"/>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39619</xdr:rowOff>
    </xdr:from>
    <xdr:to>
      <xdr:col>46</xdr:col>
      <xdr:colOff>38100</xdr:colOff>
      <xdr:row>38</xdr:row>
      <xdr:rowOff>141219</xdr:rowOff>
    </xdr:to>
    <xdr:sp macro="" textlink="">
      <xdr:nvSpPr>
        <xdr:cNvPr id="130" name="楕円 129">
          <a:extLst>
            <a:ext uri="{FF2B5EF4-FFF2-40B4-BE49-F238E27FC236}">
              <a16:creationId xmlns:a16="http://schemas.microsoft.com/office/drawing/2014/main" id="{40686277-049A-4E85-9069-02144E016BF6}"/>
            </a:ext>
          </a:extLst>
        </xdr:cNvPr>
        <xdr:cNvSpPr/>
      </xdr:nvSpPr>
      <xdr:spPr>
        <a:xfrm>
          <a:off x="8699500" y="655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86670</xdr:rowOff>
    </xdr:from>
    <xdr:to>
      <xdr:col>50</xdr:col>
      <xdr:colOff>114300</xdr:colOff>
      <xdr:row>38</xdr:row>
      <xdr:rowOff>90419</xdr:rowOff>
    </xdr:to>
    <xdr:cxnSp macro="">
      <xdr:nvCxnSpPr>
        <xdr:cNvPr id="131" name="直線コネクタ 130">
          <a:extLst>
            <a:ext uri="{FF2B5EF4-FFF2-40B4-BE49-F238E27FC236}">
              <a16:creationId xmlns:a16="http://schemas.microsoft.com/office/drawing/2014/main" id="{E6E5DD06-BFAD-4677-BCF2-C690015BC778}"/>
            </a:ext>
          </a:extLst>
        </xdr:cNvPr>
        <xdr:cNvCxnSpPr/>
      </xdr:nvCxnSpPr>
      <xdr:spPr>
        <a:xfrm flipV="1">
          <a:off x="8750300" y="6601770"/>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41905</xdr:rowOff>
    </xdr:from>
    <xdr:to>
      <xdr:col>41</xdr:col>
      <xdr:colOff>101600</xdr:colOff>
      <xdr:row>38</xdr:row>
      <xdr:rowOff>143505</xdr:rowOff>
    </xdr:to>
    <xdr:sp macro="" textlink="">
      <xdr:nvSpPr>
        <xdr:cNvPr id="132" name="楕円 131">
          <a:extLst>
            <a:ext uri="{FF2B5EF4-FFF2-40B4-BE49-F238E27FC236}">
              <a16:creationId xmlns:a16="http://schemas.microsoft.com/office/drawing/2014/main" id="{C24A53B3-AEBA-4FD0-B30A-D61D26E45025}"/>
            </a:ext>
          </a:extLst>
        </xdr:cNvPr>
        <xdr:cNvSpPr/>
      </xdr:nvSpPr>
      <xdr:spPr>
        <a:xfrm>
          <a:off x="7810500" y="655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90419</xdr:rowOff>
    </xdr:from>
    <xdr:to>
      <xdr:col>45</xdr:col>
      <xdr:colOff>177800</xdr:colOff>
      <xdr:row>38</xdr:row>
      <xdr:rowOff>92705</xdr:rowOff>
    </xdr:to>
    <xdr:cxnSp macro="">
      <xdr:nvCxnSpPr>
        <xdr:cNvPr id="133" name="直線コネクタ 132">
          <a:extLst>
            <a:ext uri="{FF2B5EF4-FFF2-40B4-BE49-F238E27FC236}">
              <a16:creationId xmlns:a16="http://schemas.microsoft.com/office/drawing/2014/main" id="{CE3F3384-90A2-47C8-911C-85C8679015EA}"/>
            </a:ext>
          </a:extLst>
        </xdr:cNvPr>
        <xdr:cNvCxnSpPr/>
      </xdr:nvCxnSpPr>
      <xdr:spPr>
        <a:xfrm flipV="1">
          <a:off x="7861300" y="660551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42819</xdr:rowOff>
    </xdr:from>
    <xdr:to>
      <xdr:col>36</xdr:col>
      <xdr:colOff>165100</xdr:colOff>
      <xdr:row>38</xdr:row>
      <xdr:rowOff>144419</xdr:rowOff>
    </xdr:to>
    <xdr:sp macro="" textlink="">
      <xdr:nvSpPr>
        <xdr:cNvPr id="134" name="楕円 133">
          <a:extLst>
            <a:ext uri="{FF2B5EF4-FFF2-40B4-BE49-F238E27FC236}">
              <a16:creationId xmlns:a16="http://schemas.microsoft.com/office/drawing/2014/main" id="{303CDE87-A202-4E24-A08B-9160845B8E2F}"/>
            </a:ext>
          </a:extLst>
        </xdr:cNvPr>
        <xdr:cNvSpPr/>
      </xdr:nvSpPr>
      <xdr:spPr>
        <a:xfrm>
          <a:off x="6921500" y="655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92705</xdr:rowOff>
    </xdr:from>
    <xdr:to>
      <xdr:col>41</xdr:col>
      <xdr:colOff>50800</xdr:colOff>
      <xdr:row>38</xdr:row>
      <xdr:rowOff>93619</xdr:rowOff>
    </xdr:to>
    <xdr:cxnSp macro="">
      <xdr:nvCxnSpPr>
        <xdr:cNvPr id="135" name="直線コネクタ 134">
          <a:extLst>
            <a:ext uri="{FF2B5EF4-FFF2-40B4-BE49-F238E27FC236}">
              <a16:creationId xmlns:a16="http://schemas.microsoft.com/office/drawing/2014/main" id="{ADF8A294-A63A-4E02-AE58-EB1444BA6099}"/>
            </a:ext>
          </a:extLst>
        </xdr:cNvPr>
        <xdr:cNvCxnSpPr/>
      </xdr:nvCxnSpPr>
      <xdr:spPr>
        <a:xfrm flipV="1">
          <a:off x="6972300" y="660780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27281</xdr:rowOff>
    </xdr:from>
    <xdr:ext cx="534377" cy="259045"/>
    <xdr:sp macro="" textlink="">
      <xdr:nvSpPr>
        <xdr:cNvPr id="136" name="n_1aveValue【道路】&#10;一人当たり延長">
          <a:extLst>
            <a:ext uri="{FF2B5EF4-FFF2-40B4-BE49-F238E27FC236}">
              <a16:creationId xmlns:a16="http://schemas.microsoft.com/office/drawing/2014/main" id="{FEF31EC8-C5A5-4F5A-AF62-300B63332490}"/>
            </a:ext>
          </a:extLst>
        </xdr:cNvPr>
        <xdr:cNvSpPr txBox="1"/>
      </xdr:nvSpPr>
      <xdr:spPr>
        <a:xfrm>
          <a:off x="9359411" y="671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49318</xdr:rowOff>
    </xdr:from>
    <xdr:ext cx="534377" cy="259045"/>
    <xdr:sp macro="" textlink="">
      <xdr:nvSpPr>
        <xdr:cNvPr id="137" name="n_2aveValue【道路】&#10;一人当たり延長">
          <a:extLst>
            <a:ext uri="{FF2B5EF4-FFF2-40B4-BE49-F238E27FC236}">
              <a16:creationId xmlns:a16="http://schemas.microsoft.com/office/drawing/2014/main" id="{D970EF72-E058-4651-A444-E0726C489FFA}"/>
            </a:ext>
          </a:extLst>
        </xdr:cNvPr>
        <xdr:cNvSpPr txBox="1"/>
      </xdr:nvSpPr>
      <xdr:spPr>
        <a:xfrm>
          <a:off x="8483111" y="673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40357</xdr:rowOff>
    </xdr:from>
    <xdr:ext cx="534377" cy="259045"/>
    <xdr:sp macro="" textlink="">
      <xdr:nvSpPr>
        <xdr:cNvPr id="138" name="n_3aveValue【道路】&#10;一人当たり延長">
          <a:extLst>
            <a:ext uri="{FF2B5EF4-FFF2-40B4-BE49-F238E27FC236}">
              <a16:creationId xmlns:a16="http://schemas.microsoft.com/office/drawing/2014/main" id="{589FECA3-364E-48D5-9201-D147C1CDC08B}"/>
            </a:ext>
          </a:extLst>
        </xdr:cNvPr>
        <xdr:cNvSpPr txBox="1"/>
      </xdr:nvSpPr>
      <xdr:spPr>
        <a:xfrm>
          <a:off x="7594111" y="672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42643</xdr:rowOff>
    </xdr:from>
    <xdr:ext cx="534377" cy="259045"/>
    <xdr:sp macro="" textlink="">
      <xdr:nvSpPr>
        <xdr:cNvPr id="139" name="n_4aveValue【道路】&#10;一人当たり延長">
          <a:extLst>
            <a:ext uri="{FF2B5EF4-FFF2-40B4-BE49-F238E27FC236}">
              <a16:creationId xmlns:a16="http://schemas.microsoft.com/office/drawing/2014/main" id="{1330F469-0DE2-49E0-996D-2078CF1AA1E8}"/>
            </a:ext>
          </a:extLst>
        </xdr:cNvPr>
        <xdr:cNvSpPr txBox="1"/>
      </xdr:nvSpPr>
      <xdr:spPr>
        <a:xfrm>
          <a:off x="6705111" y="672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153997</xdr:rowOff>
    </xdr:from>
    <xdr:ext cx="534377" cy="259045"/>
    <xdr:sp macro="" textlink="">
      <xdr:nvSpPr>
        <xdr:cNvPr id="140" name="n_1mainValue【道路】&#10;一人当たり延長">
          <a:extLst>
            <a:ext uri="{FF2B5EF4-FFF2-40B4-BE49-F238E27FC236}">
              <a16:creationId xmlns:a16="http://schemas.microsoft.com/office/drawing/2014/main" id="{85CAD947-620E-42A7-9C25-7A6312556CF9}"/>
            </a:ext>
          </a:extLst>
        </xdr:cNvPr>
        <xdr:cNvSpPr txBox="1"/>
      </xdr:nvSpPr>
      <xdr:spPr>
        <a:xfrm>
          <a:off x="9359411" y="632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157746</xdr:rowOff>
    </xdr:from>
    <xdr:ext cx="534377" cy="259045"/>
    <xdr:sp macro="" textlink="">
      <xdr:nvSpPr>
        <xdr:cNvPr id="141" name="n_2mainValue【道路】&#10;一人当たり延長">
          <a:extLst>
            <a:ext uri="{FF2B5EF4-FFF2-40B4-BE49-F238E27FC236}">
              <a16:creationId xmlns:a16="http://schemas.microsoft.com/office/drawing/2014/main" id="{511145CA-3711-4F6A-8062-D2599E2D1A59}"/>
            </a:ext>
          </a:extLst>
        </xdr:cNvPr>
        <xdr:cNvSpPr txBox="1"/>
      </xdr:nvSpPr>
      <xdr:spPr>
        <a:xfrm>
          <a:off x="8483111" y="632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160032</xdr:rowOff>
    </xdr:from>
    <xdr:ext cx="534377" cy="259045"/>
    <xdr:sp macro="" textlink="">
      <xdr:nvSpPr>
        <xdr:cNvPr id="142" name="n_3mainValue【道路】&#10;一人当たり延長">
          <a:extLst>
            <a:ext uri="{FF2B5EF4-FFF2-40B4-BE49-F238E27FC236}">
              <a16:creationId xmlns:a16="http://schemas.microsoft.com/office/drawing/2014/main" id="{41DEF997-26F4-4135-BBA0-2DEBC25B285F}"/>
            </a:ext>
          </a:extLst>
        </xdr:cNvPr>
        <xdr:cNvSpPr txBox="1"/>
      </xdr:nvSpPr>
      <xdr:spPr>
        <a:xfrm>
          <a:off x="7594111" y="63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160946</xdr:rowOff>
    </xdr:from>
    <xdr:ext cx="534377" cy="259045"/>
    <xdr:sp macro="" textlink="">
      <xdr:nvSpPr>
        <xdr:cNvPr id="143" name="n_4mainValue【道路】&#10;一人当たり延長">
          <a:extLst>
            <a:ext uri="{FF2B5EF4-FFF2-40B4-BE49-F238E27FC236}">
              <a16:creationId xmlns:a16="http://schemas.microsoft.com/office/drawing/2014/main" id="{6B1AA1F6-929E-4FBB-92E0-2B9440B9C6E8}"/>
            </a:ext>
          </a:extLst>
        </xdr:cNvPr>
        <xdr:cNvSpPr txBox="1"/>
      </xdr:nvSpPr>
      <xdr:spPr>
        <a:xfrm>
          <a:off x="6705111" y="633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4C7D236B-5A09-4FAD-8616-900C083C4E0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F74B51D7-A73A-46F8-BE38-4A96A289F4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E5FFB78F-A9DE-4A8D-8D8A-A34ECDCD7FC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BAB6715C-805F-4399-8DAE-198D592B7F6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3FAEF00D-E5B8-42C3-951E-FB3C3643B73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3B3F1A65-594F-4289-AC84-7C51E7B145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B0A4B7F7-3B8B-459B-8D3D-8B7ADD63FA3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8A56FD8C-5644-4F7C-ABF8-4D8FA3E887D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33F1ECF-888F-4B99-8A46-39BDAF906A3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FB24B02C-62DC-4AEB-9CF4-1D6B1B8850F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BD0724F1-48A7-431F-8897-559D5F34C696}"/>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EBFD0EB8-7A5B-4255-8275-C9D21DBF24E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6F9187DE-DB38-45FC-9A66-CDC4E3647D5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315F1ED1-BD23-4643-B0AE-0598A4740AD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34C55E07-B554-43BF-9E31-23D41AE65FC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7993DF40-4359-44D6-B8AE-5EBBEBEA412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9EF351CB-DB5D-4366-BC13-A731CAEEB36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D02443CF-CCE0-4644-A77F-AEEBEFE7E84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B2A054BC-735F-4E8F-BA5D-27A89543024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00D5CF12-6E9D-44D6-9CBB-CF09E0F5D58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C699A43B-A4C3-46CE-8787-4A8C2F3CA4A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A1F060A1-FAF8-45C3-A6B9-8DCB1B5AB86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D91D0A5F-6010-46D8-898C-12AE6BB21719}"/>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B0E167A-46CE-42CC-958E-D830057C9D8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3810</xdr:rowOff>
    </xdr:to>
    <xdr:cxnSp macro="">
      <xdr:nvCxnSpPr>
        <xdr:cNvPr id="168" name="直線コネクタ 167">
          <a:extLst>
            <a:ext uri="{FF2B5EF4-FFF2-40B4-BE49-F238E27FC236}">
              <a16:creationId xmlns:a16="http://schemas.microsoft.com/office/drawing/2014/main" id="{BF2D5C6F-3F05-4CB8-8159-D0BDD40043EB}"/>
            </a:ext>
          </a:extLst>
        </xdr:cNvPr>
        <xdr:cNvCxnSpPr/>
      </xdr:nvCxnSpPr>
      <xdr:spPr>
        <a:xfrm flipV="1">
          <a:off x="4634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7637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F2780ABE-7D98-464B-A188-1FED69FBADC6}"/>
            </a:ext>
          </a:extLst>
        </xdr:cNvPr>
        <xdr:cNvSpPr txBox="1"/>
      </xdr:nvSpPr>
      <xdr:spPr>
        <a:xfrm>
          <a:off x="4673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3810</xdr:rowOff>
    </xdr:from>
    <xdr:to>
      <xdr:col>24</xdr:col>
      <xdr:colOff>152400</xdr:colOff>
      <xdr:row>63</xdr:row>
      <xdr:rowOff>3810</xdr:rowOff>
    </xdr:to>
    <xdr:cxnSp macro="">
      <xdr:nvCxnSpPr>
        <xdr:cNvPr id="170" name="直線コネクタ 169">
          <a:extLst>
            <a:ext uri="{FF2B5EF4-FFF2-40B4-BE49-F238E27FC236}">
              <a16:creationId xmlns:a16="http://schemas.microsoft.com/office/drawing/2014/main" id="{BC00C8DC-AB09-42DF-926F-A89DF8AB20BA}"/>
            </a:ext>
          </a:extLst>
        </xdr:cNvPr>
        <xdr:cNvCxnSpPr/>
      </xdr:nvCxnSpPr>
      <xdr:spPr>
        <a:xfrm>
          <a:off x="4546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DDBBD0DC-D5D4-4BE8-A2AC-2BCC7EA49CBD}"/>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2" name="直線コネクタ 171">
          <a:extLst>
            <a:ext uri="{FF2B5EF4-FFF2-40B4-BE49-F238E27FC236}">
              <a16:creationId xmlns:a16="http://schemas.microsoft.com/office/drawing/2014/main" id="{C7E712B7-34FF-4A3B-9532-17B3ADAB922E}"/>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135907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D4BCA98E-282C-4736-8F0E-A0459C4191BB}"/>
            </a:ext>
          </a:extLst>
        </xdr:cNvPr>
        <xdr:cNvSpPr txBox="1"/>
      </xdr:nvSpPr>
      <xdr:spPr>
        <a:xfrm>
          <a:off x="4673600" y="1008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74" name="フローチャート: 判断 173">
          <a:extLst>
            <a:ext uri="{FF2B5EF4-FFF2-40B4-BE49-F238E27FC236}">
              <a16:creationId xmlns:a16="http://schemas.microsoft.com/office/drawing/2014/main" id="{8C9D02E1-FB4E-4AC7-A447-F925EF973EBA}"/>
            </a:ext>
          </a:extLst>
        </xdr:cNvPr>
        <xdr:cNvSpPr/>
      </xdr:nvSpPr>
      <xdr:spPr>
        <a:xfrm>
          <a:off x="45847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75" name="フローチャート: 判断 174">
          <a:extLst>
            <a:ext uri="{FF2B5EF4-FFF2-40B4-BE49-F238E27FC236}">
              <a16:creationId xmlns:a16="http://schemas.microsoft.com/office/drawing/2014/main" id="{E1BA0F6B-80B5-47AB-AF35-29A80F686AF6}"/>
            </a:ext>
          </a:extLst>
        </xdr:cNvPr>
        <xdr:cNvSpPr/>
      </xdr:nvSpPr>
      <xdr:spPr>
        <a:xfrm>
          <a:off x="3746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6" name="フローチャート: 判断 175">
          <a:extLst>
            <a:ext uri="{FF2B5EF4-FFF2-40B4-BE49-F238E27FC236}">
              <a16:creationId xmlns:a16="http://schemas.microsoft.com/office/drawing/2014/main" id="{4BEE832A-8DD4-4759-8A5E-9DD0CB5B18AE}"/>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7" name="フローチャート: 判断 176">
          <a:extLst>
            <a:ext uri="{FF2B5EF4-FFF2-40B4-BE49-F238E27FC236}">
              <a16:creationId xmlns:a16="http://schemas.microsoft.com/office/drawing/2014/main" id="{F0893843-22B0-4948-97E8-AEA68314DF67}"/>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78" name="フローチャート: 判断 177">
          <a:extLst>
            <a:ext uri="{FF2B5EF4-FFF2-40B4-BE49-F238E27FC236}">
              <a16:creationId xmlns:a16="http://schemas.microsoft.com/office/drawing/2014/main" id="{8893491D-4719-46A1-B8FF-B7D43C07D77F}"/>
            </a:ext>
          </a:extLst>
        </xdr:cNvPr>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45D5D24-B9DA-450A-B2FF-E79A3DC2652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8DB193B-E867-419B-83B1-0B629B6BCE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AD32A1A-F837-4D35-A16E-9C2B77F82C1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D9DDD0D-A28E-4AF7-9CD2-DB32E527A5D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B4F709F-7C5C-4261-8647-12B262406E2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124460</xdr:rowOff>
    </xdr:from>
    <xdr:to>
      <xdr:col>24</xdr:col>
      <xdr:colOff>114300</xdr:colOff>
      <xdr:row>63</xdr:row>
      <xdr:rowOff>54610</xdr:rowOff>
    </xdr:to>
    <xdr:sp macro="" textlink="">
      <xdr:nvSpPr>
        <xdr:cNvPr id="184" name="楕円 183">
          <a:extLst>
            <a:ext uri="{FF2B5EF4-FFF2-40B4-BE49-F238E27FC236}">
              <a16:creationId xmlns:a16="http://schemas.microsoft.com/office/drawing/2014/main" id="{A1810E09-E040-4B65-9B52-00AC837AFED3}"/>
            </a:ext>
          </a:extLst>
        </xdr:cNvPr>
        <xdr:cNvSpPr/>
      </xdr:nvSpPr>
      <xdr:spPr>
        <a:xfrm>
          <a:off x="4584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39387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4D99D385-ADDD-4DFB-AD4F-5E2CB3B32470}"/>
            </a:ext>
          </a:extLst>
        </xdr:cNvPr>
        <xdr:cNvSpPr txBox="1"/>
      </xdr:nvSpPr>
      <xdr:spPr>
        <a:xfrm>
          <a:off x="4673600" y="1066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86360</xdr:rowOff>
    </xdr:from>
    <xdr:to>
      <xdr:col>20</xdr:col>
      <xdr:colOff>38100</xdr:colOff>
      <xdr:row>63</xdr:row>
      <xdr:rowOff>16510</xdr:rowOff>
    </xdr:to>
    <xdr:sp macro="" textlink="">
      <xdr:nvSpPr>
        <xdr:cNvPr id="186" name="楕円 185">
          <a:extLst>
            <a:ext uri="{FF2B5EF4-FFF2-40B4-BE49-F238E27FC236}">
              <a16:creationId xmlns:a16="http://schemas.microsoft.com/office/drawing/2014/main" id="{C829CCC8-90EF-4EB6-8D23-2DC39CE61BD4}"/>
            </a:ext>
          </a:extLst>
        </xdr:cNvPr>
        <xdr:cNvSpPr/>
      </xdr:nvSpPr>
      <xdr:spPr>
        <a:xfrm>
          <a:off x="3746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63</xdr:row>
      <xdr:rowOff>3810</xdr:rowOff>
    </xdr:to>
    <xdr:cxnSp macro="">
      <xdr:nvCxnSpPr>
        <xdr:cNvPr id="187" name="直線コネクタ 186">
          <a:extLst>
            <a:ext uri="{FF2B5EF4-FFF2-40B4-BE49-F238E27FC236}">
              <a16:creationId xmlns:a16="http://schemas.microsoft.com/office/drawing/2014/main" id="{E286C33A-1FF9-4286-AEC6-0E06A208C5BA}"/>
            </a:ext>
          </a:extLst>
        </xdr:cNvPr>
        <xdr:cNvCxnSpPr/>
      </xdr:nvCxnSpPr>
      <xdr:spPr>
        <a:xfrm>
          <a:off x="3797300" y="10767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59690</xdr:rowOff>
    </xdr:from>
    <xdr:to>
      <xdr:col>15</xdr:col>
      <xdr:colOff>101600</xdr:colOff>
      <xdr:row>62</xdr:row>
      <xdr:rowOff>161290</xdr:rowOff>
    </xdr:to>
    <xdr:sp macro="" textlink="">
      <xdr:nvSpPr>
        <xdr:cNvPr id="188" name="楕円 187">
          <a:extLst>
            <a:ext uri="{FF2B5EF4-FFF2-40B4-BE49-F238E27FC236}">
              <a16:creationId xmlns:a16="http://schemas.microsoft.com/office/drawing/2014/main" id="{167341F1-4986-49D6-A39A-AE6B2DC19B82}"/>
            </a:ext>
          </a:extLst>
        </xdr:cNvPr>
        <xdr:cNvSpPr/>
      </xdr:nvSpPr>
      <xdr:spPr>
        <a:xfrm>
          <a:off x="2857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110490</xdr:rowOff>
    </xdr:from>
    <xdr:to>
      <xdr:col>19</xdr:col>
      <xdr:colOff>177800</xdr:colOff>
      <xdr:row>62</xdr:row>
      <xdr:rowOff>137160</xdr:rowOff>
    </xdr:to>
    <xdr:cxnSp macro="">
      <xdr:nvCxnSpPr>
        <xdr:cNvPr id="189" name="直線コネクタ 188">
          <a:extLst>
            <a:ext uri="{FF2B5EF4-FFF2-40B4-BE49-F238E27FC236}">
              <a16:creationId xmlns:a16="http://schemas.microsoft.com/office/drawing/2014/main" id="{B5F48226-2B96-4728-AEC8-12A60334CC5C}"/>
            </a:ext>
          </a:extLst>
        </xdr:cNvPr>
        <xdr:cNvCxnSpPr/>
      </xdr:nvCxnSpPr>
      <xdr:spPr>
        <a:xfrm>
          <a:off x="2908300" y="107403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13970</xdr:rowOff>
    </xdr:from>
    <xdr:to>
      <xdr:col>10</xdr:col>
      <xdr:colOff>165100</xdr:colOff>
      <xdr:row>62</xdr:row>
      <xdr:rowOff>115570</xdr:rowOff>
    </xdr:to>
    <xdr:sp macro="" textlink="">
      <xdr:nvSpPr>
        <xdr:cNvPr id="190" name="楕円 189">
          <a:extLst>
            <a:ext uri="{FF2B5EF4-FFF2-40B4-BE49-F238E27FC236}">
              <a16:creationId xmlns:a16="http://schemas.microsoft.com/office/drawing/2014/main" id="{26FA190E-7C63-4ECC-B28C-0578DCA06414}"/>
            </a:ext>
          </a:extLst>
        </xdr:cNvPr>
        <xdr:cNvSpPr/>
      </xdr:nvSpPr>
      <xdr:spPr>
        <a:xfrm>
          <a:off x="196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64770</xdr:rowOff>
    </xdr:from>
    <xdr:to>
      <xdr:col>15</xdr:col>
      <xdr:colOff>50800</xdr:colOff>
      <xdr:row>62</xdr:row>
      <xdr:rowOff>110490</xdr:rowOff>
    </xdr:to>
    <xdr:cxnSp macro="">
      <xdr:nvCxnSpPr>
        <xdr:cNvPr id="191" name="直線コネクタ 190">
          <a:extLst>
            <a:ext uri="{FF2B5EF4-FFF2-40B4-BE49-F238E27FC236}">
              <a16:creationId xmlns:a16="http://schemas.microsoft.com/office/drawing/2014/main" id="{28C0533B-19AE-4234-AEEA-38CFC59044B9}"/>
            </a:ext>
          </a:extLst>
        </xdr:cNvPr>
        <xdr:cNvCxnSpPr/>
      </xdr:nvCxnSpPr>
      <xdr:spPr>
        <a:xfrm>
          <a:off x="2019300" y="106946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120650</xdr:rowOff>
    </xdr:from>
    <xdr:to>
      <xdr:col>6</xdr:col>
      <xdr:colOff>38100</xdr:colOff>
      <xdr:row>62</xdr:row>
      <xdr:rowOff>50800</xdr:rowOff>
    </xdr:to>
    <xdr:sp macro="" textlink="">
      <xdr:nvSpPr>
        <xdr:cNvPr id="192" name="楕円 191">
          <a:extLst>
            <a:ext uri="{FF2B5EF4-FFF2-40B4-BE49-F238E27FC236}">
              <a16:creationId xmlns:a16="http://schemas.microsoft.com/office/drawing/2014/main" id="{AF5CD09A-7B30-41AF-866F-666660CC8E98}"/>
            </a:ext>
          </a:extLst>
        </xdr:cNvPr>
        <xdr:cNvSpPr/>
      </xdr:nvSpPr>
      <xdr:spPr>
        <a:xfrm>
          <a:off x="107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0</xdr:rowOff>
    </xdr:from>
    <xdr:to>
      <xdr:col>10</xdr:col>
      <xdr:colOff>114300</xdr:colOff>
      <xdr:row>62</xdr:row>
      <xdr:rowOff>64770</xdr:rowOff>
    </xdr:to>
    <xdr:cxnSp macro="">
      <xdr:nvCxnSpPr>
        <xdr:cNvPr id="193" name="直線コネクタ 192">
          <a:extLst>
            <a:ext uri="{FF2B5EF4-FFF2-40B4-BE49-F238E27FC236}">
              <a16:creationId xmlns:a16="http://schemas.microsoft.com/office/drawing/2014/main" id="{8A1772EE-5774-4F62-BF13-41249FF41455}"/>
            </a:ext>
          </a:extLst>
        </xdr:cNvPr>
        <xdr:cNvCxnSpPr/>
      </xdr:nvCxnSpPr>
      <xdr:spPr>
        <a:xfrm>
          <a:off x="1130300" y="106299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2557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62488484-465D-4F2D-8C7D-891A83028B8A}"/>
            </a:ext>
          </a:extLst>
        </xdr:cNvPr>
        <xdr:cNvSpPr txBox="1"/>
      </xdr:nvSpPr>
      <xdr:spPr>
        <a:xfrm>
          <a:off x="3582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718A8E73-6490-4A52-B4E6-5F3C7890AB1C}"/>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56622BD0-4935-423D-9695-03D9AED34827}"/>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139717</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5DC47994-599F-4EA7-85C5-9886A7AEBC2A}"/>
            </a:ext>
          </a:extLst>
        </xdr:cNvPr>
        <xdr:cNvSpPr txBox="1"/>
      </xdr:nvSpPr>
      <xdr:spPr>
        <a:xfrm>
          <a:off x="927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7637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54358171-5F34-43DB-A0DF-2872E8FDAC86}"/>
            </a:ext>
          </a:extLst>
        </xdr:cNvPr>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152417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4B1F6FB9-0B49-448F-BF6C-E9A8E2E71DC7}"/>
            </a:ext>
          </a:extLst>
        </xdr:cNvPr>
        <xdr:cNvSpPr txBox="1"/>
      </xdr:nvSpPr>
      <xdr:spPr>
        <a:xfrm>
          <a:off x="2705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106697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4EE1E072-2C11-4960-8D0F-5ED2EDF212EF}"/>
            </a:ext>
          </a:extLst>
        </xdr:cNvPr>
        <xdr:cNvSpPr txBox="1"/>
      </xdr:nvSpPr>
      <xdr:spPr>
        <a:xfrm>
          <a:off x="1816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9956EA9A-A503-4236-A22A-69F15F52FCD0}"/>
            </a:ext>
          </a:extLst>
        </xdr:cNvPr>
        <xdr:cNvSpPr txBox="1"/>
      </xdr:nvSpPr>
      <xdr:spPr>
        <a:xfrm>
          <a:off x="927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B0D64604-4252-444A-A01C-EB79A470FB7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13562AE2-4E13-4E04-9DF9-0A03C99B613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34E9AFE9-91C1-40B3-A86B-94D68DFCE54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FF2370C0-73FB-4B0A-8BE4-16E7D0EF985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608A61B4-1522-4B54-A32F-67F052D2390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22205F13-AECC-4DB6-BB1B-44D398C0CAC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91DE8467-0367-4304-B9B5-D4964295088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1686A341-17A2-48FB-99DC-848E22F9AE2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C15500F3-8335-46DE-9B8D-BA07CB4202D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974AF582-357D-4666-A4C1-50021D996BD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a:extLst>
            <a:ext uri="{FF2B5EF4-FFF2-40B4-BE49-F238E27FC236}">
              <a16:creationId xmlns:a16="http://schemas.microsoft.com/office/drawing/2014/main" id="{D66797DE-C8EE-4F44-A5BF-64DA8E18BC8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a:extLst>
            <a:ext uri="{FF2B5EF4-FFF2-40B4-BE49-F238E27FC236}">
              <a16:creationId xmlns:a16="http://schemas.microsoft.com/office/drawing/2014/main" id="{D6EF370D-F2EC-465C-B298-5D6E6A84C7A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a:extLst>
            <a:ext uri="{FF2B5EF4-FFF2-40B4-BE49-F238E27FC236}">
              <a16:creationId xmlns:a16="http://schemas.microsoft.com/office/drawing/2014/main" id="{07D67880-866F-47F9-97A7-7775880497D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5" name="テキスト ボックス 214">
          <a:extLst>
            <a:ext uri="{FF2B5EF4-FFF2-40B4-BE49-F238E27FC236}">
              <a16:creationId xmlns:a16="http://schemas.microsoft.com/office/drawing/2014/main" id="{310B1CF6-6407-4334-B4FC-93FC7C857F0F}"/>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a:extLst>
            <a:ext uri="{FF2B5EF4-FFF2-40B4-BE49-F238E27FC236}">
              <a16:creationId xmlns:a16="http://schemas.microsoft.com/office/drawing/2014/main" id="{A148E4F7-B37A-4E46-9F2F-B14E76479B6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7" name="テキスト ボックス 216">
          <a:extLst>
            <a:ext uri="{FF2B5EF4-FFF2-40B4-BE49-F238E27FC236}">
              <a16:creationId xmlns:a16="http://schemas.microsoft.com/office/drawing/2014/main" id="{80F64706-0587-40C4-A6F6-E82E4436064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a:extLst>
            <a:ext uri="{FF2B5EF4-FFF2-40B4-BE49-F238E27FC236}">
              <a16:creationId xmlns:a16="http://schemas.microsoft.com/office/drawing/2014/main" id="{2E4F9B61-FA1E-425A-BA2F-3FDC3319A2A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9" name="テキスト ボックス 218">
          <a:extLst>
            <a:ext uri="{FF2B5EF4-FFF2-40B4-BE49-F238E27FC236}">
              <a16:creationId xmlns:a16="http://schemas.microsoft.com/office/drawing/2014/main" id="{8BE31F7E-5310-4F10-8464-F842E1D5EEA8}"/>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a:extLst>
            <a:ext uri="{FF2B5EF4-FFF2-40B4-BE49-F238E27FC236}">
              <a16:creationId xmlns:a16="http://schemas.microsoft.com/office/drawing/2014/main" id="{ABCC26EA-639F-4C19-8065-56BBC249425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1" name="テキスト ボックス 220">
          <a:extLst>
            <a:ext uri="{FF2B5EF4-FFF2-40B4-BE49-F238E27FC236}">
              <a16:creationId xmlns:a16="http://schemas.microsoft.com/office/drawing/2014/main" id="{89AB64C5-F6B8-4957-8D04-9920AFA1002C}"/>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a:extLst>
            <a:ext uri="{FF2B5EF4-FFF2-40B4-BE49-F238E27FC236}">
              <a16:creationId xmlns:a16="http://schemas.microsoft.com/office/drawing/2014/main" id="{4684C616-F9A9-49A2-AB90-03F2A2EEDDF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3" name="テキスト ボックス 222">
          <a:extLst>
            <a:ext uri="{FF2B5EF4-FFF2-40B4-BE49-F238E27FC236}">
              <a16:creationId xmlns:a16="http://schemas.microsoft.com/office/drawing/2014/main" id="{303FEB00-FABD-4CC7-8184-BE7B9C1C6FA8}"/>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F17F573E-BBD7-4615-BFC0-63243266E98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51317EA7-35CD-44FA-9FB2-2923D53D4DA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6568EDEC-A251-44AA-A30D-AB9470A328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20283</xdr:rowOff>
    </xdr:from>
    <xdr:to>
      <xdr:col>54</xdr:col>
      <xdr:colOff>189865</xdr:colOff>
      <xdr:row>64</xdr:row>
      <xdr:rowOff>7713</xdr:rowOff>
    </xdr:to>
    <xdr:cxnSp macro="">
      <xdr:nvCxnSpPr>
        <xdr:cNvPr id="227" name="直線コネクタ 226">
          <a:extLst>
            <a:ext uri="{FF2B5EF4-FFF2-40B4-BE49-F238E27FC236}">
              <a16:creationId xmlns:a16="http://schemas.microsoft.com/office/drawing/2014/main" id="{A9BE8ADC-60CB-4A26-8A7D-473719C82A9C}"/>
            </a:ext>
          </a:extLst>
        </xdr:cNvPr>
        <xdr:cNvCxnSpPr/>
      </xdr:nvCxnSpPr>
      <xdr:spPr>
        <a:xfrm flipV="1">
          <a:off x="10476865" y="9621483"/>
          <a:ext cx="0" cy="1359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11540</xdr:rowOff>
    </xdr:from>
    <xdr:ext cx="534377" cy="259045"/>
    <xdr:sp macro="" textlink="">
      <xdr:nvSpPr>
        <xdr:cNvPr id="228" name="【橋りょう・トンネル】&#10;一人当たり有形固定資産（償却資産）額最小値テキスト">
          <a:extLst>
            <a:ext uri="{FF2B5EF4-FFF2-40B4-BE49-F238E27FC236}">
              <a16:creationId xmlns:a16="http://schemas.microsoft.com/office/drawing/2014/main" id="{961C208C-1BC8-49BA-9D5F-D90F08B8979B}"/>
            </a:ext>
          </a:extLst>
        </xdr:cNvPr>
        <xdr:cNvSpPr txBox="1"/>
      </xdr:nvSpPr>
      <xdr:spPr>
        <a:xfrm>
          <a:off x="10515600" y="1098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7713</xdr:rowOff>
    </xdr:from>
    <xdr:to>
      <xdr:col>55</xdr:col>
      <xdr:colOff>88900</xdr:colOff>
      <xdr:row>64</xdr:row>
      <xdr:rowOff>7713</xdr:rowOff>
    </xdr:to>
    <xdr:cxnSp macro="">
      <xdr:nvCxnSpPr>
        <xdr:cNvPr id="229" name="直線コネクタ 228">
          <a:extLst>
            <a:ext uri="{FF2B5EF4-FFF2-40B4-BE49-F238E27FC236}">
              <a16:creationId xmlns:a16="http://schemas.microsoft.com/office/drawing/2014/main" id="{A715E2D6-4041-42A3-BA6D-989B91C6D6C6}"/>
            </a:ext>
          </a:extLst>
        </xdr:cNvPr>
        <xdr:cNvCxnSpPr/>
      </xdr:nvCxnSpPr>
      <xdr:spPr>
        <a:xfrm>
          <a:off x="10388600" y="109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138410</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1A60B9B7-DC66-49B9-9EC6-6891F73C112E}"/>
            </a:ext>
          </a:extLst>
        </xdr:cNvPr>
        <xdr:cNvSpPr txBox="1"/>
      </xdr:nvSpPr>
      <xdr:spPr>
        <a:xfrm>
          <a:off x="10515600" y="939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20283</xdr:rowOff>
    </xdr:from>
    <xdr:to>
      <xdr:col>55</xdr:col>
      <xdr:colOff>88900</xdr:colOff>
      <xdr:row>56</xdr:row>
      <xdr:rowOff>20283</xdr:rowOff>
    </xdr:to>
    <xdr:cxnSp macro="">
      <xdr:nvCxnSpPr>
        <xdr:cNvPr id="231" name="直線コネクタ 230">
          <a:extLst>
            <a:ext uri="{FF2B5EF4-FFF2-40B4-BE49-F238E27FC236}">
              <a16:creationId xmlns:a16="http://schemas.microsoft.com/office/drawing/2014/main" id="{2092DC77-FAEB-4895-B3D7-E1B38DA50FDB}"/>
            </a:ext>
          </a:extLst>
        </xdr:cNvPr>
        <xdr:cNvCxnSpPr/>
      </xdr:nvCxnSpPr>
      <xdr:spPr>
        <a:xfrm>
          <a:off x="10388600" y="962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120647</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9803BA97-C21A-445E-B88C-C8B5AB45E095}"/>
            </a:ext>
          </a:extLst>
        </xdr:cNvPr>
        <xdr:cNvSpPr txBox="1"/>
      </xdr:nvSpPr>
      <xdr:spPr>
        <a:xfrm>
          <a:off x="10515600" y="10407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142220</xdr:rowOff>
    </xdr:from>
    <xdr:to>
      <xdr:col>55</xdr:col>
      <xdr:colOff>50800</xdr:colOff>
      <xdr:row>61</xdr:row>
      <xdr:rowOff>72370</xdr:rowOff>
    </xdr:to>
    <xdr:sp macro="" textlink="">
      <xdr:nvSpPr>
        <xdr:cNvPr id="233" name="フローチャート: 判断 232">
          <a:extLst>
            <a:ext uri="{FF2B5EF4-FFF2-40B4-BE49-F238E27FC236}">
              <a16:creationId xmlns:a16="http://schemas.microsoft.com/office/drawing/2014/main" id="{25B524E8-4D38-435B-8F66-322FCF032F99}"/>
            </a:ext>
          </a:extLst>
        </xdr:cNvPr>
        <xdr:cNvSpPr/>
      </xdr:nvSpPr>
      <xdr:spPr>
        <a:xfrm>
          <a:off x="10426700" y="1042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146015</xdr:rowOff>
    </xdr:from>
    <xdr:to>
      <xdr:col>50</xdr:col>
      <xdr:colOff>165100</xdr:colOff>
      <xdr:row>61</xdr:row>
      <xdr:rowOff>76165</xdr:rowOff>
    </xdr:to>
    <xdr:sp macro="" textlink="">
      <xdr:nvSpPr>
        <xdr:cNvPr id="234" name="フローチャート: 判断 233">
          <a:extLst>
            <a:ext uri="{FF2B5EF4-FFF2-40B4-BE49-F238E27FC236}">
              <a16:creationId xmlns:a16="http://schemas.microsoft.com/office/drawing/2014/main" id="{86467065-0187-4E62-8329-A12CF9EAC945}"/>
            </a:ext>
          </a:extLst>
        </xdr:cNvPr>
        <xdr:cNvSpPr/>
      </xdr:nvSpPr>
      <xdr:spPr>
        <a:xfrm>
          <a:off x="9588500" y="104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5795</xdr:rowOff>
    </xdr:from>
    <xdr:to>
      <xdr:col>46</xdr:col>
      <xdr:colOff>38100</xdr:colOff>
      <xdr:row>60</xdr:row>
      <xdr:rowOff>107395</xdr:rowOff>
    </xdr:to>
    <xdr:sp macro="" textlink="">
      <xdr:nvSpPr>
        <xdr:cNvPr id="235" name="フローチャート: 判断 234">
          <a:extLst>
            <a:ext uri="{FF2B5EF4-FFF2-40B4-BE49-F238E27FC236}">
              <a16:creationId xmlns:a16="http://schemas.microsoft.com/office/drawing/2014/main" id="{A6785817-3CA9-41B4-8DFC-DE2B55C21E52}"/>
            </a:ext>
          </a:extLst>
        </xdr:cNvPr>
        <xdr:cNvSpPr/>
      </xdr:nvSpPr>
      <xdr:spPr>
        <a:xfrm>
          <a:off x="8699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170769</xdr:rowOff>
    </xdr:from>
    <xdr:to>
      <xdr:col>41</xdr:col>
      <xdr:colOff>101600</xdr:colOff>
      <xdr:row>60</xdr:row>
      <xdr:rowOff>100919</xdr:rowOff>
    </xdr:to>
    <xdr:sp macro="" textlink="">
      <xdr:nvSpPr>
        <xdr:cNvPr id="236" name="フローチャート: 判断 235">
          <a:extLst>
            <a:ext uri="{FF2B5EF4-FFF2-40B4-BE49-F238E27FC236}">
              <a16:creationId xmlns:a16="http://schemas.microsoft.com/office/drawing/2014/main" id="{ED46E4B9-E583-42F8-9987-E56DEE094E88}"/>
            </a:ext>
          </a:extLst>
        </xdr:cNvPr>
        <xdr:cNvSpPr/>
      </xdr:nvSpPr>
      <xdr:spPr>
        <a:xfrm>
          <a:off x="7810500" y="1028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3173</xdr:rowOff>
    </xdr:from>
    <xdr:to>
      <xdr:col>36</xdr:col>
      <xdr:colOff>165100</xdr:colOff>
      <xdr:row>60</xdr:row>
      <xdr:rowOff>104773</xdr:rowOff>
    </xdr:to>
    <xdr:sp macro="" textlink="">
      <xdr:nvSpPr>
        <xdr:cNvPr id="237" name="フローチャート: 判断 236">
          <a:extLst>
            <a:ext uri="{FF2B5EF4-FFF2-40B4-BE49-F238E27FC236}">
              <a16:creationId xmlns:a16="http://schemas.microsoft.com/office/drawing/2014/main" id="{A07BFD93-9D33-40FC-A478-93D481BF03DB}"/>
            </a:ext>
          </a:extLst>
        </xdr:cNvPr>
        <xdr:cNvSpPr/>
      </xdr:nvSpPr>
      <xdr:spPr>
        <a:xfrm>
          <a:off x="6921500" y="1029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2A10197-9AD6-4B87-A2C5-7E57B55D25F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0BDC5BE-3AA7-45D6-8219-E1237CA7168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37337BC-13C2-4A44-AD64-989B235A699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710EB1B-803E-4F75-BB2A-5657747785F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0CFB543-FF56-4032-8B9D-F1603A988BE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78594</xdr:rowOff>
    </xdr:from>
    <xdr:to>
      <xdr:col>55</xdr:col>
      <xdr:colOff>50800</xdr:colOff>
      <xdr:row>60</xdr:row>
      <xdr:rowOff>8744</xdr:rowOff>
    </xdr:to>
    <xdr:sp macro="" textlink="">
      <xdr:nvSpPr>
        <xdr:cNvPr id="243" name="楕円 242">
          <a:extLst>
            <a:ext uri="{FF2B5EF4-FFF2-40B4-BE49-F238E27FC236}">
              <a16:creationId xmlns:a16="http://schemas.microsoft.com/office/drawing/2014/main" id="{E9D0300A-D861-45A0-994D-1A2848061CB3}"/>
            </a:ext>
          </a:extLst>
        </xdr:cNvPr>
        <xdr:cNvSpPr/>
      </xdr:nvSpPr>
      <xdr:spPr>
        <a:xfrm>
          <a:off x="10426700" y="101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101471</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B2D23685-DEEA-4BF4-8277-F05D70062631}"/>
            </a:ext>
          </a:extLst>
        </xdr:cNvPr>
        <xdr:cNvSpPr txBox="1"/>
      </xdr:nvSpPr>
      <xdr:spPr>
        <a:xfrm>
          <a:off x="10515600" y="1004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84930</xdr:rowOff>
    </xdr:from>
    <xdr:to>
      <xdr:col>50</xdr:col>
      <xdr:colOff>165100</xdr:colOff>
      <xdr:row>60</xdr:row>
      <xdr:rowOff>15080</xdr:rowOff>
    </xdr:to>
    <xdr:sp macro="" textlink="">
      <xdr:nvSpPr>
        <xdr:cNvPr id="245" name="楕円 244">
          <a:extLst>
            <a:ext uri="{FF2B5EF4-FFF2-40B4-BE49-F238E27FC236}">
              <a16:creationId xmlns:a16="http://schemas.microsoft.com/office/drawing/2014/main" id="{E7DFE253-E613-4DD8-A4B7-8A69AFA79541}"/>
            </a:ext>
          </a:extLst>
        </xdr:cNvPr>
        <xdr:cNvSpPr/>
      </xdr:nvSpPr>
      <xdr:spPr>
        <a:xfrm>
          <a:off x="9588500" y="102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129394</xdr:rowOff>
    </xdr:from>
    <xdr:to>
      <xdr:col>55</xdr:col>
      <xdr:colOff>0</xdr:colOff>
      <xdr:row>59</xdr:row>
      <xdr:rowOff>135730</xdr:rowOff>
    </xdr:to>
    <xdr:cxnSp macro="">
      <xdr:nvCxnSpPr>
        <xdr:cNvPr id="246" name="直線コネクタ 245">
          <a:extLst>
            <a:ext uri="{FF2B5EF4-FFF2-40B4-BE49-F238E27FC236}">
              <a16:creationId xmlns:a16="http://schemas.microsoft.com/office/drawing/2014/main" id="{E9AD3EB4-0341-4F89-B5B1-2705EB12BE5A}"/>
            </a:ext>
          </a:extLst>
        </xdr:cNvPr>
        <xdr:cNvCxnSpPr/>
      </xdr:nvCxnSpPr>
      <xdr:spPr>
        <a:xfrm flipV="1">
          <a:off x="9639300" y="10244944"/>
          <a:ext cx="8382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96813</xdr:rowOff>
    </xdr:from>
    <xdr:to>
      <xdr:col>46</xdr:col>
      <xdr:colOff>38100</xdr:colOff>
      <xdr:row>60</xdr:row>
      <xdr:rowOff>26963</xdr:rowOff>
    </xdr:to>
    <xdr:sp macro="" textlink="">
      <xdr:nvSpPr>
        <xdr:cNvPr id="247" name="楕円 246">
          <a:extLst>
            <a:ext uri="{FF2B5EF4-FFF2-40B4-BE49-F238E27FC236}">
              <a16:creationId xmlns:a16="http://schemas.microsoft.com/office/drawing/2014/main" id="{4141F255-9954-489D-B963-5F70B73F8B2E}"/>
            </a:ext>
          </a:extLst>
        </xdr:cNvPr>
        <xdr:cNvSpPr/>
      </xdr:nvSpPr>
      <xdr:spPr>
        <a:xfrm>
          <a:off x="8699500" y="102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135730</xdr:rowOff>
    </xdr:from>
    <xdr:to>
      <xdr:col>50</xdr:col>
      <xdr:colOff>114300</xdr:colOff>
      <xdr:row>59</xdr:row>
      <xdr:rowOff>147613</xdr:rowOff>
    </xdr:to>
    <xdr:cxnSp macro="">
      <xdr:nvCxnSpPr>
        <xdr:cNvPr id="248" name="直線コネクタ 247">
          <a:extLst>
            <a:ext uri="{FF2B5EF4-FFF2-40B4-BE49-F238E27FC236}">
              <a16:creationId xmlns:a16="http://schemas.microsoft.com/office/drawing/2014/main" id="{288D3B1B-9766-45DC-8E92-6566D00DE9B0}"/>
            </a:ext>
          </a:extLst>
        </xdr:cNvPr>
        <xdr:cNvCxnSpPr/>
      </xdr:nvCxnSpPr>
      <xdr:spPr>
        <a:xfrm flipV="1">
          <a:off x="8750300" y="10251280"/>
          <a:ext cx="8890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103253</xdr:rowOff>
    </xdr:from>
    <xdr:to>
      <xdr:col>41</xdr:col>
      <xdr:colOff>101600</xdr:colOff>
      <xdr:row>60</xdr:row>
      <xdr:rowOff>33403</xdr:rowOff>
    </xdr:to>
    <xdr:sp macro="" textlink="">
      <xdr:nvSpPr>
        <xdr:cNvPr id="249" name="楕円 248">
          <a:extLst>
            <a:ext uri="{FF2B5EF4-FFF2-40B4-BE49-F238E27FC236}">
              <a16:creationId xmlns:a16="http://schemas.microsoft.com/office/drawing/2014/main" id="{840480AE-1D94-41BD-BC72-B07D43FDDF90}"/>
            </a:ext>
          </a:extLst>
        </xdr:cNvPr>
        <xdr:cNvSpPr/>
      </xdr:nvSpPr>
      <xdr:spPr>
        <a:xfrm>
          <a:off x="7810500" y="102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147613</xdr:rowOff>
    </xdr:from>
    <xdr:to>
      <xdr:col>45</xdr:col>
      <xdr:colOff>177800</xdr:colOff>
      <xdr:row>59</xdr:row>
      <xdr:rowOff>154053</xdr:rowOff>
    </xdr:to>
    <xdr:cxnSp macro="">
      <xdr:nvCxnSpPr>
        <xdr:cNvPr id="250" name="直線コネクタ 249">
          <a:extLst>
            <a:ext uri="{FF2B5EF4-FFF2-40B4-BE49-F238E27FC236}">
              <a16:creationId xmlns:a16="http://schemas.microsoft.com/office/drawing/2014/main" id="{FC1163EB-3C52-4F29-9032-52AA723670C4}"/>
            </a:ext>
          </a:extLst>
        </xdr:cNvPr>
        <xdr:cNvCxnSpPr/>
      </xdr:nvCxnSpPr>
      <xdr:spPr>
        <a:xfrm flipV="1">
          <a:off x="7861300" y="10263163"/>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104550</xdr:rowOff>
    </xdr:from>
    <xdr:to>
      <xdr:col>36</xdr:col>
      <xdr:colOff>165100</xdr:colOff>
      <xdr:row>60</xdr:row>
      <xdr:rowOff>34700</xdr:rowOff>
    </xdr:to>
    <xdr:sp macro="" textlink="">
      <xdr:nvSpPr>
        <xdr:cNvPr id="251" name="楕円 250">
          <a:extLst>
            <a:ext uri="{FF2B5EF4-FFF2-40B4-BE49-F238E27FC236}">
              <a16:creationId xmlns:a16="http://schemas.microsoft.com/office/drawing/2014/main" id="{F8FEF203-6B2B-43DD-B3FD-615147D41004}"/>
            </a:ext>
          </a:extLst>
        </xdr:cNvPr>
        <xdr:cNvSpPr/>
      </xdr:nvSpPr>
      <xdr:spPr>
        <a:xfrm>
          <a:off x="6921500" y="102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154053</xdr:rowOff>
    </xdr:from>
    <xdr:to>
      <xdr:col>41</xdr:col>
      <xdr:colOff>50800</xdr:colOff>
      <xdr:row>59</xdr:row>
      <xdr:rowOff>155350</xdr:rowOff>
    </xdr:to>
    <xdr:cxnSp macro="">
      <xdr:nvCxnSpPr>
        <xdr:cNvPr id="252" name="直線コネクタ 251">
          <a:extLst>
            <a:ext uri="{FF2B5EF4-FFF2-40B4-BE49-F238E27FC236}">
              <a16:creationId xmlns:a16="http://schemas.microsoft.com/office/drawing/2014/main" id="{5EE7900E-C3DD-413A-816E-7405BE23D565}"/>
            </a:ext>
          </a:extLst>
        </xdr:cNvPr>
        <xdr:cNvCxnSpPr/>
      </xdr:nvCxnSpPr>
      <xdr:spPr>
        <a:xfrm flipV="1">
          <a:off x="6972300" y="10269603"/>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67292</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3F4D05B3-43F8-4900-B604-BEC34A09E58E}"/>
            </a:ext>
          </a:extLst>
        </xdr:cNvPr>
        <xdr:cNvSpPr txBox="1"/>
      </xdr:nvSpPr>
      <xdr:spPr>
        <a:xfrm>
          <a:off x="9327095" y="1052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98522</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53120D67-E2C3-43EE-9D8D-E0CF3D1A2E83}"/>
            </a:ext>
          </a:extLst>
        </xdr:cNvPr>
        <xdr:cNvSpPr txBox="1"/>
      </xdr:nvSpPr>
      <xdr:spPr>
        <a:xfrm>
          <a:off x="8450795" y="1038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92046</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A4044EA5-0676-407C-860F-4205189FDBBC}"/>
            </a:ext>
          </a:extLst>
        </xdr:cNvPr>
        <xdr:cNvSpPr txBox="1"/>
      </xdr:nvSpPr>
      <xdr:spPr>
        <a:xfrm>
          <a:off x="7561795" y="1037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95900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F6FBB9BA-61A6-4968-8FCE-CB2C2DCFADFF}"/>
            </a:ext>
          </a:extLst>
        </xdr:cNvPr>
        <xdr:cNvSpPr txBox="1"/>
      </xdr:nvSpPr>
      <xdr:spPr>
        <a:xfrm>
          <a:off x="6672795" y="1038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31607</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66D5B905-FC79-4FA8-91E8-345399033B55}"/>
            </a:ext>
          </a:extLst>
        </xdr:cNvPr>
        <xdr:cNvSpPr txBox="1"/>
      </xdr:nvSpPr>
      <xdr:spPr>
        <a:xfrm>
          <a:off x="9327095" y="99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43490</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FD12C69E-F3E8-4D2E-82C0-556B8F75A9D8}"/>
            </a:ext>
          </a:extLst>
        </xdr:cNvPr>
        <xdr:cNvSpPr txBox="1"/>
      </xdr:nvSpPr>
      <xdr:spPr>
        <a:xfrm>
          <a:off x="8450795" y="99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49930</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98CBA3D6-B06E-4AB3-B37D-C8BA40C1C1AD}"/>
            </a:ext>
          </a:extLst>
        </xdr:cNvPr>
        <xdr:cNvSpPr txBox="1"/>
      </xdr:nvSpPr>
      <xdr:spPr>
        <a:xfrm>
          <a:off x="7561795" y="999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51227</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5BF4B761-EFD8-4A89-A1A0-AE9EF51C222D}"/>
            </a:ext>
          </a:extLst>
        </xdr:cNvPr>
        <xdr:cNvSpPr txBox="1"/>
      </xdr:nvSpPr>
      <xdr:spPr>
        <a:xfrm>
          <a:off x="6672795" y="9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801A9E9-4579-4810-8B63-AE2C31E04D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CC6BDE7F-32FB-4EE2-9D52-9E25B25D3E3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5D5F81A1-2DA9-4249-A534-FA826D73B27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2E2DD958-2F88-4138-BF9B-0A321EE4772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F3C69415-5D19-438D-AF04-369AA36D4D6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C5B293F2-C9C8-4985-AA2F-05792F3DAF2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35F4C719-756F-4349-B1A8-63AC85E57D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70F27BD9-15D5-42AE-8360-A03FECBE32B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67A4DEC0-8CFF-4C1B-AEFD-A157AB8F32C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F6D283BD-0659-4C8B-9791-42D0B99075C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D9069C95-2833-4B2C-96FE-3E28C3A27B8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414AC930-7C66-4912-B2B1-BC36943AABCE}"/>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3" name="テキスト ボックス 272">
          <a:extLst>
            <a:ext uri="{FF2B5EF4-FFF2-40B4-BE49-F238E27FC236}">
              <a16:creationId xmlns:a16="http://schemas.microsoft.com/office/drawing/2014/main" id="{5E6908DC-F923-4F09-82CB-10B2EAC7290D}"/>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52265D23-33AB-4BBE-A519-509AD934367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4215904A-324C-434B-9579-1148D984ABA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43A9E600-044A-4583-B3FE-904B9A48E10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41A85B91-2494-4BAE-B63F-9885CF7C9A7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5079674C-01F7-4E2E-95AC-CBDC280626E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B6CDE964-21BF-4DFF-BAAB-57B9629A4E1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23DE99D4-07B8-46AB-A8D3-2E897DD99F2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AB05D3A7-2339-4324-88F8-E7E429F254C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544FC1E6-610D-425A-9591-6FFA9BCB48E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120396</xdr:rowOff>
    </xdr:from>
    <xdr:to>
      <xdr:col>24</xdr:col>
      <xdr:colOff>62865</xdr:colOff>
      <xdr:row>85</xdr:row>
      <xdr:rowOff>127254</xdr:rowOff>
    </xdr:to>
    <xdr:cxnSp macro="">
      <xdr:nvCxnSpPr>
        <xdr:cNvPr id="283" name="直線コネクタ 282">
          <a:extLst>
            <a:ext uri="{FF2B5EF4-FFF2-40B4-BE49-F238E27FC236}">
              <a16:creationId xmlns:a16="http://schemas.microsoft.com/office/drawing/2014/main" id="{04441738-0D28-4962-BA09-A7061464D5AA}"/>
            </a:ext>
          </a:extLst>
        </xdr:cNvPr>
        <xdr:cNvCxnSpPr/>
      </xdr:nvCxnSpPr>
      <xdr:spPr>
        <a:xfrm flipV="1">
          <a:off x="4634865" y="13493496"/>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131081</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E805308C-D998-4802-9F3E-8C61BFA3CD49}"/>
            </a:ext>
          </a:extLst>
        </xdr:cNvPr>
        <xdr:cNvSpPr txBox="1"/>
      </xdr:nvSpPr>
      <xdr:spPr>
        <a:xfrm>
          <a:off x="4673600" y="147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127254</xdr:rowOff>
    </xdr:from>
    <xdr:to>
      <xdr:col>24</xdr:col>
      <xdr:colOff>152400</xdr:colOff>
      <xdr:row>85</xdr:row>
      <xdr:rowOff>127254</xdr:rowOff>
    </xdr:to>
    <xdr:cxnSp macro="">
      <xdr:nvCxnSpPr>
        <xdr:cNvPr id="285" name="直線コネクタ 284">
          <a:extLst>
            <a:ext uri="{FF2B5EF4-FFF2-40B4-BE49-F238E27FC236}">
              <a16:creationId xmlns:a16="http://schemas.microsoft.com/office/drawing/2014/main" id="{96892680-373E-4002-80CA-B280DD11F121}"/>
            </a:ext>
          </a:extLst>
        </xdr:cNvPr>
        <xdr:cNvCxnSpPr/>
      </xdr:nvCxnSpPr>
      <xdr:spPr>
        <a:xfrm>
          <a:off x="4546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67073</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B4F6815C-D5B9-46B3-870D-B42F4FD1D6B4}"/>
            </a:ext>
          </a:extLst>
        </xdr:cNvPr>
        <xdr:cNvSpPr txBox="1"/>
      </xdr:nvSpPr>
      <xdr:spPr>
        <a:xfrm>
          <a:off x="4673600" y="1326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120396</xdr:rowOff>
    </xdr:from>
    <xdr:to>
      <xdr:col>24</xdr:col>
      <xdr:colOff>152400</xdr:colOff>
      <xdr:row>78</xdr:row>
      <xdr:rowOff>120396</xdr:rowOff>
    </xdr:to>
    <xdr:cxnSp macro="">
      <xdr:nvCxnSpPr>
        <xdr:cNvPr id="287" name="直線コネクタ 286">
          <a:extLst>
            <a:ext uri="{FF2B5EF4-FFF2-40B4-BE49-F238E27FC236}">
              <a16:creationId xmlns:a16="http://schemas.microsoft.com/office/drawing/2014/main" id="{EF7BBC79-4CD7-4BDD-AECF-C3361BAD5D68}"/>
            </a:ext>
          </a:extLst>
        </xdr:cNvPr>
        <xdr:cNvCxnSpPr/>
      </xdr:nvCxnSpPr>
      <xdr:spPr>
        <a:xfrm>
          <a:off x="4546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B274B5A1-2DF1-4275-A6E8-ACFB18E00543}"/>
            </a:ext>
          </a:extLst>
        </xdr:cNvPr>
        <xdr:cNvSpPr txBox="1"/>
      </xdr:nvSpPr>
      <xdr:spPr>
        <a:xfrm>
          <a:off x="4673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89" name="フローチャート: 判断 288">
          <a:extLst>
            <a:ext uri="{FF2B5EF4-FFF2-40B4-BE49-F238E27FC236}">
              <a16:creationId xmlns:a16="http://schemas.microsoft.com/office/drawing/2014/main" id="{77E6ED2A-AE2E-4A5B-8CDB-F2BFE030A64E}"/>
            </a:ext>
          </a:extLst>
        </xdr:cNvPr>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49022</xdr:rowOff>
    </xdr:from>
    <xdr:to>
      <xdr:col>20</xdr:col>
      <xdr:colOff>38100</xdr:colOff>
      <xdr:row>81</xdr:row>
      <xdr:rowOff>150622</xdr:rowOff>
    </xdr:to>
    <xdr:sp macro="" textlink="">
      <xdr:nvSpPr>
        <xdr:cNvPr id="290" name="フローチャート: 判断 289">
          <a:extLst>
            <a:ext uri="{FF2B5EF4-FFF2-40B4-BE49-F238E27FC236}">
              <a16:creationId xmlns:a16="http://schemas.microsoft.com/office/drawing/2014/main" id="{38139A20-6CEE-4978-9449-93DC9482E43E}"/>
            </a:ext>
          </a:extLst>
        </xdr:cNvPr>
        <xdr:cNvSpPr/>
      </xdr:nvSpPr>
      <xdr:spPr>
        <a:xfrm>
          <a:off x="3746500" y="1393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91" name="フローチャート: 判断 290">
          <a:extLst>
            <a:ext uri="{FF2B5EF4-FFF2-40B4-BE49-F238E27FC236}">
              <a16:creationId xmlns:a16="http://schemas.microsoft.com/office/drawing/2014/main" id="{405DA588-7EAB-48E5-8ACA-261A1AFD7EAB}"/>
            </a:ext>
          </a:extLst>
        </xdr:cNvPr>
        <xdr:cNvSpPr/>
      </xdr:nvSpPr>
      <xdr:spPr>
        <a:xfrm>
          <a:off x="2857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2" name="フローチャート: 判断 291">
          <a:extLst>
            <a:ext uri="{FF2B5EF4-FFF2-40B4-BE49-F238E27FC236}">
              <a16:creationId xmlns:a16="http://schemas.microsoft.com/office/drawing/2014/main" id="{55291206-F91F-4907-A275-03E2DD0E479D}"/>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156463</xdr:rowOff>
    </xdr:from>
    <xdr:to>
      <xdr:col>6</xdr:col>
      <xdr:colOff>38100</xdr:colOff>
      <xdr:row>81</xdr:row>
      <xdr:rowOff>86613</xdr:rowOff>
    </xdr:to>
    <xdr:sp macro="" textlink="">
      <xdr:nvSpPr>
        <xdr:cNvPr id="293" name="フローチャート: 判断 292">
          <a:extLst>
            <a:ext uri="{FF2B5EF4-FFF2-40B4-BE49-F238E27FC236}">
              <a16:creationId xmlns:a16="http://schemas.microsoft.com/office/drawing/2014/main" id="{0A4B1AA7-F3B4-4D6B-A0C0-BBA03E370D3B}"/>
            </a:ext>
          </a:extLst>
        </xdr:cNvPr>
        <xdr:cNvSpPr/>
      </xdr:nvSpPr>
      <xdr:spPr>
        <a:xfrm>
          <a:off x="1079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A2B33B2-39EE-416D-953F-E3F9BC552E7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BEFE85F-3262-49A1-A3EE-BB8B40E30F1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45F27C2-EAE9-47F0-BB4D-0591C662518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E42C4AE-C0CD-49CD-858C-C3F66610763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3ED26A7-8C5F-4D2C-8D18-620F239B2A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115315</xdr:rowOff>
    </xdr:from>
    <xdr:to>
      <xdr:col>24</xdr:col>
      <xdr:colOff>114300</xdr:colOff>
      <xdr:row>81</xdr:row>
      <xdr:rowOff>45465</xdr:rowOff>
    </xdr:to>
    <xdr:sp macro="" textlink="">
      <xdr:nvSpPr>
        <xdr:cNvPr id="299" name="楕円 298">
          <a:extLst>
            <a:ext uri="{FF2B5EF4-FFF2-40B4-BE49-F238E27FC236}">
              <a16:creationId xmlns:a16="http://schemas.microsoft.com/office/drawing/2014/main" id="{B3FB561D-09EC-495D-ADBC-D46E4A098F74}"/>
            </a:ext>
          </a:extLst>
        </xdr:cNvPr>
        <xdr:cNvSpPr/>
      </xdr:nvSpPr>
      <xdr:spPr>
        <a:xfrm>
          <a:off x="45847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138192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EF886FEE-6F9A-4F90-91E5-621BD14F9E5C}"/>
            </a:ext>
          </a:extLst>
        </xdr:cNvPr>
        <xdr:cNvSpPr txBox="1"/>
      </xdr:nvSpPr>
      <xdr:spPr>
        <a:xfrm>
          <a:off x="4673600" y="1368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301" name="楕円 300">
          <a:extLst>
            <a:ext uri="{FF2B5EF4-FFF2-40B4-BE49-F238E27FC236}">
              <a16:creationId xmlns:a16="http://schemas.microsoft.com/office/drawing/2014/main" id="{27CD3360-CF27-44F2-B0CB-38049B9A2C6C}"/>
            </a:ext>
          </a:extLst>
        </xdr:cNvPr>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80</xdr:row>
      <xdr:rowOff>166115</xdr:rowOff>
    </xdr:to>
    <xdr:cxnSp macro="">
      <xdr:nvCxnSpPr>
        <xdr:cNvPr id="302" name="直線コネクタ 301">
          <a:extLst>
            <a:ext uri="{FF2B5EF4-FFF2-40B4-BE49-F238E27FC236}">
              <a16:creationId xmlns:a16="http://schemas.microsoft.com/office/drawing/2014/main" id="{35349306-22E9-45C0-BFB6-342CEA3EBB62}"/>
            </a:ext>
          </a:extLst>
        </xdr:cNvPr>
        <xdr:cNvCxnSpPr/>
      </xdr:nvCxnSpPr>
      <xdr:spPr>
        <a:xfrm>
          <a:off x="3797300" y="13822680"/>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158750</xdr:rowOff>
    </xdr:from>
    <xdr:to>
      <xdr:col>15</xdr:col>
      <xdr:colOff>101600</xdr:colOff>
      <xdr:row>80</xdr:row>
      <xdr:rowOff>88900</xdr:rowOff>
    </xdr:to>
    <xdr:sp macro="" textlink="">
      <xdr:nvSpPr>
        <xdr:cNvPr id="303" name="楕円 302">
          <a:extLst>
            <a:ext uri="{FF2B5EF4-FFF2-40B4-BE49-F238E27FC236}">
              <a16:creationId xmlns:a16="http://schemas.microsoft.com/office/drawing/2014/main" id="{5F5EF63F-B2CC-4E2D-838A-41FCB2CC8173}"/>
            </a:ext>
          </a:extLst>
        </xdr:cNvPr>
        <xdr:cNvSpPr/>
      </xdr:nvSpPr>
      <xdr:spPr>
        <a:xfrm>
          <a:off x="2857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38100</xdr:rowOff>
    </xdr:from>
    <xdr:to>
      <xdr:col>19</xdr:col>
      <xdr:colOff>177800</xdr:colOff>
      <xdr:row>80</xdr:row>
      <xdr:rowOff>106680</xdr:rowOff>
    </xdr:to>
    <xdr:cxnSp macro="">
      <xdr:nvCxnSpPr>
        <xdr:cNvPr id="304" name="直線コネクタ 303">
          <a:extLst>
            <a:ext uri="{FF2B5EF4-FFF2-40B4-BE49-F238E27FC236}">
              <a16:creationId xmlns:a16="http://schemas.microsoft.com/office/drawing/2014/main" id="{2F596F96-F55D-4E8B-9B6C-048EA6204268}"/>
            </a:ext>
          </a:extLst>
        </xdr:cNvPr>
        <xdr:cNvCxnSpPr/>
      </xdr:nvCxnSpPr>
      <xdr:spPr>
        <a:xfrm>
          <a:off x="2908300" y="13754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85598</xdr:rowOff>
    </xdr:from>
    <xdr:to>
      <xdr:col>10</xdr:col>
      <xdr:colOff>165100</xdr:colOff>
      <xdr:row>80</xdr:row>
      <xdr:rowOff>15748</xdr:rowOff>
    </xdr:to>
    <xdr:sp macro="" textlink="">
      <xdr:nvSpPr>
        <xdr:cNvPr id="305" name="楕円 304">
          <a:extLst>
            <a:ext uri="{FF2B5EF4-FFF2-40B4-BE49-F238E27FC236}">
              <a16:creationId xmlns:a16="http://schemas.microsoft.com/office/drawing/2014/main" id="{87279623-944E-445E-8054-54CFADB94F86}"/>
            </a:ext>
          </a:extLst>
        </xdr:cNvPr>
        <xdr:cNvSpPr/>
      </xdr:nvSpPr>
      <xdr:spPr>
        <a:xfrm>
          <a:off x="1968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136398</xdr:rowOff>
    </xdr:from>
    <xdr:to>
      <xdr:col>15</xdr:col>
      <xdr:colOff>50800</xdr:colOff>
      <xdr:row>80</xdr:row>
      <xdr:rowOff>38100</xdr:rowOff>
    </xdr:to>
    <xdr:cxnSp macro="">
      <xdr:nvCxnSpPr>
        <xdr:cNvPr id="306" name="直線コネクタ 305">
          <a:extLst>
            <a:ext uri="{FF2B5EF4-FFF2-40B4-BE49-F238E27FC236}">
              <a16:creationId xmlns:a16="http://schemas.microsoft.com/office/drawing/2014/main" id="{1D89A786-E620-431E-926A-B7EE6487C34F}"/>
            </a:ext>
          </a:extLst>
        </xdr:cNvPr>
        <xdr:cNvCxnSpPr/>
      </xdr:nvCxnSpPr>
      <xdr:spPr>
        <a:xfrm>
          <a:off x="2019300" y="136809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12446</xdr:rowOff>
    </xdr:from>
    <xdr:to>
      <xdr:col>6</xdr:col>
      <xdr:colOff>38100</xdr:colOff>
      <xdr:row>79</xdr:row>
      <xdr:rowOff>114046</xdr:rowOff>
    </xdr:to>
    <xdr:sp macro="" textlink="">
      <xdr:nvSpPr>
        <xdr:cNvPr id="307" name="楕円 306">
          <a:extLst>
            <a:ext uri="{FF2B5EF4-FFF2-40B4-BE49-F238E27FC236}">
              <a16:creationId xmlns:a16="http://schemas.microsoft.com/office/drawing/2014/main" id="{9203951F-766C-4A82-BB5B-0993ABC8FF21}"/>
            </a:ext>
          </a:extLst>
        </xdr:cNvPr>
        <xdr:cNvSpPr/>
      </xdr:nvSpPr>
      <xdr:spPr>
        <a:xfrm>
          <a:off x="1079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63246</xdr:rowOff>
    </xdr:from>
    <xdr:to>
      <xdr:col>10</xdr:col>
      <xdr:colOff>114300</xdr:colOff>
      <xdr:row>79</xdr:row>
      <xdr:rowOff>136398</xdr:rowOff>
    </xdr:to>
    <xdr:cxnSp macro="">
      <xdr:nvCxnSpPr>
        <xdr:cNvPr id="308" name="直線コネクタ 307">
          <a:extLst>
            <a:ext uri="{FF2B5EF4-FFF2-40B4-BE49-F238E27FC236}">
              <a16:creationId xmlns:a16="http://schemas.microsoft.com/office/drawing/2014/main" id="{8BE4B119-5C8E-4E66-9389-D96926846822}"/>
            </a:ext>
          </a:extLst>
        </xdr:cNvPr>
        <xdr:cNvCxnSpPr/>
      </xdr:nvCxnSpPr>
      <xdr:spPr>
        <a:xfrm>
          <a:off x="1130300" y="136077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141749</xdr:rowOff>
    </xdr:from>
    <xdr:ext cx="405111" cy="259045"/>
    <xdr:sp macro="" textlink="">
      <xdr:nvSpPr>
        <xdr:cNvPr id="309" name="n_1aveValue【公営住宅】&#10;有形固定資産減価償却率">
          <a:extLst>
            <a:ext uri="{FF2B5EF4-FFF2-40B4-BE49-F238E27FC236}">
              <a16:creationId xmlns:a16="http://schemas.microsoft.com/office/drawing/2014/main" id="{71B2A343-DABF-4E20-9FA1-52E15301DDE3}"/>
            </a:ext>
          </a:extLst>
        </xdr:cNvPr>
        <xdr:cNvSpPr txBox="1"/>
      </xdr:nvSpPr>
      <xdr:spPr>
        <a:xfrm>
          <a:off x="35820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310" name="n_2aveValue【公営住宅】&#10;有形固定資産減価償却率">
          <a:extLst>
            <a:ext uri="{FF2B5EF4-FFF2-40B4-BE49-F238E27FC236}">
              <a16:creationId xmlns:a16="http://schemas.microsoft.com/office/drawing/2014/main" id="{3C2DE7F7-60E2-4E90-B01B-2275AC5D091E}"/>
            </a:ext>
          </a:extLst>
        </xdr:cNvPr>
        <xdr:cNvSpPr txBox="1"/>
      </xdr:nvSpPr>
      <xdr:spPr>
        <a:xfrm>
          <a:off x="2705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1" name="n_3aveValue【公営住宅】&#10;有形固定資産減価償却率">
          <a:extLst>
            <a:ext uri="{FF2B5EF4-FFF2-40B4-BE49-F238E27FC236}">
              <a16:creationId xmlns:a16="http://schemas.microsoft.com/office/drawing/2014/main" id="{F3B8EDC8-4517-4D76-89AB-481EAE10EDEE}"/>
            </a:ext>
          </a:extLst>
        </xdr:cNvPr>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77740</xdr:rowOff>
    </xdr:from>
    <xdr:ext cx="405111" cy="259045"/>
    <xdr:sp macro="" textlink="">
      <xdr:nvSpPr>
        <xdr:cNvPr id="312" name="n_4aveValue【公営住宅】&#10;有形固定資産減価償却率">
          <a:extLst>
            <a:ext uri="{FF2B5EF4-FFF2-40B4-BE49-F238E27FC236}">
              <a16:creationId xmlns:a16="http://schemas.microsoft.com/office/drawing/2014/main" id="{3B3B5EC8-1803-4BA8-8D49-DF646671D6C1}"/>
            </a:ext>
          </a:extLst>
        </xdr:cNvPr>
        <xdr:cNvSpPr txBox="1"/>
      </xdr:nvSpPr>
      <xdr:spPr>
        <a:xfrm>
          <a:off x="927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313" name="n_1mainValue【公営住宅】&#10;有形固定資産減価償却率">
          <a:extLst>
            <a:ext uri="{FF2B5EF4-FFF2-40B4-BE49-F238E27FC236}">
              <a16:creationId xmlns:a16="http://schemas.microsoft.com/office/drawing/2014/main" id="{EDC1D47E-66B3-406F-AD4E-5D2060209550}"/>
            </a:ext>
          </a:extLst>
        </xdr:cNvPr>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314" name="n_2mainValue【公営住宅】&#10;有形固定資産減価償却率">
          <a:extLst>
            <a:ext uri="{FF2B5EF4-FFF2-40B4-BE49-F238E27FC236}">
              <a16:creationId xmlns:a16="http://schemas.microsoft.com/office/drawing/2014/main" id="{8FE3DD31-5094-4924-9D22-1DD4F19C59AD}"/>
            </a:ext>
          </a:extLst>
        </xdr:cNvPr>
        <xdr:cNvSpPr txBox="1"/>
      </xdr:nvSpPr>
      <xdr:spPr>
        <a:xfrm>
          <a:off x="2705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32275</xdr:rowOff>
    </xdr:from>
    <xdr:ext cx="405111" cy="259045"/>
    <xdr:sp macro="" textlink="">
      <xdr:nvSpPr>
        <xdr:cNvPr id="315" name="n_3mainValue【公営住宅】&#10;有形固定資産減価償却率">
          <a:extLst>
            <a:ext uri="{FF2B5EF4-FFF2-40B4-BE49-F238E27FC236}">
              <a16:creationId xmlns:a16="http://schemas.microsoft.com/office/drawing/2014/main" id="{4672560D-F094-4B01-9DF6-F24D81796BB8}"/>
            </a:ext>
          </a:extLst>
        </xdr:cNvPr>
        <xdr:cNvSpPr txBox="1"/>
      </xdr:nvSpPr>
      <xdr:spPr>
        <a:xfrm>
          <a:off x="18167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130573</xdr:rowOff>
    </xdr:from>
    <xdr:ext cx="405111" cy="259045"/>
    <xdr:sp macro="" textlink="">
      <xdr:nvSpPr>
        <xdr:cNvPr id="316" name="n_4mainValue【公営住宅】&#10;有形固定資産減価償却率">
          <a:extLst>
            <a:ext uri="{FF2B5EF4-FFF2-40B4-BE49-F238E27FC236}">
              <a16:creationId xmlns:a16="http://schemas.microsoft.com/office/drawing/2014/main" id="{02D8348B-D895-46B9-9068-E6C3F578252B}"/>
            </a:ext>
          </a:extLst>
        </xdr:cNvPr>
        <xdr:cNvSpPr txBox="1"/>
      </xdr:nvSpPr>
      <xdr:spPr>
        <a:xfrm>
          <a:off x="927744" y="1333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83CE9DDF-9BBA-46C0-A3EA-1EC9726DA80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50D670A5-0E9D-4E02-8C64-33232A4E283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B816ECC5-A786-49AA-A14E-DE796B0AEB5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AC8582BA-97A3-4CF4-8158-0B17BC811F6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2D78BDA4-61E2-4B88-A023-24ADFE9ADA1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CB9EC664-73A6-42F8-9E2C-CAD3F224948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292515D6-3F6B-4B18-8FEC-133B4E96FA8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3626A96E-1A23-400D-81F0-1E42D3DE82C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D5A0F413-A162-40CA-8CA2-5C2C9B9E9B0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ACB13620-A5F9-4F1B-A62B-756CF382767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BF33AE3F-CF01-4891-93B0-B1C9E6FAE5E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24D80C73-5055-40F1-8B5E-D62126428E9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A3F374BB-70EF-4954-89B1-925C5639F40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CD515A80-9637-4A58-8A35-6C32F51DE9F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491544B9-ED86-4ECB-B668-CD552007FB8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C91EC0FE-88BD-4FE8-87B4-BC437FDC921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CC9CFE1A-374F-406C-B093-56C61BA5117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93F278E0-6237-454E-9621-933EBB6097F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3E2FFED6-5A13-451A-8D53-2B9105C91FF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B799681B-5186-4FD6-AAC3-0BAC6F2A324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9455F664-24AF-4852-A242-89374074C69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6130EEEB-D577-4AD9-85CC-162F9F20E69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3DD50331-4458-471C-8C4C-9D34D0710AE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121BEAD4-12A0-4A87-B1CB-6CDF32BB185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17ED380A-8262-427F-A643-B845F248A16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113212</xdr:rowOff>
    </xdr:from>
    <xdr:to>
      <xdr:col>54</xdr:col>
      <xdr:colOff>189865</xdr:colOff>
      <xdr:row>85</xdr:row>
      <xdr:rowOff>149679</xdr:rowOff>
    </xdr:to>
    <xdr:cxnSp macro="">
      <xdr:nvCxnSpPr>
        <xdr:cNvPr id="342" name="直線コネクタ 341">
          <a:extLst>
            <a:ext uri="{FF2B5EF4-FFF2-40B4-BE49-F238E27FC236}">
              <a16:creationId xmlns:a16="http://schemas.microsoft.com/office/drawing/2014/main" id="{78C00C9F-3784-4BD5-BB16-C1AB0829EF5A}"/>
            </a:ext>
          </a:extLst>
        </xdr:cNvPr>
        <xdr:cNvCxnSpPr/>
      </xdr:nvCxnSpPr>
      <xdr:spPr>
        <a:xfrm flipV="1">
          <a:off x="10476865" y="13486312"/>
          <a:ext cx="0" cy="1236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153506</xdr:rowOff>
    </xdr:from>
    <xdr:ext cx="469744" cy="259045"/>
    <xdr:sp macro="" textlink="">
      <xdr:nvSpPr>
        <xdr:cNvPr id="343" name="【公営住宅】&#10;一人当たり面積最小値テキスト">
          <a:extLst>
            <a:ext uri="{FF2B5EF4-FFF2-40B4-BE49-F238E27FC236}">
              <a16:creationId xmlns:a16="http://schemas.microsoft.com/office/drawing/2014/main" id="{9DAD414E-37EE-47AC-9ED8-725321352598}"/>
            </a:ext>
          </a:extLst>
        </xdr:cNvPr>
        <xdr:cNvSpPr txBox="1"/>
      </xdr:nvSpPr>
      <xdr:spPr>
        <a:xfrm>
          <a:off x="10515600"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149679</xdr:rowOff>
    </xdr:from>
    <xdr:to>
      <xdr:col>55</xdr:col>
      <xdr:colOff>88900</xdr:colOff>
      <xdr:row>85</xdr:row>
      <xdr:rowOff>149679</xdr:rowOff>
    </xdr:to>
    <xdr:cxnSp macro="">
      <xdr:nvCxnSpPr>
        <xdr:cNvPr id="344" name="直線コネクタ 343">
          <a:extLst>
            <a:ext uri="{FF2B5EF4-FFF2-40B4-BE49-F238E27FC236}">
              <a16:creationId xmlns:a16="http://schemas.microsoft.com/office/drawing/2014/main" id="{2EB3DD14-23CA-44BD-9913-602C7D22D4B0}"/>
            </a:ext>
          </a:extLst>
        </xdr:cNvPr>
        <xdr:cNvCxnSpPr/>
      </xdr:nvCxnSpPr>
      <xdr:spPr>
        <a:xfrm>
          <a:off x="10388600" y="1472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59889</xdr:rowOff>
    </xdr:from>
    <xdr:ext cx="469744" cy="259045"/>
    <xdr:sp macro="" textlink="">
      <xdr:nvSpPr>
        <xdr:cNvPr id="345" name="【公営住宅】&#10;一人当たり面積最大値テキスト">
          <a:extLst>
            <a:ext uri="{FF2B5EF4-FFF2-40B4-BE49-F238E27FC236}">
              <a16:creationId xmlns:a16="http://schemas.microsoft.com/office/drawing/2014/main" id="{DA7AE51E-C591-4ED8-82E7-0F34F1EC8101}"/>
            </a:ext>
          </a:extLst>
        </xdr:cNvPr>
        <xdr:cNvSpPr txBox="1"/>
      </xdr:nvSpPr>
      <xdr:spPr>
        <a:xfrm>
          <a:off x="10515600" y="1326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113212</xdr:rowOff>
    </xdr:from>
    <xdr:to>
      <xdr:col>55</xdr:col>
      <xdr:colOff>88900</xdr:colOff>
      <xdr:row>78</xdr:row>
      <xdr:rowOff>113212</xdr:rowOff>
    </xdr:to>
    <xdr:cxnSp macro="">
      <xdr:nvCxnSpPr>
        <xdr:cNvPr id="346" name="直線コネクタ 345">
          <a:extLst>
            <a:ext uri="{FF2B5EF4-FFF2-40B4-BE49-F238E27FC236}">
              <a16:creationId xmlns:a16="http://schemas.microsoft.com/office/drawing/2014/main" id="{AAD7A2EB-E087-4BFC-ADE6-86402E9FF686}"/>
            </a:ext>
          </a:extLst>
        </xdr:cNvPr>
        <xdr:cNvCxnSpPr/>
      </xdr:nvCxnSpPr>
      <xdr:spPr>
        <a:xfrm>
          <a:off x="10388600" y="1348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65150</xdr:rowOff>
    </xdr:from>
    <xdr:ext cx="469744" cy="259045"/>
    <xdr:sp macro="" textlink="">
      <xdr:nvSpPr>
        <xdr:cNvPr id="347" name="【公営住宅】&#10;一人当たり面積平均値テキスト">
          <a:extLst>
            <a:ext uri="{FF2B5EF4-FFF2-40B4-BE49-F238E27FC236}">
              <a16:creationId xmlns:a16="http://schemas.microsoft.com/office/drawing/2014/main" id="{3E825F83-B0B7-4EB2-98B3-841285DFAD36}"/>
            </a:ext>
          </a:extLst>
        </xdr:cNvPr>
        <xdr:cNvSpPr txBox="1"/>
      </xdr:nvSpPr>
      <xdr:spPr>
        <a:xfrm>
          <a:off x="10515600" y="14124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42273</xdr:rowOff>
    </xdr:from>
    <xdr:to>
      <xdr:col>55</xdr:col>
      <xdr:colOff>50800</xdr:colOff>
      <xdr:row>83</xdr:row>
      <xdr:rowOff>143873</xdr:rowOff>
    </xdr:to>
    <xdr:sp macro="" textlink="">
      <xdr:nvSpPr>
        <xdr:cNvPr id="348" name="フローチャート: 判断 347">
          <a:extLst>
            <a:ext uri="{FF2B5EF4-FFF2-40B4-BE49-F238E27FC236}">
              <a16:creationId xmlns:a16="http://schemas.microsoft.com/office/drawing/2014/main" id="{1E6246DC-DBF5-4B1E-AAE1-1365A44E7BC6}"/>
            </a:ext>
          </a:extLst>
        </xdr:cNvPr>
        <xdr:cNvSpPr/>
      </xdr:nvSpPr>
      <xdr:spPr>
        <a:xfrm>
          <a:off x="10426700" y="142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40095</xdr:rowOff>
    </xdr:from>
    <xdr:to>
      <xdr:col>50</xdr:col>
      <xdr:colOff>165100</xdr:colOff>
      <xdr:row>83</xdr:row>
      <xdr:rowOff>141695</xdr:rowOff>
    </xdr:to>
    <xdr:sp macro="" textlink="">
      <xdr:nvSpPr>
        <xdr:cNvPr id="349" name="フローチャート: 判断 348">
          <a:extLst>
            <a:ext uri="{FF2B5EF4-FFF2-40B4-BE49-F238E27FC236}">
              <a16:creationId xmlns:a16="http://schemas.microsoft.com/office/drawing/2014/main" id="{6E8E0C65-0CE2-478B-8FB0-43D504F219E3}"/>
            </a:ext>
          </a:extLst>
        </xdr:cNvPr>
        <xdr:cNvSpPr/>
      </xdr:nvSpPr>
      <xdr:spPr>
        <a:xfrm>
          <a:off x="9588500" y="1427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71664</xdr:rowOff>
    </xdr:from>
    <xdr:to>
      <xdr:col>46</xdr:col>
      <xdr:colOff>38100</xdr:colOff>
      <xdr:row>84</xdr:row>
      <xdr:rowOff>1814</xdr:rowOff>
    </xdr:to>
    <xdr:sp macro="" textlink="">
      <xdr:nvSpPr>
        <xdr:cNvPr id="350" name="フローチャート: 判断 349">
          <a:extLst>
            <a:ext uri="{FF2B5EF4-FFF2-40B4-BE49-F238E27FC236}">
              <a16:creationId xmlns:a16="http://schemas.microsoft.com/office/drawing/2014/main" id="{FCE2BB85-4B6B-4222-9352-137CE3F0E363}"/>
            </a:ext>
          </a:extLst>
        </xdr:cNvPr>
        <xdr:cNvSpPr/>
      </xdr:nvSpPr>
      <xdr:spPr>
        <a:xfrm>
          <a:off x="8699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74930</xdr:rowOff>
    </xdr:from>
    <xdr:to>
      <xdr:col>41</xdr:col>
      <xdr:colOff>101600</xdr:colOff>
      <xdr:row>84</xdr:row>
      <xdr:rowOff>5080</xdr:rowOff>
    </xdr:to>
    <xdr:sp macro="" textlink="">
      <xdr:nvSpPr>
        <xdr:cNvPr id="351" name="フローチャート: 判断 350">
          <a:extLst>
            <a:ext uri="{FF2B5EF4-FFF2-40B4-BE49-F238E27FC236}">
              <a16:creationId xmlns:a16="http://schemas.microsoft.com/office/drawing/2014/main" id="{05F2E1FC-F30A-4BEF-AABF-BD5B9E7AC02A}"/>
            </a:ext>
          </a:extLst>
        </xdr:cNvPr>
        <xdr:cNvSpPr/>
      </xdr:nvSpPr>
      <xdr:spPr>
        <a:xfrm>
          <a:off x="7810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2" name="フローチャート: 判断 351">
          <a:extLst>
            <a:ext uri="{FF2B5EF4-FFF2-40B4-BE49-F238E27FC236}">
              <a16:creationId xmlns:a16="http://schemas.microsoft.com/office/drawing/2014/main" id="{4D8563E4-85A4-492D-A35D-B0F899278E9D}"/>
            </a:ext>
          </a:extLst>
        </xdr:cNvPr>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FC78E09-4E39-440D-A7A6-1C0A95BDB6F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8FD8729-D375-4234-B2F2-1551252DBD4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44FFD8D-97BD-4C3F-B860-9B3D86F5F91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7059E47-F655-4E29-AA12-312429C3ACC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C6F926C-A3E5-4544-BF00-E93A12960E5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98879</xdr:rowOff>
    </xdr:from>
    <xdr:to>
      <xdr:col>55</xdr:col>
      <xdr:colOff>50800</xdr:colOff>
      <xdr:row>86</xdr:row>
      <xdr:rowOff>29029</xdr:rowOff>
    </xdr:to>
    <xdr:sp macro="" textlink="">
      <xdr:nvSpPr>
        <xdr:cNvPr id="358" name="楕円 357">
          <a:extLst>
            <a:ext uri="{FF2B5EF4-FFF2-40B4-BE49-F238E27FC236}">
              <a16:creationId xmlns:a16="http://schemas.microsoft.com/office/drawing/2014/main" id="{F56F651A-1216-4811-B6C0-9C6EA53B9AFB}"/>
            </a:ext>
          </a:extLst>
        </xdr:cNvPr>
        <xdr:cNvSpPr/>
      </xdr:nvSpPr>
      <xdr:spPr>
        <a:xfrm>
          <a:off x="10426700" y="146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13806</xdr:rowOff>
    </xdr:from>
    <xdr:ext cx="469744" cy="259045"/>
    <xdr:sp macro="" textlink="">
      <xdr:nvSpPr>
        <xdr:cNvPr id="359" name="【公営住宅】&#10;一人当たり面積該当値テキスト">
          <a:extLst>
            <a:ext uri="{FF2B5EF4-FFF2-40B4-BE49-F238E27FC236}">
              <a16:creationId xmlns:a16="http://schemas.microsoft.com/office/drawing/2014/main" id="{5282C944-4BE9-4EC0-B494-9B0D6E1694AA}"/>
            </a:ext>
          </a:extLst>
        </xdr:cNvPr>
        <xdr:cNvSpPr txBox="1"/>
      </xdr:nvSpPr>
      <xdr:spPr>
        <a:xfrm>
          <a:off x="10515600" y="1458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97789</xdr:rowOff>
    </xdr:from>
    <xdr:to>
      <xdr:col>50</xdr:col>
      <xdr:colOff>165100</xdr:colOff>
      <xdr:row>86</xdr:row>
      <xdr:rowOff>27939</xdr:rowOff>
    </xdr:to>
    <xdr:sp macro="" textlink="">
      <xdr:nvSpPr>
        <xdr:cNvPr id="360" name="楕円 359">
          <a:extLst>
            <a:ext uri="{FF2B5EF4-FFF2-40B4-BE49-F238E27FC236}">
              <a16:creationId xmlns:a16="http://schemas.microsoft.com/office/drawing/2014/main" id="{6A72ACFC-99AC-41FB-9057-D294BF35AD04}"/>
            </a:ext>
          </a:extLst>
        </xdr:cNvPr>
        <xdr:cNvSpPr/>
      </xdr:nvSpPr>
      <xdr:spPr>
        <a:xfrm>
          <a:off x="9588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148589</xdr:rowOff>
    </xdr:from>
    <xdr:to>
      <xdr:col>55</xdr:col>
      <xdr:colOff>0</xdr:colOff>
      <xdr:row>85</xdr:row>
      <xdr:rowOff>149679</xdr:rowOff>
    </xdr:to>
    <xdr:cxnSp macro="">
      <xdr:nvCxnSpPr>
        <xdr:cNvPr id="361" name="直線コネクタ 360">
          <a:extLst>
            <a:ext uri="{FF2B5EF4-FFF2-40B4-BE49-F238E27FC236}">
              <a16:creationId xmlns:a16="http://schemas.microsoft.com/office/drawing/2014/main" id="{F5A5ECA9-370D-44B8-9DB2-A355FBDB4E55}"/>
            </a:ext>
          </a:extLst>
        </xdr:cNvPr>
        <xdr:cNvCxnSpPr/>
      </xdr:nvCxnSpPr>
      <xdr:spPr>
        <a:xfrm>
          <a:off x="9639300" y="14721839"/>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98879</xdr:rowOff>
    </xdr:from>
    <xdr:to>
      <xdr:col>46</xdr:col>
      <xdr:colOff>38100</xdr:colOff>
      <xdr:row>86</xdr:row>
      <xdr:rowOff>29029</xdr:rowOff>
    </xdr:to>
    <xdr:sp macro="" textlink="">
      <xdr:nvSpPr>
        <xdr:cNvPr id="362" name="楕円 361">
          <a:extLst>
            <a:ext uri="{FF2B5EF4-FFF2-40B4-BE49-F238E27FC236}">
              <a16:creationId xmlns:a16="http://schemas.microsoft.com/office/drawing/2014/main" id="{0A6AC188-EB70-4EC7-9697-8B13BB193260}"/>
            </a:ext>
          </a:extLst>
        </xdr:cNvPr>
        <xdr:cNvSpPr/>
      </xdr:nvSpPr>
      <xdr:spPr>
        <a:xfrm>
          <a:off x="8699500" y="146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148589</xdr:rowOff>
    </xdr:from>
    <xdr:to>
      <xdr:col>50</xdr:col>
      <xdr:colOff>114300</xdr:colOff>
      <xdr:row>85</xdr:row>
      <xdr:rowOff>149679</xdr:rowOff>
    </xdr:to>
    <xdr:cxnSp macro="">
      <xdr:nvCxnSpPr>
        <xdr:cNvPr id="363" name="直線コネクタ 362">
          <a:extLst>
            <a:ext uri="{FF2B5EF4-FFF2-40B4-BE49-F238E27FC236}">
              <a16:creationId xmlns:a16="http://schemas.microsoft.com/office/drawing/2014/main" id="{4DA37C87-0860-4C60-9E72-DF9F956F06DD}"/>
            </a:ext>
          </a:extLst>
        </xdr:cNvPr>
        <xdr:cNvCxnSpPr/>
      </xdr:nvCxnSpPr>
      <xdr:spPr>
        <a:xfrm flipV="1">
          <a:off x="8750300" y="14721839"/>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99968</xdr:rowOff>
    </xdr:from>
    <xdr:to>
      <xdr:col>41</xdr:col>
      <xdr:colOff>101600</xdr:colOff>
      <xdr:row>86</xdr:row>
      <xdr:rowOff>30118</xdr:rowOff>
    </xdr:to>
    <xdr:sp macro="" textlink="">
      <xdr:nvSpPr>
        <xdr:cNvPr id="364" name="楕円 363">
          <a:extLst>
            <a:ext uri="{FF2B5EF4-FFF2-40B4-BE49-F238E27FC236}">
              <a16:creationId xmlns:a16="http://schemas.microsoft.com/office/drawing/2014/main" id="{DD771472-DC3D-4D8D-8BB9-C5DAFCC28AEE}"/>
            </a:ext>
          </a:extLst>
        </xdr:cNvPr>
        <xdr:cNvSpPr/>
      </xdr:nvSpPr>
      <xdr:spPr>
        <a:xfrm>
          <a:off x="7810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149679</xdr:rowOff>
    </xdr:from>
    <xdr:to>
      <xdr:col>45</xdr:col>
      <xdr:colOff>177800</xdr:colOff>
      <xdr:row>85</xdr:row>
      <xdr:rowOff>150768</xdr:rowOff>
    </xdr:to>
    <xdr:cxnSp macro="">
      <xdr:nvCxnSpPr>
        <xdr:cNvPr id="365" name="直線コネクタ 364">
          <a:extLst>
            <a:ext uri="{FF2B5EF4-FFF2-40B4-BE49-F238E27FC236}">
              <a16:creationId xmlns:a16="http://schemas.microsoft.com/office/drawing/2014/main" id="{5636E2B5-5BCC-4F56-A09E-D80ED7ED4B1E}"/>
            </a:ext>
          </a:extLst>
        </xdr:cNvPr>
        <xdr:cNvCxnSpPr/>
      </xdr:nvCxnSpPr>
      <xdr:spPr>
        <a:xfrm flipV="1">
          <a:off x="7861300" y="14722929"/>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94524</xdr:rowOff>
    </xdr:from>
    <xdr:to>
      <xdr:col>36</xdr:col>
      <xdr:colOff>165100</xdr:colOff>
      <xdr:row>86</xdr:row>
      <xdr:rowOff>24674</xdr:rowOff>
    </xdr:to>
    <xdr:sp macro="" textlink="">
      <xdr:nvSpPr>
        <xdr:cNvPr id="366" name="楕円 365">
          <a:extLst>
            <a:ext uri="{FF2B5EF4-FFF2-40B4-BE49-F238E27FC236}">
              <a16:creationId xmlns:a16="http://schemas.microsoft.com/office/drawing/2014/main" id="{E8F48E0D-F6BD-4A7F-A501-028BC0AE34E0}"/>
            </a:ext>
          </a:extLst>
        </xdr:cNvPr>
        <xdr:cNvSpPr/>
      </xdr:nvSpPr>
      <xdr:spPr>
        <a:xfrm>
          <a:off x="6921500" y="146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145324</xdr:rowOff>
    </xdr:from>
    <xdr:to>
      <xdr:col>41</xdr:col>
      <xdr:colOff>50800</xdr:colOff>
      <xdr:row>85</xdr:row>
      <xdr:rowOff>150768</xdr:rowOff>
    </xdr:to>
    <xdr:cxnSp macro="">
      <xdr:nvCxnSpPr>
        <xdr:cNvPr id="367" name="直線コネクタ 366">
          <a:extLst>
            <a:ext uri="{FF2B5EF4-FFF2-40B4-BE49-F238E27FC236}">
              <a16:creationId xmlns:a16="http://schemas.microsoft.com/office/drawing/2014/main" id="{8349D499-B1C0-4D77-A88E-D065E0122871}"/>
            </a:ext>
          </a:extLst>
        </xdr:cNvPr>
        <xdr:cNvCxnSpPr/>
      </xdr:nvCxnSpPr>
      <xdr:spPr>
        <a:xfrm>
          <a:off x="6972300" y="14718574"/>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158222</xdr:rowOff>
    </xdr:from>
    <xdr:ext cx="469744" cy="259045"/>
    <xdr:sp macro="" textlink="">
      <xdr:nvSpPr>
        <xdr:cNvPr id="368" name="n_1aveValue【公営住宅】&#10;一人当たり面積">
          <a:extLst>
            <a:ext uri="{FF2B5EF4-FFF2-40B4-BE49-F238E27FC236}">
              <a16:creationId xmlns:a16="http://schemas.microsoft.com/office/drawing/2014/main" id="{19BBB616-43A4-47C1-83DD-A6B19647EA84}"/>
            </a:ext>
          </a:extLst>
        </xdr:cNvPr>
        <xdr:cNvSpPr txBox="1"/>
      </xdr:nvSpPr>
      <xdr:spPr>
        <a:xfrm>
          <a:off x="9391727" y="140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18341</xdr:rowOff>
    </xdr:from>
    <xdr:ext cx="469744" cy="259045"/>
    <xdr:sp macro="" textlink="">
      <xdr:nvSpPr>
        <xdr:cNvPr id="369" name="n_2aveValue【公営住宅】&#10;一人当たり面積">
          <a:extLst>
            <a:ext uri="{FF2B5EF4-FFF2-40B4-BE49-F238E27FC236}">
              <a16:creationId xmlns:a16="http://schemas.microsoft.com/office/drawing/2014/main" id="{0B65B624-7F26-4A0D-8BEB-5C34B78F91D4}"/>
            </a:ext>
          </a:extLst>
        </xdr:cNvPr>
        <xdr:cNvSpPr txBox="1"/>
      </xdr:nvSpPr>
      <xdr:spPr>
        <a:xfrm>
          <a:off x="8515427"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21607</xdr:rowOff>
    </xdr:from>
    <xdr:ext cx="469744" cy="259045"/>
    <xdr:sp macro="" textlink="">
      <xdr:nvSpPr>
        <xdr:cNvPr id="370" name="n_3aveValue【公営住宅】&#10;一人当たり面積">
          <a:extLst>
            <a:ext uri="{FF2B5EF4-FFF2-40B4-BE49-F238E27FC236}">
              <a16:creationId xmlns:a16="http://schemas.microsoft.com/office/drawing/2014/main" id="{FFECF5A1-BB3A-45AA-9B42-5DD1AF99D636}"/>
            </a:ext>
          </a:extLst>
        </xdr:cNvPr>
        <xdr:cNvSpPr txBox="1"/>
      </xdr:nvSpPr>
      <xdr:spPr>
        <a:xfrm>
          <a:off x="7626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22696</xdr:rowOff>
    </xdr:from>
    <xdr:ext cx="469744" cy="259045"/>
    <xdr:sp macro="" textlink="">
      <xdr:nvSpPr>
        <xdr:cNvPr id="371" name="n_4aveValue【公営住宅】&#10;一人当たり面積">
          <a:extLst>
            <a:ext uri="{FF2B5EF4-FFF2-40B4-BE49-F238E27FC236}">
              <a16:creationId xmlns:a16="http://schemas.microsoft.com/office/drawing/2014/main" id="{8711A739-7B27-4D21-945B-EC1191D3C59E}"/>
            </a:ext>
          </a:extLst>
        </xdr:cNvPr>
        <xdr:cNvSpPr txBox="1"/>
      </xdr:nvSpPr>
      <xdr:spPr>
        <a:xfrm>
          <a:off x="6737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19066</xdr:rowOff>
    </xdr:from>
    <xdr:ext cx="469744" cy="259045"/>
    <xdr:sp macro="" textlink="">
      <xdr:nvSpPr>
        <xdr:cNvPr id="372" name="n_1mainValue【公営住宅】&#10;一人当たり面積">
          <a:extLst>
            <a:ext uri="{FF2B5EF4-FFF2-40B4-BE49-F238E27FC236}">
              <a16:creationId xmlns:a16="http://schemas.microsoft.com/office/drawing/2014/main" id="{C66C5334-5943-4BAD-BA97-75309B659973}"/>
            </a:ext>
          </a:extLst>
        </xdr:cNvPr>
        <xdr:cNvSpPr txBox="1"/>
      </xdr:nvSpPr>
      <xdr:spPr>
        <a:xfrm>
          <a:off x="93917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20156</xdr:rowOff>
    </xdr:from>
    <xdr:ext cx="469744" cy="259045"/>
    <xdr:sp macro="" textlink="">
      <xdr:nvSpPr>
        <xdr:cNvPr id="373" name="n_2mainValue【公営住宅】&#10;一人当たり面積">
          <a:extLst>
            <a:ext uri="{FF2B5EF4-FFF2-40B4-BE49-F238E27FC236}">
              <a16:creationId xmlns:a16="http://schemas.microsoft.com/office/drawing/2014/main" id="{FC773AD8-1F22-4073-B673-4D36BED92D21}"/>
            </a:ext>
          </a:extLst>
        </xdr:cNvPr>
        <xdr:cNvSpPr txBox="1"/>
      </xdr:nvSpPr>
      <xdr:spPr>
        <a:xfrm>
          <a:off x="8515427" y="147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21245</xdr:rowOff>
    </xdr:from>
    <xdr:ext cx="469744" cy="259045"/>
    <xdr:sp macro="" textlink="">
      <xdr:nvSpPr>
        <xdr:cNvPr id="374" name="n_3mainValue【公営住宅】&#10;一人当たり面積">
          <a:extLst>
            <a:ext uri="{FF2B5EF4-FFF2-40B4-BE49-F238E27FC236}">
              <a16:creationId xmlns:a16="http://schemas.microsoft.com/office/drawing/2014/main" id="{9B75C419-86C8-48AC-8E29-904DC00FF98A}"/>
            </a:ext>
          </a:extLst>
        </xdr:cNvPr>
        <xdr:cNvSpPr txBox="1"/>
      </xdr:nvSpPr>
      <xdr:spPr>
        <a:xfrm>
          <a:off x="76264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15801</xdr:rowOff>
    </xdr:from>
    <xdr:ext cx="469744" cy="259045"/>
    <xdr:sp macro="" textlink="">
      <xdr:nvSpPr>
        <xdr:cNvPr id="375" name="n_4mainValue【公営住宅】&#10;一人当たり面積">
          <a:extLst>
            <a:ext uri="{FF2B5EF4-FFF2-40B4-BE49-F238E27FC236}">
              <a16:creationId xmlns:a16="http://schemas.microsoft.com/office/drawing/2014/main" id="{759194CF-5567-4B31-9ABB-300865C44211}"/>
            </a:ext>
          </a:extLst>
        </xdr:cNvPr>
        <xdr:cNvSpPr txBox="1"/>
      </xdr:nvSpPr>
      <xdr:spPr>
        <a:xfrm>
          <a:off x="6737427" y="1476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B30BD4A5-A9D6-4C88-A280-1CAA5EBB688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EDB0A307-B58C-4691-9736-95E02A65BEB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E195F651-F058-49F3-A0A5-EB388A5F267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B0C4EC43-FFC7-40F5-9657-2D7DD1F3D5A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9B1ACCCE-EE73-42B9-B9C3-FD362C1E32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4DA68CB9-FC7B-4E4C-A704-B3976E0505A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E0DBECCA-51DC-4C2C-984D-77751A4DCD7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3FBCA6C6-0B33-4266-A2D3-59AF04E3BCE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AC97F125-A614-445A-82C1-98380AFA27A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E39E924C-F1FE-4C98-9818-A00794C21AD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97D30D45-7CD6-476B-BD02-29124758197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F6FBA1A5-D216-4BB6-97FD-D45619EAB87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C8572D3-4256-4082-B9AA-26324284DEB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C42571EB-740A-43CA-821D-2EF20D963BD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E2AA5170-890D-417F-923A-ABE590020DB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EF3AAB6A-9B21-49D3-B0AB-1D8636D6B8D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75F9D7C0-CFC2-4286-AF77-49C9BBF4F38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626ACCC6-5951-4165-BA3C-741BD58C43E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DCC57A1B-7605-4455-87A3-CA1D169E95E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6A6EDCD6-64AD-44BF-95DF-B2DDAAA7918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8462EE65-EAED-4F56-8632-6F53E5391B7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AFF2D751-F01C-40C8-9F65-3ED1746624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6BC82EEF-0E10-49E6-B877-02C8E04C68D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1D31DA8A-CF67-45C9-92C0-FCFF0852370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9C51236D-A270-45A6-B6DC-551BE55BA93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A6929A89-4F5B-4F5A-B589-85B95CA434C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a:extLst>
            <a:ext uri="{FF2B5EF4-FFF2-40B4-BE49-F238E27FC236}">
              <a16:creationId xmlns:a16="http://schemas.microsoft.com/office/drawing/2014/main" id="{AF4F10AF-F319-41FA-9E91-DEDBEAD4BBA4}"/>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3CC34F31-992A-41A7-B340-E898AD6CE79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4" name="テキスト ボックス 403">
          <a:extLst>
            <a:ext uri="{FF2B5EF4-FFF2-40B4-BE49-F238E27FC236}">
              <a16:creationId xmlns:a16="http://schemas.microsoft.com/office/drawing/2014/main" id="{1A7DBB4E-4ECB-4B60-93CE-0A084CF16CA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9655B9C4-BA78-4F24-887D-B5AB14DD157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83354B12-7E60-4FE0-811D-9A253C1776A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D3A57696-1353-4A87-884C-5EA6E3ACA79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782FFB64-AE21-424F-8696-F609A14A12A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34517B8D-BD6E-4FE4-AAB2-B140F4B5B6C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435F3899-B033-41A2-B4D0-DECFDCBC010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9C550121-F598-4DB1-8C8B-6C7849BA5B0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A2E791E2-89CC-4F15-ADC8-4ADD1818D4A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522D520F-C10B-43D9-AAF6-3A9C84F524C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a:extLst>
            <a:ext uri="{FF2B5EF4-FFF2-40B4-BE49-F238E27FC236}">
              <a16:creationId xmlns:a16="http://schemas.microsoft.com/office/drawing/2014/main" id="{220D3F89-E296-410E-96D6-F39BB0EBA8ED}"/>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8619872B-A956-4FD0-B700-BEB5E1B6F55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41</xdr:row>
      <xdr:rowOff>129540</xdr:rowOff>
    </xdr:to>
    <xdr:cxnSp macro="">
      <xdr:nvCxnSpPr>
        <xdr:cNvPr id="416" name="直線コネクタ 415">
          <a:extLst>
            <a:ext uri="{FF2B5EF4-FFF2-40B4-BE49-F238E27FC236}">
              <a16:creationId xmlns:a16="http://schemas.microsoft.com/office/drawing/2014/main" id="{7D596739-90D4-41EA-B645-E221A0FB4DA7}"/>
            </a:ext>
          </a:extLst>
        </xdr:cNvPr>
        <xdr:cNvCxnSpPr/>
      </xdr:nvCxnSpPr>
      <xdr:spPr>
        <a:xfrm flipV="1">
          <a:off x="16318864" y="561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7D5C956A-8081-45E8-877D-A99AA5BE0DE8}"/>
            </a:ext>
          </a:extLst>
        </xdr:cNvPr>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18" name="直線コネクタ 417">
          <a:extLst>
            <a:ext uri="{FF2B5EF4-FFF2-40B4-BE49-F238E27FC236}">
              <a16:creationId xmlns:a16="http://schemas.microsoft.com/office/drawing/2014/main" id="{5CABA2EA-3B34-4F25-8437-28ADB346DBDD}"/>
            </a:ext>
          </a:extLst>
        </xdr:cNvPr>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7F9DD8B6-92AF-43EA-98BE-D9EAF1A6404F}"/>
            </a:ext>
          </a:extLst>
        </xdr:cNvPr>
        <xdr:cNvSpPr txBox="1"/>
      </xdr:nvSpPr>
      <xdr:spPr>
        <a:xfrm>
          <a:off x="16357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420" name="直線コネクタ 419">
          <a:extLst>
            <a:ext uri="{FF2B5EF4-FFF2-40B4-BE49-F238E27FC236}">
              <a16:creationId xmlns:a16="http://schemas.microsoft.com/office/drawing/2014/main" id="{2F8E479A-A053-4388-B205-33B81F6A3C97}"/>
            </a:ext>
          </a:extLst>
        </xdr:cNvPr>
        <xdr:cNvCxnSpPr/>
      </xdr:nvCxnSpPr>
      <xdr:spPr>
        <a:xfrm>
          <a:off x="16230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91457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78BEAF5D-4A29-4889-A919-17FD17DFED0B}"/>
            </a:ext>
          </a:extLst>
        </xdr:cNvPr>
        <xdr:cNvSpPr txBox="1"/>
      </xdr:nvSpPr>
      <xdr:spPr>
        <a:xfrm>
          <a:off x="16357600" y="626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422" name="フローチャート: 判断 421">
          <a:extLst>
            <a:ext uri="{FF2B5EF4-FFF2-40B4-BE49-F238E27FC236}">
              <a16:creationId xmlns:a16="http://schemas.microsoft.com/office/drawing/2014/main" id="{2BC4F7DB-B8ED-473D-820C-77943C59EBD1}"/>
            </a:ext>
          </a:extLst>
        </xdr:cNvPr>
        <xdr:cNvSpPr/>
      </xdr:nvSpPr>
      <xdr:spPr>
        <a:xfrm>
          <a:off x="162687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40640</xdr:rowOff>
    </xdr:from>
    <xdr:to>
      <xdr:col>81</xdr:col>
      <xdr:colOff>101600</xdr:colOff>
      <xdr:row>36</xdr:row>
      <xdr:rowOff>142240</xdr:rowOff>
    </xdr:to>
    <xdr:sp macro="" textlink="">
      <xdr:nvSpPr>
        <xdr:cNvPr id="423" name="フローチャート: 判断 422">
          <a:extLst>
            <a:ext uri="{FF2B5EF4-FFF2-40B4-BE49-F238E27FC236}">
              <a16:creationId xmlns:a16="http://schemas.microsoft.com/office/drawing/2014/main" id="{DB961AEA-74A3-46A8-9900-D2F99EF090C4}"/>
            </a:ext>
          </a:extLst>
        </xdr:cNvPr>
        <xdr:cNvSpPr/>
      </xdr:nvSpPr>
      <xdr:spPr>
        <a:xfrm>
          <a:off x="15430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33020</xdr:rowOff>
    </xdr:from>
    <xdr:to>
      <xdr:col>76</xdr:col>
      <xdr:colOff>165100</xdr:colOff>
      <xdr:row>36</xdr:row>
      <xdr:rowOff>134620</xdr:rowOff>
    </xdr:to>
    <xdr:sp macro="" textlink="">
      <xdr:nvSpPr>
        <xdr:cNvPr id="424" name="フローチャート: 判断 423">
          <a:extLst>
            <a:ext uri="{FF2B5EF4-FFF2-40B4-BE49-F238E27FC236}">
              <a16:creationId xmlns:a16="http://schemas.microsoft.com/office/drawing/2014/main" id="{A7B85DC2-25DF-46AD-9A9D-C28360A8427D}"/>
            </a:ext>
          </a:extLst>
        </xdr:cNvPr>
        <xdr:cNvSpPr/>
      </xdr:nvSpPr>
      <xdr:spPr>
        <a:xfrm>
          <a:off x="14541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425" name="フローチャート: 判断 424">
          <a:extLst>
            <a:ext uri="{FF2B5EF4-FFF2-40B4-BE49-F238E27FC236}">
              <a16:creationId xmlns:a16="http://schemas.microsoft.com/office/drawing/2014/main" id="{318BD272-ACB5-442F-A1E3-2D56D3CEFB42}"/>
            </a:ext>
          </a:extLst>
        </xdr:cNvPr>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147320</xdr:rowOff>
    </xdr:from>
    <xdr:to>
      <xdr:col>67</xdr:col>
      <xdr:colOff>101600</xdr:colOff>
      <xdr:row>37</xdr:row>
      <xdr:rowOff>77470</xdr:rowOff>
    </xdr:to>
    <xdr:sp macro="" textlink="">
      <xdr:nvSpPr>
        <xdr:cNvPr id="426" name="フローチャート: 判断 425">
          <a:extLst>
            <a:ext uri="{FF2B5EF4-FFF2-40B4-BE49-F238E27FC236}">
              <a16:creationId xmlns:a16="http://schemas.microsoft.com/office/drawing/2014/main" id="{5F58F788-4C58-4470-8849-FFDABC15F4EC}"/>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D9F08F0-10B3-492C-AF09-61B58A800A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A7983A6-49E5-4D60-B0EB-85C98720EF2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C242AD6-96F0-468A-9917-764D86B640C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45297DF-A117-41E6-B80C-72809FBE5E6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A8FDAEF-F784-46DE-AD5B-B6D5A6C7A42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432" name="楕円 431">
          <a:extLst>
            <a:ext uri="{FF2B5EF4-FFF2-40B4-BE49-F238E27FC236}">
              <a16:creationId xmlns:a16="http://schemas.microsoft.com/office/drawing/2014/main" id="{700C93FD-7A56-4181-BD9C-3449AACCA14A}"/>
            </a:ext>
          </a:extLst>
        </xdr:cNvPr>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686CA3B1-85C0-485F-85B0-9E5F45BDC993}"/>
            </a:ext>
          </a:extLst>
        </xdr:cNvPr>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151130</xdr:rowOff>
    </xdr:from>
    <xdr:to>
      <xdr:col>81</xdr:col>
      <xdr:colOff>101600</xdr:colOff>
      <xdr:row>36</xdr:row>
      <xdr:rowOff>81280</xdr:rowOff>
    </xdr:to>
    <xdr:sp macro="" textlink="">
      <xdr:nvSpPr>
        <xdr:cNvPr id="434" name="楕円 433">
          <a:extLst>
            <a:ext uri="{FF2B5EF4-FFF2-40B4-BE49-F238E27FC236}">
              <a16:creationId xmlns:a16="http://schemas.microsoft.com/office/drawing/2014/main" id="{63EB1936-7668-42CF-806C-3A18C9C53340}"/>
            </a:ext>
          </a:extLst>
        </xdr:cNvPr>
        <xdr:cNvSpPr/>
      </xdr:nvSpPr>
      <xdr:spPr>
        <a:xfrm>
          <a:off x="15430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36</xdr:row>
      <xdr:rowOff>121920</xdr:rowOff>
    </xdr:to>
    <xdr:cxnSp macro="">
      <xdr:nvCxnSpPr>
        <xdr:cNvPr id="435" name="直線コネクタ 434">
          <a:extLst>
            <a:ext uri="{FF2B5EF4-FFF2-40B4-BE49-F238E27FC236}">
              <a16:creationId xmlns:a16="http://schemas.microsoft.com/office/drawing/2014/main" id="{E08AD4BA-8A3C-4160-80FE-C80867BFFA6B}"/>
            </a:ext>
          </a:extLst>
        </xdr:cNvPr>
        <xdr:cNvCxnSpPr/>
      </xdr:nvCxnSpPr>
      <xdr:spPr>
        <a:xfrm>
          <a:off x="15481300" y="62026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59690</xdr:rowOff>
    </xdr:from>
    <xdr:to>
      <xdr:col>76</xdr:col>
      <xdr:colOff>165100</xdr:colOff>
      <xdr:row>35</xdr:row>
      <xdr:rowOff>161290</xdr:rowOff>
    </xdr:to>
    <xdr:sp macro="" textlink="">
      <xdr:nvSpPr>
        <xdr:cNvPr id="436" name="楕円 435">
          <a:extLst>
            <a:ext uri="{FF2B5EF4-FFF2-40B4-BE49-F238E27FC236}">
              <a16:creationId xmlns:a16="http://schemas.microsoft.com/office/drawing/2014/main" id="{2E1E8B1A-5878-427C-B3CF-2A981ED97564}"/>
            </a:ext>
          </a:extLst>
        </xdr:cNvPr>
        <xdr:cNvSpPr/>
      </xdr:nvSpPr>
      <xdr:spPr>
        <a:xfrm>
          <a:off x="14541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110490</xdr:rowOff>
    </xdr:from>
    <xdr:to>
      <xdr:col>81</xdr:col>
      <xdr:colOff>50800</xdr:colOff>
      <xdr:row>36</xdr:row>
      <xdr:rowOff>30480</xdr:rowOff>
    </xdr:to>
    <xdr:cxnSp macro="">
      <xdr:nvCxnSpPr>
        <xdr:cNvPr id="437" name="直線コネクタ 436">
          <a:extLst>
            <a:ext uri="{FF2B5EF4-FFF2-40B4-BE49-F238E27FC236}">
              <a16:creationId xmlns:a16="http://schemas.microsoft.com/office/drawing/2014/main" id="{657ACA1F-88D8-4AE0-A8EB-0FFF86AB4276}"/>
            </a:ext>
          </a:extLst>
        </xdr:cNvPr>
        <xdr:cNvCxnSpPr/>
      </xdr:nvCxnSpPr>
      <xdr:spPr>
        <a:xfrm>
          <a:off x="14592300" y="6111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135890</xdr:rowOff>
    </xdr:from>
    <xdr:to>
      <xdr:col>72</xdr:col>
      <xdr:colOff>38100</xdr:colOff>
      <xdr:row>35</xdr:row>
      <xdr:rowOff>66040</xdr:rowOff>
    </xdr:to>
    <xdr:sp macro="" textlink="">
      <xdr:nvSpPr>
        <xdr:cNvPr id="438" name="楕円 437">
          <a:extLst>
            <a:ext uri="{FF2B5EF4-FFF2-40B4-BE49-F238E27FC236}">
              <a16:creationId xmlns:a16="http://schemas.microsoft.com/office/drawing/2014/main" id="{3EB68C9F-74FF-4B3D-B887-98793393CC5E}"/>
            </a:ext>
          </a:extLst>
        </xdr:cNvPr>
        <xdr:cNvSpPr/>
      </xdr:nvSpPr>
      <xdr:spPr>
        <a:xfrm>
          <a:off x="13652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15240</xdr:rowOff>
    </xdr:from>
    <xdr:to>
      <xdr:col>76</xdr:col>
      <xdr:colOff>114300</xdr:colOff>
      <xdr:row>35</xdr:row>
      <xdr:rowOff>110490</xdr:rowOff>
    </xdr:to>
    <xdr:cxnSp macro="">
      <xdr:nvCxnSpPr>
        <xdr:cNvPr id="439" name="直線コネクタ 438">
          <a:extLst>
            <a:ext uri="{FF2B5EF4-FFF2-40B4-BE49-F238E27FC236}">
              <a16:creationId xmlns:a16="http://schemas.microsoft.com/office/drawing/2014/main" id="{29E28C5A-DDC8-4F0D-9007-A758431054B2}"/>
            </a:ext>
          </a:extLst>
        </xdr:cNvPr>
        <xdr:cNvCxnSpPr/>
      </xdr:nvCxnSpPr>
      <xdr:spPr>
        <a:xfrm>
          <a:off x="13703300" y="60159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36830</xdr:rowOff>
    </xdr:from>
    <xdr:to>
      <xdr:col>67</xdr:col>
      <xdr:colOff>101600</xdr:colOff>
      <xdr:row>36</xdr:row>
      <xdr:rowOff>138430</xdr:rowOff>
    </xdr:to>
    <xdr:sp macro="" textlink="">
      <xdr:nvSpPr>
        <xdr:cNvPr id="440" name="楕円 439">
          <a:extLst>
            <a:ext uri="{FF2B5EF4-FFF2-40B4-BE49-F238E27FC236}">
              <a16:creationId xmlns:a16="http://schemas.microsoft.com/office/drawing/2014/main" id="{E24EC75B-B6E4-42DF-80E2-A837BD5CFEE0}"/>
            </a:ext>
          </a:extLst>
        </xdr:cNvPr>
        <xdr:cNvSpPr/>
      </xdr:nvSpPr>
      <xdr:spPr>
        <a:xfrm>
          <a:off x="12763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15240</xdr:rowOff>
    </xdr:from>
    <xdr:to>
      <xdr:col>71</xdr:col>
      <xdr:colOff>177800</xdr:colOff>
      <xdr:row>36</xdr:row>
      <xdr:rowOff>87630</xdr:rowOff>
    </xdr:to>
    <xdr:cxnSp macro="">
      <xdr:nvCxnSpPr>
        <xdr:cNvPr id="441" name="直線コネクタ 440">
          <a:extLst>
            <a:ext uri="{FF2B5EF4-FFF2-40B4-BE49-F238E27FC236}">
              <a16:creationId xmlns:a16="http://schemas.microsoft.com/office/drawing/2014/main" id="{0969E3DA-B466-4054-BCE7-FA83F4BED61D}"/>
            </a:ext>
          </a:extLst>
        </xdr:cNvPr>
        <xdr:cNvCxnSpPr/>
      </xdr:nvCxnSpPr>
      <xdr:spPr>
        <a:xfrm flipV="1">
          <a:off x="12814300" y="601599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133367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ADDBF02F-6636-4644-890F-D3E07AAB7977}"/>
            </a:ext>
          </a:extLst>
        </xdr:cNvPr>
        <xdr:cNvSpPr txBox="1"/>
      </xdr:nvSpPr>
      <xdr:spPr>
        <a:xfrm>
          <a:off x="1526604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125747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5B2FE4D0-6D73-4B69-8395-E4980E621075}"/>
            </a:ext>
          </a:extLst>
        </xdr:cNvPr>
        <xdr:cNvSpPr txBox="1"/>
      </xdr:nvSpPr>
      <xdr:spPr>
        <a:xfrm>
          <a:off x="143897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38117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E89FD806-2DC7-446E-BCDD-A17E9AF31C22}"/>
            </a:ext>
          </a:extLst>
        </xdr:cNvPr>
        <xdr:cNvSpPr txBox="1"/>
      </xdr:nvSpPr>
      <xdr:spPr>
        <a:xfrm>
          <a:off x="13500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68597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D986F933-C8B8-49A3-AEE0-49E7FEA12F58}"/>
            </a:ext>
          </a:extLst>
        </xdr:cNvPr>
        <xdr:cNvSpPr txBox="1"/>
      </xdr:nvSpPr>
      <xdr:spPr>
        <a:xfrm>
          <a:off x="12611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97807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FE48F2C1-5D25-4951-A531-D53A1E368BE8}"/>
            </a:ext>
          </a:extLst>
        </xdr:cNvPr>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6367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682D5336-1A29-4FFE-AB3C-32A0A5877964}"/>
            </a:ext>
          </a:extLst>
        </xdr:cNvPr>
        <xdr:cNvSpPr txBox="1"/>
      </xdr:nvSpPr>
      <xdr:spPr>
        <a:xfrm>
          <a:off x="14389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82567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25934FFC-A807-4D37-BA56-2968EAEB8AB0}"/>
            </a:ext>
          </a:extLst>
        </xdr:cNvPr>
        <xdr:cNvSpPr txBox="1"/>
      </xdr:nvSpPr>
      <xdr:spPr>
        <a:xfrm>
          <a:off x="135007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154957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104BE885-8F54-4D4E-BB84-55D99DEA7A31}"/>
            </a:ext>
          </a:extLst>
        </xdr:cNvPr>
        <xdr:cNvSpPr txBox="1"/>
      </xdr:nvSpPr>
      <xdr:spPr>
        <a:xfrm>
          <a:off x="12611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6A49188D-ADB3-4DCC-B09B-488428ED05E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53714ED-2977-4495-9BDE-9A827DCD69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4C945E5F-E931-46DA-BFF0-36095E3A3F2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6E6BCEC8-DBD7-449A-8E11-BD0B9046DC4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2CA42776-26D8-4F60-B583-0EBB9633B2F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93C2A57F-BAAA-4564-BF27-9B3DEF8ED58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BC8872A5-6BAE-46E2-AF39-D4239F40551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4C51D41C-B14C-487E-93CB-64DDB4C2063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D49B6BFE-A8BF-4AC6-B328-C8189BC664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D50B9166-F844-4A3D-9056-78CE4AF6E2D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2C4EDA03-BE2C-4062-8581-10A807AF068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1653B0A1-4435-440D-837D-4A176DFDA24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38F92C9D-BFDB-415A-B569-5F41148678B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D04CE534-5EAA-4B0A-9225-87EA548834C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5FE88D6-1525-4076-BFC7-2FDCA60BE4D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2FA602D9-D14C-434D-8C5D-1378EAFB1C4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8F4F7778-52ED-4E7F-BCCD-2B7C37C5141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87DBD42A-64B3-4095-8F8B-B12A6E8635C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C4DE213B-4E8D-4702-A050-765EE32650E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B8228B1F-4231-43C6-A9E6-51AA226BAEE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F0118E3-2F59-4C2E-A4D2-E7AF25F307E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76200</xdr:rowOff>
    </xdr:from>
    <xdr:to>
      <xdr:col>116</xdr:col>
      <xdr:colOff>62864</xdr:colOff>
      <xdr:row>40</xdr:row>
      <xdr:rowOff>108204</xdr:rowOff>
    </xdr:to>
    <xdr:cxnSp macro="">
      <xdr:nvCxnSpPr>
        <xdr:cNvPr id="471" name="直線コネクタ 470">
          <a:extLst>
            <a:ext uri="{FF2B5EF4-FFF2-40B4-BE49-F238E27FC236}">
              <a16:creationId xmlns:a16="http://schemas.microsoft.com/office/drawing/2014/main" id="{E8290BF0-E82A-45BC-9FAB-D16AFC328D7C}"/>
            </a:ext>
          </a:extLst>
        </xdr:cNvPr>
        <xdr:cNvCxnSpPr/>
      </xdr:nvCxnSpPr>
      <xdr:spPr>
        <a:xfrm flipV="1">
          <a:off x="22160864" y="59055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FEDF2DB7-6328-47F1-81F9-E73B531D5832}"/>
            </a:ext>
          </a:extLst>
        </xdr:cNvPr>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3" name="直線コネクタ 472">
          <a:extLst>
            <a:ext uri="{FF2B5EF4-FFF2-40B4-BE49-F238E27FC236}">
              <a16:creationId xmlns:a16="http://schemas.microsoft.com/office/drawing/2014/main" id="{97683B81-572B-4D8C-8076-461327BC6439}"/>
            </a:ext>
          </a:extLst>
        </xdr:cNvPr>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22877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E635E565-3F73-408B-850C-F7FC23813832}"/>
            </a:ext>
          </a:extLst>
        </xdr:cNvPr>
        <xdr:cNvSpPr txBox="1"/>
      </xdr:nvSpPr>
      <xdr:spPr>
        <a:xfrm>
          <a:off x="22199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76200</xdr:rowOff>
    </xdr:from>
    <xdr:to>
      <xdr:col>116</xdr:col>
      <xdr:colOff>152400</xdr:colOff>
      <xdr:row>34</xdr:row>
      <xdr:rowOff>76200</xdr:rowOff>
    </xdr:to>
    <xdr:cxnSp macro="">
      <xdr:nvCxnSpPr>
        <xdr:cNvPr id="475" name="直線コネクタ 474">
          <a:extLst>
            <a:ext uri="{FF2B5EF4-FFF2-40B4-BE49-F238E27FC236}">
              <a16:creationId xmlns:a16="http://schemas.microsoft.com/office/drawing/2014/main" id="{2AFD1B6C-0C5E-4D6C-87CB-AA5A8B537B36}"/>
            </a:ext>
          </a:extLst>
        </xdr:cNvPr>
        <xdr:cNvCxnSpPr/>
      </xdr:nvCxnSpPr>
      <xdr:spPr>
        <a:xfrm>
          <a:off x="22072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97553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9DABEF1B-299D-4E16-B5BB-BFD5DAF09C21}"/>
            </a:ext>
          </a:extLst>
        </xdr:cNvPr>
        <xdr:cNvSpPr txBox="1"/>
      </xdr:nvSpPr>
      <xdr:spPr>
        <a:xfrm>
          <a:off x="22199600" y="644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119126</xdr:rowOff>
    </xdr:from>
    <xdr:to>
      <xdr:col>116</xdr:col>
      <xdr:colOff>114300</xdr:colOff>
      <xdr:row>38</xdr:row>
      <xdr:rowOff>49276</xdr:rowOff>
    </xdr:to>
    <xdr:sp macro="" textlink="">
      <xdr:nvSpPr>
        <xdr:cNvPr id="477" name="フローチャート: 判断 476">
          <a:extLst>
            <a:ext uri="{FF2B5EF4-FFF2-40B4-BE49-F238E27FC236}">
              <a16:creationId xmlns:a16="http://schemas.microsoft.com/office/drawing/2014/main" id="{D60DE9A0-E2BA-4F93-A931-65B085BD601A}"/>
            </a:ext>
          </a:extLst>
        </xdr:cNvPr>
        <xdr:cNvSpPr/>
      </xdr:nvSpPr>
      <xdr:spPr>
        <a:xfrm>
          <a:off x="22110700" y="64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105410</xdr:rowOff>
    </xdr:from>
    <xdr:to>
      <xdr:col>112</xdr:col>
      <xdr:colOff>38100</xdr:colOff>
      <xdr:row>38</xdr:row>
      <xdr:rowOff>35560</xdr:rowOff>
    </xdr:to>
    <xdr:sp macro="" textlink="">
      <xdr:nvSpPr>
        <xdr:cNvPr id="478" name="フローチャート: 判断 477">
          <a:extLst>
            <a:ext uri="{FF2B5EF4-FFF2-40B4-BE49-F238E27FC236}">
              <a16:creationId xmlns:a16="http://schemas.microsoft.com/office/drawing/2014/main" id="{F24E9746-B0A3-49D8-9F70-6053C010CEDD}"/>
            </a:ext>
          </a:extLst>
        </xdr:cNvPr>
        <xdr:cNvSpPr/>
      </xdr:nvSpPr>
      <xdr:spPr>
        <a:xfrm>
          <a:off x="2127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164846</xdr:rowOff>
    </xdr:from>
    <xdr:to>
      <xdr:col>107</xdr:col>
      <xdr:colOff>101600</xdr:colOff>
      <xdr:row>38</xdr:row>
      <xdr:rowOff>94996</xdr:rowOff>
    </xdr:to>
    <xdr:sp macro="" textlink="">
      <xdr:nvSpPr>
        <xdr:cNvPr id="479" name="フローチャート: 判断 478">
          <a:extLst>
            <a:ext uri="{FF2B5EF4-FFF2-40B4-BE49-F238E27FC236}">
              <a16:creationId xmlns:a16="http://schemas.microsoft.com/office/drawing/2014/main" id="{DBB8B19B-FE7D-4B03-9534-50483B68D24E}"/>
            </a:ext>
          </a:extLst>
        </xdr:cNvPr>
        <xdr:cNvSpPr/>
      </xdr:nvSpPr>
      <xdr:spPr>
        <a:xfrm>
          <a:off x="20383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16256</xdr:rowOff>
    </xdr:from>
    <xdr:to>
      <xdr:col>102</xdr:col>
      <xdr:colOff>165100</xdr:colOff>
      <xdr:row>38</xdr:row>
      <xdr:rowOff>117856</xdr:rowOff>
    </xdr:to>
    <xdr:sp macro="" textlink="">
      <xdr:nvSpPr>
        <xdr:cNvPr id="480" name="フローチャート: 判断 479">
          <a:extLst>
            <a:ext uri="{FF2B5EF4-FFF2-40B4-BE49-F238E27FC236}">
              <a16:creationId xmlns:a16="http://schemas.microsoft.com/office/drawing/2014/main" id="{42B42DB1-AD6F-4664-AC72-E28CFDE54D65}"/>
            </a:ext>
          </a:extLst>
        </xdr:cNvPr>
        <xdr:cNvSpPr/>
      </xdr:nvSpPr>
      <xdr:spPr>
        <a:xfrm>
          <a:off x="19494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xdr:rowOff>
    </xdr:from>
    <xdr:to>
      <xdr:col>98</xdr:col>
      <xdr:colOff>38100</xdr:colOff>
      <xdr:row>38</xdr:row>
      <xdr:rowOff>104140</xdr:rowOff>
    </xdr:to>
    <xdr:sp macro="" textlink="">
      <xdr:nvSpPr>
        <xdr:cNvPr id="481" name="フローチャート: 判断 480">
          <a:extLst>
            <a:ext uri="{FF2B5EF4-FFF2-40B4-BE49-F238E27FC236}">
              <a16:creationId xmlns:a16="http://schemas.microsoft.com/office/drawing/2014/main" id="{BD86A849-1819-44F4-B26B-5FC76B9351B8}"/>
            </a:ext>
          </a:extLst>
        </xdr:cNvPr>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D3AC166A-508E-4148-8884-7B2DD8B5E73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33C7B0C-C9BB-4A94-930D-7DC49F30F5B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90D0345-93A2-4DBF-8382-EC2E38517B2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8CB9535-6B4C-4549-8D4F-7549A7D2546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7309128-A150-4A5B-B93D-830AF05E6FA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36830</xdr:rowOff>
    </xdr:from>
    <xdr:to>
      <xdr:col>116</xdr:col>
      <xdr:colOff>114300</xdr:colOff>
      <xdr:row>37</xdr:row>
      <xdr:rowOff>138430</xdr:rowOff>
    </xdr:to>
    <xdr:sp macro="" textlink="">
      <xdr:nvSpPr>
        <xdr:cNvPr id="487" name="楕円 486">
          <a:extLst>
            <a:ext uri="{FF2B5EF4-FFF2-40B4-BE49-F238E27FC236}">
              <a16:creationId xmlns:a16="http://schemas.microsoft.com/office/drawing/2014/main" id="{75409E13-4CD2-477B-ABF5-2D65B5F9E0CA}"/>
            </a:ext>
          </a:extLst>
        </xdr:cNvPr>
        <xdr:cNvSpPr/>
      </xdr:nvSpPr>
      <xdr:spPr>
        <a:xfrm>
          <a:off x="22110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59707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B6EED574-0D1B-40C8-B6A5-7070F904BF79}"/>
            </a:ext>
          </a:extLst>
        </xdr:cNvPr>
        <xdr:cNvSpPr txBox="1"/>
      </xdr:nvSpPr>
      <xdr:spPr>
        <a:xfrm>
          <a:off x="22199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41402</xdr:rowOff>
    </xdr:from>
    <xdr:to>
      <xdr:col>112</xdr:col>
      <xdr:colOff>38100</xdr:colOff>
      <xdr:row>37</xdr:row>
      <xdr:rowOff>143002</xdr:rowOff>
    </xdr:to>
    <xdr:sp macro="" textlink="">
      <xdr:nvSpPr>
        <xdr:cNvPr id="489" name="楕円 488">
          <a:extLst>
            <a:ext uri="{FF2B5EF4-FFF2-40B4-BE49-F238E27FC236}">
              <a16:creationId xmlns:a16="http://schemas.microsoft.com/office/drawing/2014/main" id="{07AFD247-C003-4F7F-BF1F-2F746C2DB49B}"/>
            </a:ext>
          </a:extLst>
        </xdr:cNvPr>
        <xdr:cNvSpPr/>
      </xdr:nvSpPr>
      <xdr:spPr>
        <a:xfrm>
          <a:off x="21272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87630</xdr:rowOff>
    </xdr:from>
    <xdr:to>
      <xdr:col>116</xdr:col>
      <xdr:colOff>63500</xdr:colOff>
      <xdr:row>37</xdr:row>
      <xdr:rowOff>92202</xdr:rowOff>
    </xdr:to>
    <xdr:cxnSp macro="">
      <xdr:nvCxnSpPr>
        <xdr:cNvPr id="490" name="直線コネクタ 489">
          <a:extLst>
            <a:ext uri="{FF2B5EF4-FFF2-40B4-BE49-F238E27FC236}">
              <a16:creationId xmlns:a16="http://schemas.microsoft.com/office/drawing/2014/main" id="{43CF5994-EB08-4099-81B7-58BF0F3E9A90}"/>
            </a:ext>
          </a:extLst>
        </xdr:cNvPr>
        <xdr:cNvCxnSpPr/>
      </xdr:nvCxnSpPr>
      <xdr:spPr>
        <a:xfrm flipV="1">
          <a:off x="21323300" y="64312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45974</xdr:rowOff>
    </xdr:from>
    <xdr:to>
      <xdr:col>107</xdr:col>
      <xdr:colOff>101600</xdr:colOff>
      <xdr:row>37</xdr:row>
      <xdr:rowOff>147574</xdr:rowOff>
    </xdr:to>
    <xdr:sp macro="" textlink="">
      <xdr:nvSpPr>
        <xdr:cNvPr id="491" name="楕円 490">
          <a:extLst>
            <a:ext uri="{FF2B5EF4-FFF2-40B4-BE49-F238E27FC236}">
              <a16:creationId xmlns:a16="http://schemas.microsoft.com/office/drawing/2014/main" id="{40C1D773-CE25-4963-9B5F-0C22F631126A}"/>
            </a:ext>
          </a:extLst>
        </xdr:cNvPr>
        <xdr:cNvSpPr/>
      </xdr:nvSpPr>
      <xdr:spPr>
        <a:xfrm>
          <a:off x="20383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92202</xdr:rowOff>
    </xdr:from>
    <xdr:to>
      <xdr:col>111</xdr:col>
      <xdr:colOff>177800</xdr:colOff>
      <xdr:row>37</xdr:row>
      <xdr:rowOff>96774</xdr:rowOff>
    </xdr:to>
    <xdr:cxnSp macro="">
      <xdr:nvCxnSpPr>
        <xdr:cNvPr id="492" name="直線コネクタ 491">
          <a:extLst>
            <a:ext uri="{FF2B5EF4-FFF2-40B4-BE49-F238E27FC236}">
              <a16:creationId xmlns:a16="http://schemas.microsoft.com/office/drawing/2014/main" id="{10FAB02D-39C3-413A-8BA8-F1F9549186CC}"/>
            </a:ext>
          </a:extLst>
        </xdr:cNvPr>
        <xdr:cNvCxnSpPr/>
      </xdr:nvCxnSpPr>
      <xdr:spPr>
        <a:xfrm flipV="1">
          <a:off x="20434300" y="64358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45974</xdr:rowOff>
    </xdr:from>
    <xdr:to>
      <xdr:col>102</xdr:col>
      <xdr:colOff>165100</xdr:colOff>
      <xdr:row>37</xdr:row>
      <xdr:rowOff>147574</xdr:rowOff>
    </xdr:to>
    <xdr:sp macro="" textlink="">
      <xdr:nvSpPr>
        <xdr:cNvPr id="493" name="楕円 492">
          <a:extLst>
            <a:ext uri="{FF2B5EF4-FFF2-40B4-BE49-F238E27FC236}">
              <a16:creationId xmlns:a16="http://schemas.microsoft.com/office/drawing/2014/main" id="{A4900970-5CDE-4A93-A05A-F83EB5996CF0}"/>
            </a:ext>
          </a:extLst>
        </xdr:cNvPr>
        <xdr:cNvSpPr/>
      </xdr:nvSpPr>
      <xdr:spPr>
        <a:xfrm>
          <a:off x="19494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96774</xdr:rowOff>
    </xdr:from>
    <xdr:to>
      <xdr:col>107</xdr:col>
      <xdr:colOff>50800</xdr:colOff>
      <xdr:row>37</xdr:row>
      <xdr:rowOff>96774</xdr:rowOff>
    </xdr:to>
    <xdr:cxnSp macro="">
      <xdr:nvCxnSpPr>
        <xdr:cNvPr id="494" name="直線コネクタ 493">
          <a:extLst>
            <a:ext uri="{FF2B5EF4-FFF2-40B4-BE49-F238E27FC236}">
              <a16:creationId xmlns:a16="http://schemas.microsoft.com/office/drawing/2014/main" id="{2629ABFF-C685-49F3-B237-43C99E1ECFD6}"/>
            </a:ext>
          </a:extLst>
        </xdr:cNvPr>
        <xdr:cNvCxnSpPr/>
      </xdr:nvCxnSpPr>
      <xdr:spPr>
        <a:xfrm>
          <a:off x="19545300" y="6440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11684</xdr:rowOff>
    </xdr:from>
    <xdr:to>
      <xdr:col>98</xdr:col>
      <xdr:colOff>38100</xdr:colOff>
      <xdr:row>36</xdr:row>
      <xdr:rowOff>113284</xdr:rowOff>
    </xdr:to>
    <xdr:sp macro="" textlink="">
      <xdr:nvSpPr>
        <xdr:cNvPr id="495" name="楕円 494">
          <a:extLst>
            <a:ext uri="{FF2B5EF4-FFF2-40B4-BE49-F238E27FC236}">
              <a16:creationId xmlns:a16="http://schemas.microsoft.com/office/drawing/2014/main" id="{2B6F1012-9969-4676-A4BE-CF49085B1A51}"/>
            </a:ext>
          </a:extLst>
        </xdr:cNvPr>
        <xdr:cNvSpPr/>
      </xdr:nvSpPr>
      <xdr:spPr>
        <a:xfrm>
          <a:off x="18605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62484</xdr:rowOff>
    </xdr:from>
    <xdr:to>
      <xdr:col>102</xdr:col>
      <xdr:colOff>114300</xdr:colOff>
      <xdr:row>37</xdr:row>
      <xdr:rowOff>96774</xdr:rowOff>
    </xdr:to>
    <xdr:cxnSp macro="">
      <xdr:nvCxnSpPr>
        <xdr:cNvPr id="496" name="直線コネクタ 495">
          <a:extLst>
            <a:ext uri="{FF2B5EF4-FFF2-40B4-BE49-F238E27FC236}">
              <a16:creationId xmlns:a16="http://schemas.microsoft.com/office/drawing/2014/main" id="{DDA60588-B657-4BE9-BFA3-159026AC54C7}"/>
            </a:ext>
          </a:extLst>
        </xdr:cNvPr>
        <xdr:cNvCxnSpPr/>
      </xdr:nvCxnSpPr>
      <xdr:spPr>
        <a:xfrm>
          <a:off x="18656300" y="623468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26687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0109007B-7D6A-4BFA-81FC-6397A18FCF00}"/>
            </a:ext>
          </a:extLst>
        </xdr:cNvPr>
        <xdr:cNvSpPr txBox="1"/>
      </xdr:nvSpPr>
      <xdr:spPr>
        <a:xfrm>
          <a:off x="210757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86123</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C4CD0CBA-ACAD-43F7-A395-A8775B12721A}"/>
            </a:ext>
          </a:extLst>
        </xdr:cNvPr>
        <xdr:cNvSpPr txBox="1"/>
      </xdr:nvSpPr>
      <xdr:spPr>
        <a:xfrm>
          <a:off x="20199427" y="66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108983</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BE99F089-6AA7-487D-9E42-FD14925371A8}"/>
            </a:ext>
          </a:extLst>
        </xdr:cNvPr>
        <xdr:cNvSpPr txBox="1"/>
      </xdr:nvSpPr>
      <xdr:spPr>
        <a:xfrm>
          <a:off x="19310427"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95267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F0BE6A95-A953-4C45-BD81-38EECDCC4012}"/>
            </a:ext>
          </a:extLst>
        </xdr:cNvPr>
        <xdr:cNvSpPr txBox="1"/>
      </xdr:nvSpPr>
      <xdr:spPr>
        <a:xfrm>
          <a:off x="18421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159529</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17EA0DDD-4449-407A-9B99-B9B1475E96F3}"/>
            </a:ext>
          </a:extLst>
        </xdr:cNvPr>
        <xdr:cNvSpPr txBox="1"/>
      </xdr:nvSpPr>
      <xdr:spPr>
        <a:xfrm>
          <a:off x="210757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164101</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92C86768-D53B-41C6-960B-60CE231D47E4}"/>
            </a:ext>
          </a:extLst>
        </xdr:cNvPr>
        <xdr:cNvSpPr txBox="1"/>
      </xdr:nvSpPr>
      <xdr:spPr>
        <a:xfrm>
          <a:off x="20199427"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164101</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EE967792-C49F-40EE-8FA0-94BEBDE83AAC}"/>
            </a:ext>
          </a:extLst>
        </xdr:cNvPr>
        <xdr:cNvSpPr txBox="1"/>
      </xdr:nvSpPr>
      <xdr:spPr>
        <a:xfrm>
          <a:off x="19310427"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129811</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5E6E0441-629E-4057-BF2C-C538B87727F0}"/>
            </a:ext>
          </a:extLst>
        </xdr:cNvPr>
        <xdr:cNvSpPr txBox="1"/>
      </xdr:nvSpPr>
      <xdr:spPr>
        <a:xfrm>
          <a:off x="18421427"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3D22E8C9-A74D-43B7-8CA9-238B84AFA27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7B4930ED-DBC5-47F8-952E-E07A9FA2A61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4717500B-CAA6-4A43-AC16-E670BDA9C7D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D7F414EC-E1BB-4BEE-9476-5621DB9C073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109A082B-A3A7-49B1-8FA2-85EE329DB83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E3365E04-0AAF-43FB-AA20-A906ACA53C1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17B8D377-5158-4DFD-82BC-F4713DAF036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9E5D0439-F9CC-4E71-B7BD-B086EFCFA74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9B134F5A-4DCE-4CBB-A48C-6D4E37C0432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6D7037A4-D0D6-4B3E-A1B1-97981184168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a:extLst>
            <a:ext uri="{FF2B5EF4-FFF2-40B4-BE49-F238E27FC236}">
              <a16:creationId xmlns:a16="http://schemas.microsoft.com/office/drawing/2014/main" id="{3F618D77-597B-4DB8-94EC-BC321841141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2BCD51C3-F23F-4558-B37A-A77B3B09F5E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a:extLst>
            <a:ext uri="{FF2B5EF4-FFF2-40B4-BE49-F238E27FC236}">
              <a16:creationId xmlns:a16="http://schemas.microsoft.com/office/drawing/2014/main" id="{601C7C9F-B1E3-4482-923E-23DC594D0C04}"/>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438CC0AF-ED72-44B3-8EAC-7C5A0B5BC2A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13E09B15-1195-44FD-A3CC-FC7FC5FFC0C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0348899D-8E50-4A1F-8787-569293A51B3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1AFE27D9-D7FB-4C1F-87D3-34EF1AD3628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15F0BD7A-B607-4824-B6EB-3BEBCF681A7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2FF88879-F275-4CB0-97A9-D9B35453441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8796597D-CBE6-4148-8D8B-68B1384289A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704D2454-9B50-4D6F-B7B2-C30C7F514DF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269DBB6A-53F8-4F98-83C6-9B7A3FCE3FC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6858</xdr:rowOff>
    </xdr:from>
    <xdr:to>
      <xdr:col>85</xdr:col>
      <xdr:colOff>126364</xdr:colOff>
      <xdr:row>63</xdr:row>
      <xdr:rowOff>52578</xdr:rowOff>
    </xdr:to>
    <xdr:cxnSp macro="">
      <xdr:nvCxnSpPr>
        <xdr:cNvPr id="527" name="直線コネクタ 526">
          <a:extLst>
            <a:ext uri="{FF2B5EF4-FFF2-40B4-BE49-F238E27FC236}">
              <a16:creationId xmlns:a16="http://schemas.microsoft.com/office/drawing/2014/main" id="{EF35493E-BAF7-4CF3-BF77-F1CDC49F5B60}"/>
            </a:ext>
          </a:extLst>
        </xdr:cNvPr>
        <xdr:cNvCxnSpPr/>
      </xdr:nvCxnSpPr>
      <xdr:spPr>
        <a:xfrm flipV="1">
          <a:off x="16318864" y="977950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56405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8A711FCB-99A3-47EF-976E-0C00F0A8B13E}"/>
            </a:ext>
          </a:extLst>
        </xdr:cNvPr>
        <xdr:cNvSpPr txBox="1"/>
      </xdr:nvSpPr>
      <xdr:spPr>
        <a:xfrm>
          <a:off x="16357600" y="1085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52578</xdr:rowOff>
    </xdr:from>
    <xdr:to>
      <xdr:col>86</xdr:col>
      <xdr:colOff>25400</xdr:colOff>
      <xdr:row>63</xdr:row>
      <xdr:rowOff>52578</xdr:rowOff>
    </xdr:to>
    <xdr:cxnSp macro="">
      <xdr:nvCxnSpPr>
        <xdr:cNvPr id="529" name="直線コネクタ 528">
          <a:extLst>
            <a:ext uri="{FF2B5EF4-FFF2-40B4-BE49-F238E27FC236}">
              <a16:creationId xmlns:a16="http://schemas.microsoft.com/office/drawing/2014/main" id="{F0E3AA01-8039-4F60-B33F-F610BDB4FD76}"/>
            </a:ext>
          </a:extLst>
        </xdr:cNvPr>
        <xdr:cNvCxnSpPr/>
      </xdr:nvCxnSpPr>
      <xdr:spPr>
        <a:xfrm>
          <a:off x="16230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124985</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EE04DFD5-1C86-41EC-A899-3397D8181FCD}"/>
            </a:ext>
          </a:extLst>
        </xdr:cNvPr>
        <xdr:cNvSpPr txBox="1"/>
      </xdr:nvSpPr>
      <xdr:spPr>
        <a:xfrm>
          <a:off x="163576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6858</xdr:rowOff>
    </xdr:from>
    <xdr:to>
      <xdr:col>86</xdr:col>
      <xdr:colOff>25400</xdr:colOff>
      <xdr:row>57</xdr:row>
      <xdr:rowOff>6858</xdr:rowOff>
    </xdr:to>
    <xdr:cxnSp macro="">
      <xdr:nvCxnSpPr>
        <xdr:cNvPr id="531" name="直線コネクタ 530">
          <a:extLst>
            <a:ext uri="{FF2B5EF4-FFF2-40B4-BE49-F238E27FC236}">
              <a16:creationId xmlns:a16="http://schemas.microsoft.com/office/drawing/2014/main" id="{F74F51AA-20B1-4B1B-82A6-FB1C06B06A03}"/>
            </a:ext>
          </a:extLst>
        </xdr:cNvPr>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93235</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AB686918-ED4F-4EA7-8101-7F7FFBCFF35D}"/>
            </a:ext>
          </a:extLst>
        </xdr:cNvPr>
        <xdr:cNvSpPr txBox="1"/>
      </xdr:nvSpPr>
      <xdr:spPr>
        <a:xfrm>
          <a:off x="16357600" y="1003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70358</xdr:rowOff>
    </xdr:from>
    <xdr:to>
      <xdr:col>85</xdr:col>
      <xdr:colOff>177800</xdr:colOff>
      <xdr:row>60</xdr:row>
      <xdr:rowOff>508</xdr:rowOff>
    </xdr:to>
    <xdr:sp macro="" textlink="">
      <xdr:nvSpPr>
        <xdr:cNvPr id="533" name="フローチャート: 判断 532">
          <a:extLst>
            <a:ext uri="{FF2B5EF4-FFF2-40B4-BE49-F238E27FC236}">
              <a16:creationId xmlns:a16="http://schemas.microsoft.com/office/drawing/2014/main" id="{D71016B0-8982-4D79-BEDE-C1C2D85DA836}"/>
            </a:ext>
          </a:extLst>
        </xdr:cNvPr>
        <xdr:cNvSpPr/>
      </xdr:nvSpPr>
      <xdr:spPr>
        <a:xfrm>
          <a:off x="162687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4" name="フローチャート: 判断 533">
          <a:extLst>
            <a:ext uri="{FF2B5EF4-FFF2-40B4-BE49-F238E27FC236}">
              <a16:creationId xmlns:a16="http://schemas.microsoft.com/office/drawing/2014/main" id="{71FCCBF3-3DE2-4984-84BC-A3C146474A4D}"/>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35" name="フローチャート: 判断 534">
          <a:extLst>
            <a:ext uri="{FF2B5EF4-FFF2-40B4-BE49-F238E27FC236}">
              <a16:creationId xmlns:a16="http://schemas.microsoft.com/office/drawing/2014/main" id="{82579E94-63E0-443F-AA6B-69FAFA620EB0}"/>
            </a:ext>
          </a:extLst>
        </xdr:cNvPr>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xdr:rowOff>
    </xdr:from>
    <xdr:to>
      <xdr:col>72</xdr:col>
      <xdr:colOff>38100</xdr:colOff>
      <xdr:row>59</xdr:row>
      <xdr:rowOff>103378</xdr:rowOff>
    </xdr:to>
    <xdr:sp macro="" textlink="">
      <xdr:nvSpPr>
        <xdr:cNvPr id="536" name="フローチャート: 判断 535">
          <a:extLst>
            <a:ext uri="{FF2B5EF4-FFF2-40B4-BE49-F238E27FC236}">
              <a16:creationId xmlns:a16="http://schemas.microsoft.com/office/drawing/2014/main" id="{D6334F68-B4C5-40CF-B739-19FB7065DC1C}"/>
            </a:ext>
          </a:extLst>
        </xdr:cNvPr>
        <xdr:cNvSpPr/>
      </xdr:nvSpPr>
      <xdr:spPr>
        <a:xfrm>
          <a:off x="13652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37" name="フローチャート: 判断 536">
          <a:extLst>
            <a:ext uri="{FF2B5EF4-FFF2-40B4-BE49-F238E27FC236}">
              <a16:creationId xmlns:a16="http://schemas.microsoft.com/office/drawing/2014/main" id="{31A0017B-361C-426E-A1A1-41508CA1768B}"/>
            </a:ext>
          </a:extLst>
        </xdr:cNvPr>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72E6881E-EED7-436E-8AAC-B8E352B2B05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7EFC9A9F-74B4-4692-8870-98E6E403BD0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21CF24F-D8D4-452D-B778-B55B93786B7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2C90AFF-9478-4E85-994A-431C224C141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45B6204-1211-418E-AC16-E1B908BED9E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47498</xdr:rowOff>
    </xdr:from>
    <xdr:to>
      <xdr:col>85</xdr:col>
      <xdr:colOff>177800</xdr:colOff>
      <xdr:row>61</xdr:row>
      <xdr:rowOff>149098</xdr:rowOff>
    </xdr:to>
    <xdr:sp macro="" textlink="">
      <xdr:nvSpPr>
        <xdr:cNvPr id="543" name="楕円 542">
          <a:extLst>
            <a:ext uri="{FF2B5EF4-FFF2-40B4-BE49-F238E27FC236}">
              <a16:creationId xmlns:a16="http://schemas.microsoft.com/office/drawing/2014/main" id="{59058B85-99FB-4067-8426-36F3EB8FE9F4}"/>
            </a:ext>
          </a:extLst>
        </xdr:cNvPr>
        <xdr:cNvSpPr/>
      </xdr:nvSpPr>
      <xdr:spPr>
        <a:xfrm>
          <a:off x="16268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25925</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651E22C1-C87B-4709-923B-A32D58F657A7}"/>
            </a:ext>
          </a:extLst>
        </xdr:cNvPr>
        <xdr:cNvSpPr txBox="1"/>
      </xdr:nvSpPr>
      <xdr:spPr>
        <a:xfrm>
          <a:off x="16357600"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145796</xdr:rowOff>
    </xdr:from>
    <xdr:to>
      <xdr:col>81</xdr:col>
      <xdr:colOff>101600</xdr:colOff>
      <xdr:row>61</xdr:row>
      <xdr:rowOff>75946</xdr:rowOff>
    </xdr:to>
    <xdr:sp macro="" textlink="">
      <xdr:nvSpPr>
        <xdr:cNvPr id="545" name="楕円 544">
          <a:extLst>
            <a:ext uri="{FF2B5EF4-FFF2-40B4-BE49-F238E27FC236}">
              <a16:creationId xmlns:a16="http://schemas.microsoft.com/office/drawing/2014/main" id="{272E1DF3-E95F-4248-BA65-CB3D2AC226EA}"/>
            </a:ext>
          </a:extLst>
        </xdr:cNvPr>
        <xdr:cNvSpPr/>
      </xdr:nvSpPr>
      <xdr:spPr>
        <a:xfrm>
          <a:off x="15430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25146</xdr:rowOff>
    </xdr:from>
    <xdr:to>
      <xdr:col>85</xdr:col>
      <xdr:colOff>127000</xdr:colOff>
      <xdr:row>61</xdr:row>
      <xdr:rowOff>98298</xdr:rowOff>
    </xdr:to>
    <xdr:cxnSp macro="">
      <xdr:nvCxnSpPr>
        <xdr:cNvPr id="546" name="直線コネクタ 545">
          <a:extLst>
            <a:ext uri="{FF2B5EF4-FFF2-40B4-BE49-F238E27FC236}">
              <a16:creationId xmlns:a16="http://schemas.microsoft.com/office/drawing/2014/main" id="{9ECAB9B8-208D-48BA-AC0F-2B42C74A7D01}"/>
            </a:ext>
          </a:extLst>
        </xdr:cNvPr>
        <xdr:cNvCxnSpPr/>
      </xdr:nvCxnSpPr>
      <xdr:spPr>
        <a:xfrm>
          <a:off x="15481300" y="104835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100076</xdr:rowOff>
    </xdr:from>
    <xdr:to>
      <xdr:col>76</xdr:col>
      <xdr:colOff>165100</xdr:colOff>
      <xdr:row>63</xdr:row>
      <xdr:rowOff>30226</xdr:rowOff>
    </xdr:to>
    <xdr:sp macro="" textlink="">
      <xdr:nvSpPr>
        <xdr:cNvPr id="547" name="楕円 546">
          <a:extLst>
            <a:ext uri="{FF2B5EF4-FFF2-40B4-BE49-F238E27FC236}">
              <a16:creationId xmlns:a16="http://schemas.microsoft.com/office/drawing/2014/main" id="{8F158428-E5E3-451A-9A15-44306C372411}"/>
            </a:ext>
          </a:extLst>
        </xdr:cNvPr>
        <xdr:cNvSpPr/>
      </xdr:nvSpPr>
      <xdr:spPr>
        <a:xfrm>
          <a:off x="14541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25146</xdr:rowOff>
    </xdr:from>
    <xdr:to>
      <xdr:col>81</xdr:col>
      <xdr:colOff>50800</xdr:colOff>
      <xdr:row>62</xdr:row>
      <xdr:rowOff>150876</xdr:rowOff>
    </xdr:to>
    <xdr:cxnSp macro="">
      <xdr:nvCxnSpPr>
        <xdr:cNvPr id="548" name="直線コネクタ 547">
          <a:extLst>
            <a:ext uri="{FF2B5EF4-FFF2-40B4-BE49-F238E27FC236}">
              <a16:creationId xmlns:a16="http://schemas.microsoft.com/office/drawing/2014/main" id="{C8FE7026-328A-4E87-84AE-FC7EA26DA83A}"/>
            </a:ext>
          </a:extLst>
        </xdr:cNvPr>
        <xdr:cNvCxnSpPr/>
      </xdr:nvCxnSpPr>
      <xdr:spPr>
        <a:xfrm flipV="1">
          <a:off x="14592300" y="10483596"/>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22352</xdr:rowOff>
    </xdr:from>
    <xdr:to>
      <xdr:col>72</xdr:col>
      <xdr:colOff>38100</xdr:colOff>
      <xdr:row>62</xdr:row>
      <xdr:rowOff>123952</xdr:rowOff>
    </xdr:to>
    <xdr:sp macro="" textlink="">
      <xdr:nvSpPr>
        <xdr:cNvPr id="549" name="楕円 548">
          <a:extLst>
            <a:ext uri="{FF2B5EF4-FFF2-40B4-BE49-F238E27FC236}">
              <a16:creationId xmlns:a16="http://schemas.microsoft.com/office/drawing/2014/main" id="{A21E7EC8-AA60-490C-B2B3-43B3C2B3A747}"/>
            </a:ext>
          </a:extLst>
        </xdr:cNvPr>
        <xdr:cNvSpPr/>
      </xdr:nvSpPr>
      <xdr:spPr>
        <a:xfrm>
          <a:off x="13652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73152</xdr:rowOff>
    </xdr:from>
    <xdr:to>
      <xdr:col>76</xdr:col>
      <xdr:colOff>114300</xdr:colOff>
      <xdr:row>62</xdr:row>
      <xdr:rowOff>150876</xdr:rowOff>
    </xdr:to>
    <xdr:cxnSp macro="">
      <xdr:nvCxnSpPr>
        <xdr:cNvPr id="550" name="直線コネクタ 549">
          <a:extLst>
            <a:ext uri="{FF2B5EF4-FFF2-40B4-BE49-F238E27FC236}">
              <a16:creationId xmlns:a16="http://schemas.microsoft.com/office/drawing/2014/main" id="{BA495D7C-154B-4F01-8612-086CE3F6BCC8}"/>
            </a:ext>
          </a:extLst>
        </xdr:cNvPr>
        <xdr:cNvCxnSpPr/>
      </xdr:nvCxnSpPr>
      <xdr:spPr>
        <a:xfrm>
          <a:off x="13703300" y="10703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111506</xdr:rowOff>
    </xdr:from>
    <xdr:to>
      <xdr:col>67</xdr:col>
      <xdr:colOff>101600</xdr:colOff>
      <xdr:row>62</xdr:row>
      <xdr:rowOff>41656</xdr:rowOff>
    </xdr:to>
    <xdr:sp macro="" textlink="">
      <xdr:nvSpPr>
        <xdr:cNvPr id="551" name="楕円 550">
          <a:extLst>
            <a:ext uri="{FF2B5EF4-FFF2-40B4-BE49-F238E27FC236}">
              <a16:creationId xmlns:a16="http://schemas.microsoft.com/office/drawing/2014/main" id="{262F4FD4-9164-47E5-AA1C-675FC46A6991}"/>
            </a:ext>
          </a:extLst>
        </xdr:cNvPr>
        <xdr:cNvSpPr/>
      </xdr:nvSpPr>
      <xdr:spPr>
        <a:xfrm>
          <a:off x="12763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162306</xdr:rowOff>
    </xdr:from>
    <xdr:to>
      <xdr:col>71</xdr:col>
      <xdr:colOff>177800</xdr:colOff>
      <xdr:row>62</xdr:row>
      <xdr:rowOff>73152</xdr:rowOff>
    </xdr:to>
    <xdr:cxnSp macro="">
      <xdr:nvCxnSpPr>
        <xdr:cNvPr id="552" name="直線コネクタ 551">
          <a:extLst>
            <a:ext uri="{FF2B5EF4-FFF2-40B4-BE49-F238E27FC236}">
              <a16:creationId xmlns:a16="http://schemas.microsoft.com/office/drawing/2014/main" id="{A6840B75-E3D1-4958-9BC8-19756B548B2D}"/>
            </a:ext>
          </a:extLst>
        </xdr:cNvPr>
        <xdr:cNvCxnSpPr/>
      </xdr:nvCxnSpPr>
      <xdr:spPr>
        <a:xfrm>
          <a:off x="12814300" y="106207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3" name="n_1aveValue【学校施設】&#10;有形固定資産減価償却率">
          <a:extLst>
            <a:ext uri="{FF2B5EF4-FFF2-40B4-BE49-F238E27FC236}">
              <a16:creationId xmlns:a16="http://schemas.microsoft.com/office/drawing/2014/main" id="{AEF2B3E2-723E-47F0-85A4-41AEA4781C65}"/>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554" name="n_2aveValue【学校施設】&#10;有形固定資産減価償却率">
          <a:extLst>
            <a:ext uri="{FF2B5EF4-FFF2-40B4-BE49-F238E27FC236}">
              <a16:creationId xmlns:a16="http://schemas.microsoft.com/office/drawing/2014/main" id="{C23AF1C9-DF39-48A2-A125-0AC1E909EE08}"/>
            </a:ext>
          </a:extLst>
        </xdr:cNvPr>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119905</xdr:rowOff>
    </xdr:from>
    <xdr:ext cx="405111" cy="259045"/>
    <xdr:sp macro="" textlink="">
      <xdr:nvSpPr>
        <xdr:cNvPr id="555" name="n_3aveValue【学校施設】&#10;有形固定資産減価償却率">
          <a:extLst>
            <a:ext uri="{FF2B5EF4-FFF2-40B4-BE49-F238E27FC236}">
              <a16:creationId xmlns:a16="http://schemas.microsoft.com/office/drawing/2014/main" id="{F760A94E-FC1D-4DEA-8336-832B7D44D8A2}"/>
            </a:ext>
          </a:extLst>
        </xdr:cNvPr>
        <xdr:cNvSpPr txBox="1"/>
      </xdr:nvSpPr>
      <xdr:spPr>
        <a:xfrm>
          <a:off x="13500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56" name="n_4aveValue【学校施設】&#10;有形固定資産減価償却率">
          <a:extLst>
            <a:ext uri="{FF2B5EF4-FFF2-40B4-BE49-F238E27FC236}">
              <a16:creationId xmlns:a16="http://schemas.microsoft.com/office/drawing/2014/main" id="{1F86AA92-F108-46D6-A363-012839D9CE51}"/>
            </a:ext>
          </a:extLst>
        </xdr:cNvPr>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67073</xdr:rowOff>
    </xdr:from>
    <xdr:ext cx="405111" cy="259045"/>
    <xdr:sp macro="" textlink="">
      <xdr:nvSpPr>
        <xdr:cNvPr id="557" name="n_1mainValue【学校施設】&#10;有形固定資産減価償却率">
          <a:extLst>
            <a:ext uri="{FF2B5EF4-FFF2-40B4-BE49-F238E27FC236}">
              <a16:creationId xmlns:a16="http://schemas.microsoft.com/office/drawing/2014/main" id="{63ED9931-8B92-46CC-B5BE-0407A7699377}"/>
            </a:ext>
          </a:extLst>
        </xdr:cNvPr>
        <xdr:cNvSpPr txBox="1"/>
      </xdr:nvSpPr>
      <xdr:spPr>
        <a:xfrm>
          <a:off x="152660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21353</xdr:rowOff>
    </xdr:from>
    <xdr:ext cx="405111" cy="259045"/>
    <xdr:sp macro="" textlink="">
      <xdr:nvSpPr>
        <xdr:cNvPr id="558" name="n_2mainValue【学校施設】&#10;有形固定資産減価償却率">
          <a:extLst>
            <a:ext uri="{FF2B5EF4-FFF2-40B4-BE49-F238E27FC236}">
              <a16:creationId xmlns:a16="http://schemas.microsoft.com/office/drawing/2014/main" id="{8A195440-BDA1-4EC8-A4F6-3724EA91F3D7}"/>
            </a:ext>
          </a:extLst>
        </xdr:cNvPr>
        <xdr:cNvSpPr txBox="1"/>
      </xdr:nvSpPr>
      <xdr:spPr>
        <a:xfrm>
          <a:off x="14389744" y="1082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115079</xdr:rowOff>
    </xdr:from>
    <xdr:ext cx="405111" cy="259045"/>
    <xdr:sp macro="" textlink="">
      <xdr:nvSpPr>
        <xdr:cNvPr id="559" name="n_3mainValue【学校施設】&#10;有形固定資産減価償却率">
          <a:extLst>
            <a:ext uri="{FF2B5EF4-FFF2-40B4-BE49-F238E27FC236}">
              <a16:creationId xmlns:a16="http://schemas.microsoft.com/office/drawing/2014/main" id="{30894807-022F-494C-AA6A-798511573C50}"/>
            </a:ext>
          </a:extLst>
        </xdr:cNvPr>
        <xdr:cNvSpPr txBox="1"/>
      </xdr:nvSpPr>
      <xdr:spPr>
        <a:xfrm>
          <a:off x="13500744" y="107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32783</xdr:rowOff>
    </xdr:from>
    <xdr:ext cx="405111" cy="259045"/>
    <xdr:sp macro="" textlink="">
      <xdr:nvSpPr>
        <xdr:cNvPr id="560" name="n_4mainValue【学校施設】&#10;有形固定資産減価償却率">
          <a:extLst>
            <a:ext uri="{FF2B5EF4-FFF2-40B4-BE49-F238E27FC236}">
              <a16:creationId xmlns:a16="http://schemas.microsoft.com/office/drawing/2014/main" id="{DFA9A3A6-E829-40C5-9BDA-76C959760BEA}"/>
            </a:ext>
          </a:extLst>
        </xdr:cNvPr>
        <xdr:cNvSpPr txBox="1"/>
      </xdr:nvSpPr>
      <xdr:spPr>
        <a:xfrm>
          <a:off x="126117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17A51647-7890-485D-B088-EE4ABEA7D02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E5E72D3-7305-4006-ABE3-1564527692C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7CAA9214-4A3C-4CBC-95BA-3531D15A7F4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3348358D-4416-483C-9A22-9AD350F8AAE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20E21F7C-434B-4F2B-863F-67A32FBE63F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191A9E6A-EF89-47E7-8E8D-181B6B65099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8FA63941-F4B5-4B40-BAB9-9C989F194D0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9F3DDEB6-8E20-43FE-AAF8-EDD663AF5E8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305600CC-70DD-4DD9-BED3-AE4DEB5023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AC460FC5-B590-40DC-A9C7-B2F4AA52839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C1407E5E-AE2E-4202-80E6-79888523266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2" name="直線コネクタ 571">
          <a:extLst>
            <a:ext uri="{FF2B5EF4-FFF2-40B4-BE49-F238E27FC236}">
              <a16:creationId xmlns:a16="http://schemas.microsoft.com/office/drawing/2014/main" id="{291472BC-41AB-4A5F-9FF0-6DB7B9AB2961}"/>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3" name="テキスト ボックス 572">
          <a:extLst>
            <a:ext uri="{FF2B5EF4-FFF2-40B4-BE49-F238E27FC236}">
              <a16:creationId xmlns:a16="http://schemas.microsoft.com/office/drawing/2014/main" id="{EFCC4C86-EE33-4D2F-A938-7D0274C1EE8A}"/>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a:extLst>
            <a:ext uri="{FF2B5EF4-FFF2-40B4-BE49-F238E27FC236}">
              <a16:creationId xmlns:a16="http://schemas.microsoft.com/office/drawing/2014/main" id="{3F6479C5-1B1A-4321-BA84-C0C06FFE24DB}"/>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a:extLst>
            <a:ext uri="{FF2B5EF4-FFF2-40B4-BE49-F238E27FC236}">
              <a16:creationId xmlns:a16="http://schemas.microsoft.com/office/drawing/2014/main" id="{03B7123A-F195-496D-BE6A-B3E033D6F473}"/>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76" name="直線コネクタ 575">
          <a:extLst>
            <a:ext uri="{FF2B5EF4-FFF2-40B4-BE49-F238E27FC236}">
              <a16:creationId xmlns:a16="http://schemas.microsoft.com/office/drawing/2014/main" id="{F899F2C1-0E50-40DD-AE67-9705FA424E0E}"/>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77" name="テキスト ボックス 576">
          <a:extLst>
            <a:ext uri="{FF2B5EF4-FFF2-40B4-BE49-F238E27FC236}">
              <a16:creationId xmlns:a16="http://schemas.microsoft.com/office/drawing/2014/main" id="{0E2BE8D2-DC95-4509-A999-010DBBE34891}"/>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BC0D1DC5-BE65-4926-BD51-0609C2C9282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F54CD767-4A40-4B2A-8BF9-DA074BE5FBA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0" name="直線コネクタ 579">
          <a:extLst>
            <a:ext uri="{FF2B5EF4-FFF2-40B4-BE49-F238E27FC236}">
              <a16:creationId xmlns:a16="http://schemas.microsoft.com/office/drawing/2014/main" id="{CF884BDF-2D3A-4A0C-B1C6-07037623EE5E}"/>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1" name="テキスト ボックス 580">
          <a:extLst>
            <a:ext uri="{FF2B5EF4-FFF2-40B4-BE49-F238E27FC236}">
              <a16:creationId xmlns:a16="http://schemas.microsoft.com/office/drawing/2014/main" id="{E85C6E52-ABF6-4668-9CAE-A3F8EFCF152F}"/>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2" name="直線コネクタ 581">
          <a:extLst>
            <a:ext uri="{FF2B5EF4-FFF2-40B4-BE49-F238E27FC236}">
              <a16:creationId xmlns:a16="http://schemas.microsoft.com/office/drawing/2014/main" id="{43B0C22C-94A1-49A1-884A-4C21AA2DB2C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3" name="テキスト ボックス 582">
          <a:extLst>
            <a:ext uri="{FF2B5EF4-FFF2-40B4-BE49-F238E27FC236}">
              <a16:creationId xmlns:a16="http://schemas.microsoft.com/office/drawing/2014/main" id="{CE85C0EB-70AF-4ABE-9347-CCF4763F9CB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4" name="直線コネクタ 583">
          <a:extLst>
            <a:ext uri="{FF2B5EF4-FFF2-40B4-BE49-F238E27FC236}">
              <a16:creationId xmlns:a16="http://schemas.microsoft.com/office/drawing/2014/main" id="{C3EE8A32-BF03-4C3C-BAAF-0AE3B26C6E95}"/>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5" name="テキスト ボックス 584">
          <a:extLst>
            <a:ext uri="{FF2B5EF4-FFF2-40B4-BE49-F238E27FC236}">
              <a16:creationId xmlns:a16="http://schemas.microsoft.com/office/drawing/2014/main" id="{A1A20775-5B3C-46EB-A574-99C41E786E3A}"/>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89CB10D6-2DC6-43D1-8C0D-C644747193A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5E61BEA7-2940-48EE-92BC-9C2989D11D5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B6621E5F-CE82-45BB-9285-4E294BA0479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145732</xdr:rowOff>
    </xdr:from>
    <xdr:to>
      <xdr:col>116</xdr:col>
      <xdr:colOff>62864</xdr:colOff>
      <xdr:row>63</xdr:row>
      <xdr:rowOff>151447</xdr:rowOff>
    </xdr:to>
    <xdr:cxnSp macro="">
      <xdr:nvCxnSpPr>
        <xdr:cNvPr id="589" name="直線コネクタ 588">
          <a:extLst>
            <a:ext uri="{FF2B5EF4-FFF2-40B4-BE49-F238E27FC236}">
              <a16:creationId xmlns:a16="http://schemas.microsoft.com/office/drawing/2014/main" id="{FAC591E5-15E2-418C-B914-FB1048EE1957}"/>
            </a:ext>
          </a:extLst>
        </xdr:cNvPr>
        <xdr:cNvCxnSpPr/>
      </xdr:nvCxnSpPr>
      <xdr:spPr>
        <a:xfrm flipV="1">
          <a:off x="22160864" y="9575482"/>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155274</xdr:rowOff>
    </xdr:from>
    <xdr:ext cx="469744" cy="259045"/>
    <xdr:sp macro="" textlink="">
      <xdr:nvSpPr>
        <xdr:cNvPr id="590" name="【学校施設】&#10;一人当たり面積最小値テキスト">
          <a:extLst>
            <a:ext uri="{FF2B5EF4-FFF2-40B4-BE49-F238E27FC236}">
              <a16:creationId xmlns:a16="http://schemas.microsoft.com/office/drawing/2014/main" id="{9A8A19CE-67AC-44C6-B4F4-D30F92B4B861}"/>
            </a:ext>
          </a:extLst>
        </xdr:cNvPr>
        <xdr:cNvSpPr txBox="1"/>
      </xdr:nvSpPr>
      <xdr:spPr>
        <a:xfrm>
          <a:off x="22199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151447</xdr:rowOff>
    </xdr:from>
    <xdr:to>
      <xdr:col>116</xdr:col>
      <xdr:colOff>152400</xdr:colOff>
      <xdr:row>63</xdr:row>
      <xdr:rowOff>151447</xdr:rowOff>
    </xdr:to>
    <xdr:cxnSp macro="">
      <xdr:nvCxnSpPr>
        <xdr:cNvPr id="591" name="直線コネクタ 590">
          <a:extLst>
            <a:ext uri="{FF2B5EF4-FFF2-40B4-BE49-F238E27FC236}">
              <a16:creationId xmlns:a16="http://schemas.microsoft.com/office/drawing/2014/main" id="{FFB26969-8A04-4FF0-99E1-06B0793C6134}"/>
            </a:ext>
          </a:extLst>
        </xdr:cNvPr>
        <xdr:cNvCxnSpPr/>
      </xdr:nvCxnSpPr>
      <xdr:spPr>
        <a:xfrm>
          <a:off x="22072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92409</xdr:rowOff>
    </xdr:from>
    <xdr:ext cx="469744" cy="259045"/>
    <xdr:sp macro="" textlink="">
      <xdr:nvSpPr>
        <xdr:cNvPr id="592" name="【学校施設】&#10;一人当たり面積最大値テキスト">
          <a:extLst>
            <a:ext uri="{FF2B5EF4-FFF2-40B4-BE49-F238E27FC236}">
              <a16:creationId xmlns:a16="http://schemas.microsoft.com/office/drawing/2014/main" id="{489B5627-E16D-448A-92D8-1766563868E3}"/>
            </a:ext>
          </a:extLst>
        </xdr:cNvPr>
        <xdr:cNvSpPr txBox="1"/>
      </xdr:nvSpPr>
      <xdr:spPr>
        <a:xfrm>
          <a:off x="22199600" y="935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145732</xdr:rowOff>
    </xdr:from>
    <xdr:to>
      <xdr:col>116</xdr:col>
      <xdr:colOff>152400</xdr:colOff>
      <xdr:row>55</xdr:row>
      <xdr:rowOff>145732</xdr:rowOff>
    </xdr:to>
    <xdr:cxnSp macro="">
      <xdr:nvCxnSpPr>
        <xdr:cNvPr id="593" name="直線コネクタ 592">
          <a:extLst>
            <a:ext uri="{FF2B5EF4-FFF2-40B4-BE49-F238E27FC236}">
              <a16:creationId xmlns:a16="http://schemas.microsoft.com/office/drawing/2014/main" id="{8A14B643-7C92-4BE5-AC8D-51A91B60E0AF}"/>
            </a:ext>
          </a:extLst>
        </xdr:cNvPr>
        <xdr:cNvCxnSpPr/>
      </xdr:nvCxnSpPr>
      <xdr:spPr>
        <a:xfrm>
          <a:off x="22072600" y="957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7637</xdr:rowOff>
    </xdr:from>
    <xdr:ext cx="469744" cy="259045"/>
    <xdr:sp macro="" textlink="">
      <xdr:nvSpPr>
        <xdr:cNvPr id="594" name="【学校施設】&#10;一人当たり面積平均値テキスト">
          <a:extLst>
            <a:ext uri="{FF2B5EF4-FFF2-40B4-BE49-F238E27FC236}">
              <a16:creationId xmlns:a16="http://schemas.microsoft.com/office/drawing/2014/main" id="{6539B89A-020B-4072-9FBB-B7CCFAC99F4D}"/>
            </a:ext>
          </a:extLst>
        </xdr:cNvPr>
        <xdr:cNvSpPr txBox="1"/>
      </xdr:nvSpPr>
      <xdr:spPr>
        <a:xfrm>
          <a:off x="22199600" y="1029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29210</xdr:rowOff>
    </xdr:from>
    <xdr:to>
      <xdr:col>116</xdr:col>
      <xdr:colOff>114300</xdr:colOff>
      <xdr:row>60</xdr:row>
      <xdr:rowOff>130810</xdr:rowOff>
    </xdr:to>
    <xdr:sp macro="" textlink="">
      <xdr:nvSpPr>
        <xdr:cNvPr id="595" name="フローチャート: 判断 594">
          <a:extLst>
            <a:ext uri="{FF2B5EF4-FFF2-40B4-BE49-F238E27FC236}">
              <a16:creationId xmlns:a16="http://schemas.microsoft.com/office/drawing/2014/main" id="{3A63CF1A-4D59-43FD-943D-75D27BC1915E}"/>
            </a:ext>
          </a:extLst>
        </xdr:cNvPr>
        <xdr:cNvSpPr/>
      </xdr:nvSpPr>
      <xdr:spPr>
        <a:xfrm>
          <a:off x="22110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107950</xdr:rowOff>
    </xdr:to>
    <xdr:sp macro="" textlink="">
      <xdr:nvSpPr>
        <xdr:cNvPr id="596" name="フローチャート: 判断 595">
          <a:extLst>
            <a:ext uri="{FF2B5EF4-FFF2-40B4-BE49-F238E27FC236}">
              <a16:creationId xmlns:a16="http://schemas.microsoft.com/office/drawing/2014/main" id="{69AA8D09-1D0D-49E9-B0B5-55849708958E}"/>
            </a:ext>
          </a:extLst>
        </xdr:cNvPr>
        <xdr:cNvSpPr/>
      </xdr:nvSpPr>
      <xdr:spPr>
        <a:xfrm>
          <a:off x="21272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24924</xdr:rowOff>
    </xdr:from>
    <xdr:to>
      <xdr:col>107</xdr:col>
      <xdr:colOff>101600</xdr:colOff>
      <xdr:row>60</xdr:row>
      <xdr:rowOff>126524</xdr:rowOff>
    </xdr:to>
    <xdr:sp macro="" textlink="">
      <xdr:nvSpPr>
        <xdr:cNvPr id="597" name="フローチャート: 判断 596">
          <a:extLst>
            <a:ext uri="{FF2B5EF4-FFF2-40B4-BE49-F238E27FC236}">
              <a16:creationId xmlns:a16="http://schemas.microsoft.com/office/drawing/2014/main" id="{B1EFB51D-25BF-4A97-83B1-C8AF14A93F0E}"/>
            </a:ext>
          </a:extLst>
        </xdr:cNvPr>
        <xdr:cNvSpPr/>
      </xdr:nvSpPr>
      <xdr:spPr>
        <a:xfrm>
          <a:off x="20383500" y="1031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76359</xdr:rowOff>
    </xdr:from>
    <xdr:to>
      <xdr:col>102</xdr:col>
      <xdr:colOff>165100</xdr:colOff>
      <xdr:row>61</xdr:row>
      <xdr:rowOff>6509</xdr:rowOff>
    </xdr:to>
    <xdr:sp macro="" textlink="">
      <xdr:nvSpPr>
        <xdr:cNvPr id="598" name="フローチャート: 判断 597">
          <a:extLst>
            <a:ext uri="{FF2B5EF4-FFF2-40B4-BE49-F238E27FC236}">
              <a16:creationId xmlns:a16="http://schemas.microsoft.com/office/drawing/2014/main" id="{CC7413E3-0EAE-42F9-BF33-A1EA23123349}"/>
            </a:ext>
          </a:extLst>
        </xdr:cNvPr>
        <xdr:cNvSpPr/>
      </xdr:nvSpPr>
      <xdr:spPr>
        <a:xfrm>
          <a:off x="19494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72072</xdr:rowOff>
    </xdr:from>
    <xdr:to>
      <xdr:col>98</xdr:col>
      <xdr:colOff>38100</xdr:colOff>
      <xdr:row>61</xdr:row>
      <xdr:rowOff>2222</xdr:rowOff>
    </xdr:to>
    <xdr:sp macro="" textlink="">
      <xdr:nvSpPr>
        <xdr:cNvPr id="599" name="フローチャート: 判断 598">
          <a:extLst>
            <a:ext uri="{FF2B5EF4-FFF2-40B4-BE49-F238E27FC236}">
              <a16:creationId xmlns:a16="http://schemas.microsoft.com/office/drawing/2014/main" id="{950551BC-FC3D-4F92-9858-5D97D535CEAB}"/>
            </a:ext>
          </a:extLst>
        </xdr:cNvPr>
        <xdr:cNvSpPr/>
      </xdr:nvSpPr>
      <xdr:spPr>
        <a:xfrm>
          <a:off x="18605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F771103-50C6-4AC5-B327-36EBED9D9FB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0729437-DA8F-4B23-A2ED-2B61807BC6F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1DA21CF-55D7-49B8-B7C9-012BC8C93B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03F965D-8AAA-4028-BB2C-955465B2364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9017A5C-0233-47F1-A308-C48F69BBD55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166370</xdr:rowOff>
    </xdr:from>
    <xdr:to>
      <xdr:col>116</xdr:col>
      <xdr:colOff>114300</xdr:colOff>
      <xdr:row>56</xdr:row>
      <xdr:rowOff>96520</xdr:rowOff>
    </xdr:to>
    <xdr:sp macro="" textlink="">
      <xdr:nvSpPr>
        <xdr:cNvPr id="605" name="楕円 604">
          <a:extLst>
            <a:ext uri="{FF2B5EF4-FFF2-40B4-BE49-F238E27FC236}">
              <a16:creationId xmlns:a16="http://schemas.microsoft.com/office/drawing/2014/main" id="{3E0D72B0-994E-466E-80E2-729E03331C93}"/>
            </a:ext>
          </a:extLst>
        </xdr:cNvPr>
        <xdr:cNvSpPr/>
      </xdr:nvSpPr>
      <xdr:spPr>
        <a:xfrm>
          <a:off x="22110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81297</xdr:rowOff>
    </xdr:from>
    <xdr:ext cx="469744" cy="259045"/>
    <xdr:sp macro="" textlink="">
      <xdr:nvSpPr>
        <xdr:cNvPr id="606" name="【学校施設】&#10;一人当たり面積該当値テキスト">
          <a:extLst>
            <a:ext uri="{FF2B5EF4-FFF2-40B4-BE49-F238E27FC236}">
              <a16:creationId xmlns:a16="http://schemas.microsoft.com/office/drawing/2014/main" id="{FFBE822C-4DBB-458B-8B4B-FAD174EFC0D4}"/>
            </a:ext>
          </a:extLst>
        </xdr:cNvPr>
        <xdr:cNvSpPr txBox="1"/>
      </xdr:nvSpPr>
      <xdr:spPr>
        <a:xfrm>
          <a:off x="22199600" y="951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10637</xdr:rowOff>
    </xdr:from>
    <xdr:to>
      <xdr:col>112</xdr:col>
      <xdr:colOff>38100</xdr:colOff>
      <xdr:row>56</xdr:row>
      <xdr:rowOff>112237</xdr:rowOff>
    </xdr:to>
    <xdr:sp macro="" textlink="">
      <xdr:nvSpPr>
        <xdr:cNvPr id="607" name="楕円 606">
          <a:extLst>
            <a:ext uri="{FF2B5EF4-FFF2-40B4-BE49-F238E27FC236}">
              <a16:creationId xmlns:a16="http://schemas.microsoft.com/office/drawing/2014/main" id="{83883B0C-EF56-4CDC-98BE-E4DF3F1C177D}"/>
            </a:ext>
          </a:extLst>
        </xdr:cNvPr>
        <xdr:cNvSpPr/>
      </xdr:nvSpPr>
      <xdr:spPr>
        <a:xfrm>
          <a:off x="21272500" y="96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45720</xdr:rowOff>
    </xdr:from>
    <xdr:to>
      <xdr:col>116</xdr:col>
      <xdr:colOff>63500</xdr:colOff>
      <xdr:row>56</xdr:row>
      <xdr:rowOff>61437</xdr:rowOff>
    </xdr:to>
    <xdr:cxnSp macro="">
      <xdr:nvCxnSpPr>
        <xdr:cNvPr id="608" name="直線コネクタ 607">
          <a:extLst>
            <a:ext uri="{FF2B5EF4-FFF2-40B4-BE49-F238E27FC236}">
              <a16:creationId xmlns:a16="http://schemas.microsoft.com/office/drawing/2014/main" id="{C0351511-92D8-4857-814B-B4244793234B}"/>
            </a:ext>
          </a:extLst>
        </xdr:cNvPr>
        <xdr:cNvCxnSpPr/>
      </xdr:nvCxnSpPr>
      <xdr:spPr>
        <a:xfrm flipV="1">
          <a:off x="21323300" y="9646920"/>
          <a:ext cx="8382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124937</xdr:rowOff>
    </xdr:from>
    <xdr:to>
      <xdr:col>107</xdr:col>
      <xdr:colOff>101600</xdr:colOff>
      <xdr:row>56</xdr:row>
      <xdr:rowOff>55087</xdr:rowOff>
    </xdr:to>
    <xdr:sp macro="" textlink="">
      <xdr:nvSpPr>
        <xdr:cNvPr id="609" name="楕円 608">
          <a:extLst>
            <a:ext uri="{FF2B5EF4-FFF2-40B4-BE49-F238E27FC236}">
              <a16:creationId xmlns:a16="http://schemas.microsoft.com/office/drawing/2014/main" id="{E2ACFA9F-6D20-4723-9B84-4CE977021EBD}"/>
            </a:ext>
          </a:extLst>
        </xdr:cNvPr>
        <xdr:cNvSpPr/>
      </xdr:nvSpPr>
      <xdr:spPr>
        <a:xfrm>
          <a:off x="20383500" y="955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4287</xdr:rowOff>
    </xdr:from>
    <xdr:to>
      <xdr:col>111</xdr:col>
      <xdr:colOff>177800</xdr:colOff>
      <xdr:row>56</xdr:row>
      <xdr:rowOff>61437</xdr:rowOff>
    </xdr:to>
    <xdr:cxnSp macro="">
      <xdr:nvCxnSpPr>
        <xdr:cNvPr id="610" name="直線コネクタ 609">
          <a:extLst>
            <a:ext uri="{FF2B5EF4-FFF2-40B4-BE49-F238E27FC236}">
              <a16:creationId xmlns:a16="http://schemas.microsoft.com/office/drawing/2014/main" id="{B7F2F360-8776-4828-96FB-9CD7C5C036D9}"/>
            </a:ext>
          </a:extLst>
        </xdr:cNvPr>
        <xdr:cNvCxnSpPr/>
      </xdr:nvCxnSpPr>
      <xdr:spPr>
        <a:xfrm>
          <a:off x="20434300" y="960548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133509</xdr:rowOff>
    </xdr:from>
    <xdr:to>
      <xdr:col>102</xdr:col>
      <xdr:colOff>165100</xdr:colOff>
      <xdr:row>56</xdr:row>
      <xdr:rowOff>63659</xdr:rowOff>
    </xdr:to>
    <xdr:sp macro="" textlink="">
      <xdr:nvSpPr>
        <xdr:cNvPr id="611" name="楕円 610">
          <a:extLst>
            <a:ext uri="{FF2B5EF4-FFF2-40B4-BE49-F238E27FC236}">
              <a16:creationId xmlns:a16="http://schemas.microsoft.com/office/drawing/2014/main" id="{4A17F974-C291-4AA1-A690-F4AC8A9B4FC9}"/>
            </a:ext>
          </a:extLst>
        </xdr:cNvPr>
        <xdr:cNvSpPr/>
      </xdr:nvSpPr>
      <xdr:spPr>
        <a:xfrm>
          <a:off x="19494500" y="95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4287</xdr:rowOff>
    </xdr:from>
    <xdr:to>
      <xdr:col>107</xdr:col>
      <xdr:colOff>50800</xdr:colOff>
      <xdr:row>56</xdr:row>
      <xdr:rowOff>12859</xdr:rowOff>
    </xdr:to>
    <xdr:cxnSp macro="">
      <xdr:nvCxnSpPr>
        <xdr:cNvPr id="612" name="直線コネクタ 611">
          <a:extLst>
            <a:ext uri="{FF2B5EF4-FFF2-40B4-BE49-F238E27FC236}">
              <a16:creationId xmlns:a16="http://schemas.microsoft.com/office/drawing/2014/main" id="{960D9BCC-A812-47F1-97F2-40406184434E}"/>
            </a:ext>
          </a:extLst>
        </xdr:cNvPr>
        <xdr:cNvCxnSpPr/>
      </xdr:nvCxnSpPr>
      <xdr:spPr>
        <a:xfrm flipV="1">
          <a:off x="19545300" y="9605487"/>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137795</xdr:rowOff>
    </xdr:from>
    <xdr:to>
      <xdr:col>98</xdr:col>
      <xdr:colOff>38100</xdr:colOff>
      <xdr:row>56</xdr:row>
      <xdr:rowOff>67945</xdr:rowOff>
    </xdr:to>
    <xdr:sp macro="" textlink="">
      <xdr:nvSpPr>
        <xdr:cNvPr id="613" name="楕円 612">
          <a:extLst>
            <a:ext uri="{FF2B5EF4-FFF2-40B4-BE49-F238E27FC236}">
              <a16:creationId xmlns:a16="http://schemas.microsoft.com/office/drawing/2014/main" id="{4B76408E-72B1-428D-A2D6-A92CDA36301B}"/>
            </a:ext>
          </a:extLst>
        </xdr:cNvPr>
        <xdr:cNvSpPr/>
      </xdr:nvSpPr>
      <xdr:spPr>
        <a:xfrm>
          <a:off x="18605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12859</xdr:rowOff>
    </xdr:from>
    <xdr:to>
      <xdr:col>102</xdr:col>
      <xdr:colOff>114300</xdr:colOff>
      <xdr:row>56</xdr:row>
      <xdr:rowOff>17145</xdr:rowOff>
    </xdr:to>
    <xdr:cxnSp macro="">
      <xdr:nvCxnSpPr>
        <xdr:cNvPr id="614" name="直線コネクタ 613">
          <a:extLst>
            <a:ext uri="{FF2B5EF4-FFF2-40B4-BE49-F238E27FC236}">
              <a16:creationId xmlns:a16="http://schemas.microsoft.com/office/drawing/2014/main" id="{673A4E7C-06F3-48EE-883E-DB9ED3315511}"/>
            </a:ext>
          </a:extLst>
        </xdr:cNvPr>
        <xdr:cNvCxnSpPr/>
      </xdr:nvCxnSpPr>
      <xdr:spPr>
        <a:xfrm flipV="1">
          <a:off x="18656300" y="9614059"/>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99077</xdr:rowOff>
    </xdr:from>
    <xdr:ext cx="469744" cy="259045"/>
    <xdr:sp macro="" textlink="">
      <xdr:nvSpPr>
        <xdr:cNvPr id="615" name="n_1aveValue【学校施設】&#10;一人当たり面積">
          <a:extLst>
            <a:ext uri="{FF2B5EF4-FFF2-40B4-BE49-F238E27FC236}">
              <a16:creationId xmlns:a16="http://schemas.microsoft.com/office/drawing/2014/main" id="{27150302-905F-4BFB-BC12-9AE21C745B51}"/>
            </a:ext>
          </a:extLst>
        </xdr:cNvPr>
        <xdr:cNvSpPr txBox="1"/>
      </xdr:nvSpPr>
      <xdr:spPr>
        <a:xfrm>
          <a:off x="21075727"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117651</xdr:rowOff>
    </xdr:from>
    <xdr:ext cx="469744" cy="259045"/>
    <xdr:sp macro="" textlink="">
      <xdr:nvSpPr>
        <xdr:cNvPr id="616" name="n_2aveValue【学校施設】&#10;一人当たり面積">
          <a:extLst>
            <a:ext uri="{FF2B5EF4-FFF2-40B4-BE49-F238E27FC236}">
              <a16:creationId xmlns:a16="http://schemas.microsoft.com/office/drawing/2014/main" id="{2F48861C-0700-4842-82ED-E68826D37D40}"/>
            </a:ext>
          </a:extLst>
        </xdr:cNvPr>
        <xdr:cNvSpPr txBox="1"/>
      </xdr:nvSpPr>
      <xdr:spPr>
        <a:xfrm>
          <a:off x="20199427" y="1040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169086</xdr:rowOff>
    </xdr:from>
    <xdr:ext cx="469744" cy="259045"/>
    <xdr:sp macro="" textlink="">
      <xdr:nvSpPr>
        <xdr:cNvPr id="617" name="n_3aveValue【学校施設】&#10;一人当たり面積">
          <a:extLst>
            <a:ext uri="{FF2B5EF4-FFF2-40B4-BE49-F238E27FC236}">
              <a16:creationId xmlns:a16="http://schemas.microsoft.com/office/drawing/2014/main" id="{5EB5DEEB-5B1C-42DF-8853-014719DA6165}"/>
            </a:ext>
          </a:extLst>
        </xdr:cNvPr>
        <xdr:cNvSpPr txBox="1"/>
      </xdr:nvSpPr>
      <xdr:spPr>
        <a:xfrm>
          <a:off x="193104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164799</xdr:rowOff>
    </xdr:from>
    <xdr:ext cx="469744" cy="259045"/>
    <xdr:sp macro="" textlink="">
      <xdr:nvSpPr>
        <xdr:cNvPr id="618" name="n_4aveValue【学校施設】&#10;一人当たり面積">
          <a:extLst>
            <a:ext uri="{FF2B5EF4-FFF2-40B4-BE49-F238E27FC236}">
              <a16:creationId xmlns:a16="http://schemas.microsoft.com/office/drawing/2014/main" id="{041AF788-EA2E-4087-B52D-ADE8D7D46BE3}"/>
            </a:ext>
          </a:extLst>
        </xdr:cNvPr>
        <xdr:cNvSpPr txBox="1"/>
      </xdr:nvSpPr>
      <xdr:spPr>
        <a:xfrm>
          <a:off x="184214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128764</xdr:rowOff>
    </xdr:from>
    <xdr:ext cx="469744" cy="259045"/>
    <xdr:sp macro="" textlink="">
      <xdr:nvSpPr>
        <xdr:cNvPr id="619" name="n_1mainValue【学校施設】&#10;一人当たり面積">
          <a:extLst>
            <a:ext uri="{FF2B5EF4-FFF2-40B4-BE49-F238E27FC236}">
              <a16:creationId xmlns:a16="http://schemas.microsoft.com/office/drawing/2014/main" id="{21237F41-D45B-4BFF-ABFB-6CD064AD8D7B}"/>
            </a:ext>
          </a:extLst>
        </xdr:cNvPr>
        <xdr:cNvSpPr txBox="1"/>
      </xdr:nvSpPr>
      <xdr:spPr>
        <a:xfrm>
          <a:off x="21075727" y="938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71614</xdr:rowOff>
    </xdr:from>
    <xdr:ext cx="469744" cy="259045"/>
    <xdr:sp macro="" textlink="">
      <xdr:nvSpPr>
        <xdr:cNvPr id="620" name="n_2mainValue【学校施設】&#10;一人当たり面積">
          <a:extLst>
            <a:ext uri="{FF2B5EF4-FFF2-40B4-BE49-F238E27FC236}">
              <a16:creationId xmlns:a16="http://schemas.microsoft.com/office/drawing/2014/main" id="{D6D169AF-A437-462F-86F7-9FBB8B1F1A6A}"/>
            </a:ext>
          </a:extLst>
        </xdr:cNvPr>
        <xdr:cNvSpPr txBox="1"/>
      </xdr:nvSpPr>
      <xdr:spPr>
        <a:xfrm>
          <a:off x="20199427" y="932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80186</xdr:rowOff>
    </xdr:from>
    <xdr:ext cx="469744" cy="259045"/>
    <xdr:sp macro="" textlink="">
      <xdr:nvSpPr>
        <xdr:cNvPr id="621" name="n_3mainValue【学校施設】&#10;一人当たり面積">
          <a:extLst>
            <a:ext uri="{FF2B5EF4-FFF2-40B4-BE49-F238E27FC236}">
              <a16:creationId xmlns:a16="http://schemas.microsoft.com/office/drawing/2014/main" id="{C6A3C681-FB8D-4137-9682-F7B279A9DB77}"/>
            </a:ext>
          </a:extLst>
        </xdr:cNvPr>
        <xdr:cNvSpPr txBox="1"/>
      </xdr:nvSpPr>
      <xdr:spPr>
        <a:xfrm>
          <a:off x="19310427" y="93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84472</xdr:rowOff>
    </xdr:from>
    <xdr:ext cx="469744" cy="259045"/>
    <xdr:sp macro="" textlink="">
      <xdr:nvSpPr>
        <xdr:cNvPr id="622" name="n_4mainValue【学校施設】&#10;一人当たり面積">
          <a:extLst>
            <a:ext uri="{FF2B5EF4-FFF2-40B4-BE49-F238E27FC236}">
              <a16:creationId xmlns:a16="http://schemas.microsoft.com/office/drawing/2014/main" id="{B0D4A7ED-41F0-4950-8266-9DF4FC142960}"/>
            </a:ext>
          </a:extLst>
        </xdr:cNvPr>
        <xdr:cNvSpPr txBox="1"/>
      </xdr:nvSpPr>
      <xdr:spPr>
        <a:xfrm>
          <a:off x="18421427" y="934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4D398CC3-A128-4E36-A68C-D96075B8948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C292E6FB-25F5-412F-9D73-DA22CABCF7C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7FD27B04-9969-4B7E-A6F1-415010CCBAD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4090BACD-7F5E-4DA1-A13D-0313B32083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529F1058-BB32-4FA8-8D2F-00D7FD1A65A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AF5C54B4-A6AF-4832-A449-0B37F94BDEA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32B58250-E185-4488-866E-7BB3070FD73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F97FAD08-D3E9-44DA-87CB-5E5CE589F82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3745F61E-FC6E-4B86-8C05-9488208BA4D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840D93AB-4061-4AB1-8718-4D7EAFC56D3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64835875-D569-4861-B985-627019A5149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AF64862F-D26B-4974-B30D-B77482AD5C2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8735A779-D0C0-4821-9E10-50F97838532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2A3F391E-3A48-4E40-8E8F-8A36CEB2499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BE5E8901-D5BB-4279-80E0-7A11133EC8B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828C2F54-B9C3-4662-B530-23015596651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6FD3275-E5C9-4082-877B-2A25511C86F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DF117220-E9A3-4B89-81B2-39039DE7AAB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88D1DFFE-75FF-44C3-8CFF-1C390ACEAC3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62AF488D-8638-4B12-AFC3-F351BAC8CC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21EA7E94-B55E-4947-875F-22847D2F1AD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45D51B6F-4D41-4D73-8489-F34E9812934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DD76CC2E-C219-44BD-A2BC-A934EB20610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FB320850-33B8-445D-AE12-46C1063D059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F7181A09-071C-4A00-8A71-199E645E818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82D4C67D-D365-43DA-86A7-F78614244E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F8FDC2C4-E4D6-46D7-8F99-D05CDF9320D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09E0CED7-D366-4A5A-BEBA-6B6EA0B4573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4A03FFB4-BE45-4A38-9F21-2A03CCC0880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88300D8A-7D66-4A2A-B8DC-AE88EF1E91C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67954380-580C-4F97-BC8E-B309BC282C6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B005ACD9-7910-432A-B85C-12548DDD8DB9}"/>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C2C3E825-CEF0-48E1-9962-3BCE3240166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76FAB3A2-3B5A-4A19-804C-03C06952507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ACA71D79-A541-45EC-9BCD-CCD9157F60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類似団体平均と比較して特に有形固定資産減価償却率が高くなっている施設は、道路、橋りょうである。特に橋りょうは、昭和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から設置されていることから計画的な更新が求められている。インフラ資産は、市民生活や産業の基盤となるものであり、重要な役割を担っているため、効率的な維持管理、計画的な更新を推進していく。学校施設も類似団体平均と比較して有形固定資産減価償却率が高くなっているが、令和３年度にながふじ学府一体校が開校し新校舎となっ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が一時的に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低下した。学校施設は、整備後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を経過している施設が多く、今後老朽化に対応した大規模修繕や更新費用の増加が懸念される。少子化の進行に伴う児童・生徒数の減少を踏まえつつ、教育環境の整備を行っていく。また、学校施設や認定こども園・幼稚園・保育所の一人当たり面積は、５市町村の合併団体という要因もあり類似団体平均に比べて大きくなっていることから、公共施設等総合管理計画及び個別施設計画を基に、施設配置の適正化を図ることで施設全体の維持保全費用の抑制に努める。公営住宅については、有形固定資産減価償却率、一人当たり面積ともに類似団体平均より低くなっている。これは、市営住宅ストック再編計画により昭和年代に建設された老朽化した建物を計画的に廃止しているためである。なお、児童館及び公民館については廃止や用途変更により、該当施設の保有が無くなったため該当数値が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C8E3DCD-BEFC-4070-9E45-3C01166398A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FEDA38E-13A1-4B96-85B3-5132AA77B07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82E621-893A-4033-AB52-790F548EAC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D2D999A-ED5A-4EE6-A926-8C87EB6B150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AA9E39-5887-4C02-ABA8-124861FF66A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B43F99-897C-4EC5-89FD-469EDE7A6B5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0CF88FC-29B6-44DE-8BB1-132836B1AF5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46B7F8-20C6-4863-9FC9-DB6269B51CB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3D3A34D-360F-443F-88D2-3E66F841C4D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BF5892-FAD7-474A-B339-189664D24F8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167,520
158,511
163.45
70,391,681
66,149,706
3,424,775
39,268,295
54,981,653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7E9C20F-BDA9-4FA6-9E04-F48888023A8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257008-CF55-4F8C-8B80-46AD979A368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CF4584-1677-4D87-9375-2887DEE5F9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B76908-C0EF-4C5B-98E5-CF7A12141C5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EEC599-7700-4AB7-9866-011BB50B2B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2EA7B4C-EEAB-42C0-9F3B-5C5DF601C1E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CB0A12-718F-4ADB-AAE6-13E9E740E44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8C80FB-FF87-4803-867B-603C8AC188E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2762347-417C-41B1-B136-B4E05E454B5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F9DFF95-C42B-4FC5-A7D1-83D9351CF7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764304-9928-4F02-93BE-3029D003A4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F42D2D-F9E3-4E0F-8B8C-75ED8F19DF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F9A3FF-4431-426F-BD4E-095B2B0300C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D03213-0049-4FB5-99E0-8571ADDC143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05D12A-7548-4349-996F-67E17DD8117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D00FF4-A56E-41FF-B3D8-D69245B1763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D5D906-440C-494E-A01A-275E96AC65C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270826-4DF0-4C3F-887B-68A22F4645B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6DD998-4F7C-4E12-8E3E-F3CDD80F5B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B01B2B6-9ADA-4ACF-900A-95088DB8243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D3FB8DB-B23C-4CBC-A3B6-686E8205BF1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F0B45B0-F242-4784-BE0B-44F446DE4AC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0F3A40-4D16-48F2-9100-3DBC4AC05D2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0397FD1-5C4A-4888-BF16-CCAE087AB09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6B558BF-3918-42CB-A4A2-CEE3B60A724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A7E5D5B-AEF9-46B8-991E-A427A7E3191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FE6913D-F157-43E2-BBAD-60563724A9C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AB77C0F-DDE9-413D-A7A8-0E130D095B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89DE9AE-0B68-4AB6-B874-D0D6F2BBD52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E22188F-D667-44D0-BC12-572B4B59C43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E55DAB8-7855-41FC-83E2-5D39EA724E4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4B94B3-502A-477A-A32C-248E7F5A0CA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51C4772-A736-43C1-B0E9-695D0F3377C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E248EA70-6C01-42AC-A037-77CA92032762}"/>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1A1AD7F-8DF4-44A1-98BD-D8F2AEC552D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A89B6BB-A1E3-49D9-9155-F78BD2CE6DE3}"/>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33AA315-62C9-416D-8002-FFDBE9D03FC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FF7AE2B-3E73-4D7D-9FEC-416F54B4A70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0314134-AD1A-4F6D-98E4-1DB97CEA82A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58B8A5B-EAE4-4FB8-AFAF-C674AC315911}"/>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BA4EC33-6D8B-42AD-B69E-4FF82EC868C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688D490A-9DEB-4832-A024-13F411E3459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EEAA7B92-AEDF-4D6B-A3B3-9C23956FBD0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96774</xdr:rowOff>
    </xdr:to>
    <xdr:cxnSp macro="">
      <xdr:nvCxnSpPr>
        <xdr:cNvPr id="55" name="直線コネクタ 54">
          <a:extLst>
            <a:ext uri="{FF2B5EF4-FFF2-40B4-BE49-F238E27FC236}">
              <a16:creationId xmlns:a16="http://schemas.microsoft.com/office/drawing/2014/main" id="{971DC3D4-0581-4A36-9B88-97A83EF000B3}"/>
            </a:ext>
          </a:extLst>
        </xdr:cNvPr>
        <xdr:cNvCxnSpPr/>
      </xdr:nvCxnSpPr>
      <xdr:spPr>
        <a:xfrm flipV="1">
          <a:off x="4634865" y="5816346"/>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図書館】&#10;有形固定資産減価償却率最小値テキスト">
          <a:extLst>
            <a:ext uri="{FF2B5EF4-FFF2-40B4-BE49-F238E27FC236}">
              <a16:creationId xmlns:a16="http://schemas.microsoft.com/office/drawing/2014/main" id="{04633317-32FB-4E12-A9C9-41B0E8D7ECB6}"/>
            </a:ext>
          </a:extLst>
        </xdr:cNvPr>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a:extLst>
            <a:ext uri="{FF2B5EF4-FFF2-40B4-BE49-F238E27FC236}">
              <a16:creationId xmlns:a16="http://schemas.microsoft.com/office/drawing/2014/main" id="{1F59EAD4-FD77-44D5-969D-FDAD88E9D097}"/>
            </a:ext>
          </a:extLst>
        </xdr:cNvPr>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id="{FB5A8886-96D7-49AA-B750-ADEF48798287}"/>
            </a:ext>
          </a:extLst>
        </xdr:cNvPr>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id="{B832F549-8970-4895-A962-C2C75FA18DB6}"/>
            </a:ext>
          </a:extLst>
        </xdr:cNvPr>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2557</xdr:rowOff>
    </xdr:from>
    <xdr:ext cx="405111" cy="259045"/>
    <xdr:sp macro="" textlink="">
      <xdr:nvSpPr>
        <xdr:cNvPr id="60" name="【図書館】&#10;有形固定資産減価償却率平均値テキスト">
          <a:extLst>
            <a:ext uri="{FF2B5EF4-FFF2-40B4-BE49-F238E27FC236}">
              <a16:creationId xmlns:a16="http://schemas.microsoft.com/office/drawing/2014/main" id="{4493AF5E-81BA-4821-89A6-92710D4DA960}"/>
            </a:ext>
          </a:extLst>
        </xdr:cNvPr>
        <xdr:cNvSpPr txBox="1"/>
      </xdr:nvSpPr>
      <xdr:spPr>
        <a:xfrm>
          <a:off x="4673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1" name="フローチャート: 判断 60">
          <a:extLst>
            <a:ext uri="{FF2B5EF4-FFF2-40B4-BE49-F238E27FC236}">
              <a16:creationId xmlns:a16="http://schemas.microsoft.com/office/drawing/2014/main" id="{D22259D6-BD64-4ACF-A9A0-D0CC70DAC129}"/>
            </a:ext>
          </a:extLst>
        </xdr:cNvPr>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109982</xdr:rowOff>
    </xdr:from>
    <xdr:to>
      <xdr:col>20</xdr:col>
      <xdr:colOff>38100</xdr:colOff>
      <xdr:row>38</xdr:row>
      <xdr:rowOff>40132</xdr:rowOff>
    </xdr:to>
    <xdr:sp macro="" textlink="">
      <xdr:nvSpPr>
        <xdr:cNvPr id="62" name="フローチャート: 判断 61">
          <a:extLst>
            <a:ext uri="{FF2B5EF4-FFF2-40B4-BE49-F238E27FC236}">
              <a16:creationId xmlns:a16="http://schemas.microsoft.com/office/drawing/2014/main" id="{3517BEF6-E206-46A0-997E-26405B471F95}"/>
            </a:ext>
          </a:extLst>
        </xdr:cNvPr>
        <xdr:cNvSpPr/>
      </xdr:nvSpPr>
      <xdr:spPr>
        <a:xfrm>
          <a:off x="3746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80264</xdr:rowOff>
    </xdr:from>
    <xdr:to>
      <xdr:col>15</xdr:col>
      <xdr:colOff>101600</xdr:colOff>
      <xdr:row>38</xdr:row>
      <xdr:rowOff>10414</xdr:rowOff>
    </xdr:to>
    <xdr:sp macro="" textlink="">
      <xdr:nvSpPr>
        <xdr:cNvPr id="63" name="フローチャート: 判断 62">
          <a:extLst>
            <a:ext uri="{FF2B5EF4-FFF2-40B4-BE49-F238E27FC236}">
              <a16:creationId xmlns:a16="http://schemas.microsoft.com/office/drawing/2014/main" id="{AA9BDCB2-1145-4221-8A7F-58EBC67BC650}"/>
            </a:ext>
          </a:extLst>
        </xdr:cNvPr>
        <xdr:cNvSpPr/>
      </xdr:nvSpPr>
      <xdr:spPr>
        <a:xfrm>
          <a:off x="2857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xdr:rowOff>
    </xdr:from>
    <xdr:to>
      <xdr:col>10</xdr:col>
      <xdr:colOff>165100</xdr:colOff>
      <xdr:row>37</xdr:row>
      <xdr:rowOff>117856</xdr:rowOff>
    </xdr:to>
    <xdr:sp macro="" textlink="">
      <xdr:nvSpPr>
        <xdr:cNvPr id="64" name="フローチャート: 判断 63">
          <a:extLst>
            <a:ext uri="{FF2B5EF4-FFF2-40B4-BE49-F238E27FC236}">
              <a16:creationId xmlns:a16="http://schemas.microsoft.com/office/drawing/2014/main" id="{76AC1A53-C949-4C07-890D-A4306EDD0F49}"/>
            </a:ext>
          </a:extLst>
        </xdr:cNvPr>
        <xdr:cNvSpPr/>
      </xdr:nvSpPr>
      <xdr:spPr>
        <a:xfrm>
          <a:off x="1968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137414</xdr:rowOff>
    </xdr:from>
    <xdr:to>
      <xdr:col>6</xdr:col>
      <xdr:colOff>38100</xdr:colOff>
      <xdr:row>37</xdr:row>
      <xdr:rowOff>67564</xdr:rowOff>
    </xdr:to>
    <xdr:sp macro="" textlink="">
      <xdr:nvSpPr>
        <xdr:cNvPr id="65" name="フローチャート: 判断 64">
          <a:extLst>
            <a:ext uri="{FF2B5EF4-FFF2-40B4-BE49-F238E27FC236}">
              <a16:creationId xmlns:a16="http://schemas.microsoft.com/office/drawing/2014/main" id="{5B4D8637-CBC1-48C1-B4ED-EF8446086C6E}"/>
            </a:ext>
          </a:extLst>
        </xdr:cNvPr>
        <xdr:cNvSpPr/>
      </xdr:nvSpPr>
      <xdr:spPr>
        <a:xfrm>
          <a:off x="1079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8ECCC8D-4866-4457-ABDB-D70D537F0EC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3A8CA70-ED35-4424-9664-8C8AAB05673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C13621-49EC-4E12-8CE4-6F0B7B3AD2A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3A574E3-B34B-43CE-B48D-A59E364DB00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580319A-48B6-4857-93A8-4BAB6D2EF64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160274</xdr:rowOff>
    </xdr:from>
    <xdr:to>
      <xdr:col>24</xdr:col>
      <xdr:colOff>114300</xdr:colOff>
      <xdr:row>39</xdr:row>
      <xdr:rowOff>90424</xdr:rowOff>
    </xdr:to>
    <xdr:sp macro="" textlink="">
      <xdr:nvSpPr>
        <xdr:cNvPr id="71" name="楕円 70">
          <a:extLst>
            <a:ext uri="{FF2B5EF4-FFF2-40B4-BE49-F238E27FC236}">
              <a16:creationId xmlns:a16="http://schemas.microsoft.com/office/drawing/2014/main" id="{619938F0-8959-45B5-91FE-48B988953523}"/>
            </a:ext>
          </a:extLst>
        </xdr:cNvPr>
        <xdr:cNvSpPr/>
      </xdr:nvSpPr>
      <xdr:spPr>
        <a:xfrm>
          <a:off x="45847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138701</xdr:rowOff>
    </xdr:from>
    <xdr:ext cx="405111" cy="259045"/>
    <xdr:sp macro="" textlink="">
      <xdr:nvSpPr>
        <xdr:cNvPr id="72" name="【図書館】&#10;有形固定資産減価償却率該当値テキスト">
          <a:extLst>
            <a:ext uri="{FF2B5EF4-FFF2-40B4-BE49-F238E27FC236}">
              <a16:creationId xmlns:a16="http://schemas.microsoft.com/office/drawing/2014/main" id="{26CFE604-C6ED-43B4-B495-162ACBDF1D17}"/>
            </a:ext>
          </a:extLst>
        </xdr:cNvPr>
        <xdr:cNvSpPr txBox="1"/>
      </xdr:nvSpPr>
      <xdr:spPr>
        <a:xfrm>
          <a:off x="46736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114554</xdr:rowOff>
    </xdr:from>
    <xdr:to>
      <xdr:col>20</xdr:col>
      <xdr:colOff>38100</xdr:colOff>
      <xdr:row>39</xdr:row>
      <xdr:rowOff>44704</xdr:rowOff>
    </xdr:to>
    <xdr:sp macro="" textlink="">
      <xdr:nvSpPr>
        <xdr:cNvPr id="73" name="楕円 72">
          <a:extLst>
            <a:ext uri="{FF2B5EF4-FFF2-40B4-BE49-F238E27FC236}">
              <a16:creationId xmlns:a16="http://schemas.microsoft.com/office/drawing/2014/main" id="{5E6017E8-83B9-44BF-AA4C-C466C7BAC3DB}"/>
            </a:ext>
          </a:extLst>
        </xdr:cNvPr>
        <xdr:cNvSpPr/>
      </xdr:nvSpPr>
      <xdr:spPr>
        <a:xfrm>
          <a:off x="3746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165354</xdr:rowOff>
    </xdr:from>
    <xdr:to>
      <xdr:col>24</xdr:col>
      <xdr:colOff>63500</xdr:colOff>
      <xdr:row>39</xdr:row>
      <xdr:rowOff>39624</xdr:rowOff>
    </xdr:to>
    <xdr:cxnSp macro="">
      <xdr:nvCxnSpPr>
        <xdr:cNvPr id="74" name="直線コネクタ 73">
          <a:extLst>
            <a:ext uri="{FF2B5EF4-FFF2-40B4-BE49-F238E27FC236}">
              <a16:creationId xmlns:a16="http://schemas.microsoft.com/office/drawing/2014/main" id="{A8F3B189-4CC3-4864-9E33-BEA3A33C212E}"/>
            </a:ext>
          </a:extLst>
        </xdr:cNvPr>
        <xdr:cNvCxnSpPr/>
      </xdr:nvCxnSpPr>
      <xdr:spPr>
        <a:xfrm>
          <a:off x="3797300" y="66804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66548</xdr:rowOff>
    </xdr:from>
    <xdr:to>
      <xdr:col>15</xdr:col>
      <xdr:colOff>101600</xdr:colOff>
      <xdr:row>38</xdr:row>
      <xdr:rowOff>168148</xdr:rowOff>
    </xdr:to>
    <xdr:sp macro="" textlink="">
      <xdr:nvSpPr>
        <xdr:cNvPr id="75" name="楕円 74">
          <a:extLst>
            <a:ext uri="{FF2B5EF4-FFF2-40B4-BE49-F238E27FC236}">
              <a16:creationId xmlns:a16="http://schemas.microsoft.com/office/drawing/2014/main" id="{738D21A6-0922-4101-B009-2BF92C69697A}"/>
            </a:ext>
          </a:extLst>
        </xdr:cNvPr>
        <xdr:cNvSpPr/>
      </xdr:nvSpPr>
      <xdr:spPr>
        <a:xfrm>
          <a:off x="2857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117348</xdr:rowOff>
    </xdr:from>
    <xdr:to>
      <xdr:col>19</xdr:col>
      <xdr:colOff>177800</xdr:colOff>
      <xdr:row>38</xdr:row>
      <xdr:rowOff>165354</xdr:rowOff>
    </xdr:to>
    <xdr:cxnSp macro="">
      <xdr:nvCxnSpPr>
        <xdr:cNvPr id="76" name="直線コネクタ 75">
          <a:extLst>
            <a:ext uri="{FF2B5EF4-FFF2-40B4-BE49-F238E27FC236}">
              <a16:creationId xmlns:a16="http://schemas.microsoft.com/office/drawing/2014/main" id="{2A3287EE-67AA-4A69-A4ED-7328D68DADFE}"/>
            </a:ext>
          </a:extLst>
        </xdr:cNvPr>
        <xdr:cNvCxnSpPr/>
      </xdr:nvCxnSpPr>
      <xdr:spPr>
        <a:xfrm>
          <a:off x="2908300" y="66324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18542</xdr:rowOff>
    </xdr:from>
    <xdr:to>
      <xdr:col>10</xdr:col>
      <xdr:colOff>165100</xdr:colOff>
      <xdr:row>38</xdr:row>
      <xdr:rowOff>120142</xdr:rowOff>
    </xdr:to>
    <xdr:sp macro="" textlink="">
      <xdr:nvSpPr>
        <xdr:cNvPr id="77" name="楕円 76">
          <a:extLst>
            <a:ext uri="{FF2B5EF4-FFF2-40B4-BE49-F238E27FC236}">
              <a16:creationId xmlns:a16="http://schemas.microsoft.com/office/drawing/2014/main" id="{674C60A4-8300-4F3F-8187-9FEFB235F7B5}"/>
            </a:ext>
          </a:extLst>
        </xdr:cNvPr>
        <xdr:cNvSpPr/>
      </xdr:nvSpPr>
      <xdr:spPr>
        <a:xfrm>
          <a:off x="1968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69342</xdr:rowOff>
    </xdr:from>
    <xdr:to>
      <xdr:col>15</xdr:col>
      <xdr:colOff>50800</xdr:colOff>
      <xdr:row>38</xdr:row>
      <xdr:rowOff>117348</xdr:rowOff>
    </xdr:to>
    <xdr:cxnSp macro="">
      <xdr:nvCxnSpPr>
        <xdr:cNvPr id="78" name="直線コネクタ 77">
          <a:extLst>
            <a:ext uri="{FF2B5EF4-FFF2-40B4-BE49-F238E27FC236}">
              <a16:creationId xmlns:a16="http://schemas.microsoft.com/office/drawing/2014/main" id="{2BA733D8-5977-4AC4-BB67-BFC08A5DB44E}"/>
            </a:ext>
          </a:extLst>
        </xdr:cNvPr>
        <xdr:cNvCxnSpPr/>
      </xdr:nvCxnSpPr>
      <xdr:spPr>
        <a:xfrm>
          <a:off x="2019300" y="65844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144272</xdr:rowOff>
    </xdr:from>
    <xdr:to>
      <xdr:col>6</xdr:col>
      <xdr:colOff>38100</xdr:colOff>
      <xdr:row>38</xdr:row>
      <xdr:rowOff>74422</xdr:rowOff>
    </xdr:to>
    <xdr:sp macro="" textlink="">
      <xdr:nvSpPr>
        <xdr:cNvPr id="79" name="楕円 78">
          <a:extLst>
            <a:ext uri="{FF2B5EF4-FFF2-40B4-BE49-F238E27FC236}">
              <a16:creationId xmlns:a16="http://schemas.microsoft.com/office/drawing/2014/main" id="{C99ED21E-ADC3-4223-86A8-7803B0E97125}"/>
            </a:ext>
          </a:extLst>
        </xdr:cNvPr>
        <xdr:cNvSpPr/>
      </xdr:nvSpPr>
      <xdr:spPr>
        <a:xfrm>
          <a:off x="1079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23622</xdr:rowOff>
    </xdr:from>
    <xdr:to>
      <xdr:col>10</xdr:col>
      <xdr:colOff>114300</xdr:colOff>
      <xdr:row>38</xdr:row>
      <xdr:rowOff>69342</xdr:rowOff>
    </xdr:to>
    <xdr:cxnSp macro="">
      <xdr:nvCxnSpPr>
        <xdr:cNvPr id="80" name="直線コネクタ 79">
          <a:extLst>
            <a:ext uri="{FF2B5EF4-FFF2-40B4-BE49-F238E27FC236}">
              <a16:creationId xmlns:a16="http://schemas.microsoft.com/office/drawing/2014/main" id="{8BF51EAA-4B75-4472-BE08-6752FFC49628}"/>
            </a:ext>
          </a:extLst>
        </xdr:cNvPr>
        <xdr:cNvCxnSpPr/>
      </xdr:nvCxnSpPr>
      <xdr:spPr>
        <a:xfrm>
          <a:off x="1130300" y="65387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56659</xdr:rowOff>
    </xdr:from>
    <xdr:ext cx="405111" cy="259045"/>
    <xdr:sp macro="" textlink="">
      <xdr:nvSpPr>
        <xdr:cNvPr id="81" name="n_1aveValue【図書館】&#10;有形固定資産減価償却率">
          <a:extLst>
            <a:ext uri="{FF2B5EF4-FFF2-40B4-BE49-F238E27FC236}">
              <a16:creationId xmlns:a16="http://schemas.microsoft.com/office/drawing/2014/main" id="{CE97FA78-8F9B-4223-8583-D81BF5A25E08}"/>
            </a:ext>
          </a:extLst>
        </xdr:cNvPr>
        <xdr:cNvSpPr txBox="1"/>
      </xdr:nvSpPr>
      <xdr:spPr>
        <a:xfrm>
          <a:off x="3582044" y="622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26941</xdr:rowOff>
    </xdr:from>
    <xdr:ext cx="405111" cy="259045"/>
    <xdr:sp macro="" textlink="">
      <xdr:nvSpPr>
        <xdr:cNvPr id="82" name="n_2aveValue【図書館】&#10;有形固定資産減価償却率">
          <a:extLst>
            <a:ext uri="{FF2B5EF4-FFF2-40B4-BE49-F238E27FC236}">
              <a16:creationId xmlns:a16="http://schemas.microsoft.com/office/drawing/2014/main" id="{77B77F18-FF99-4654-BE99-E63BD50D511B}"/>
            </a:ext>
          </a:extLst>
        </xdr:cNvPr>
        <xdr:cNvSpPr txBox="1"/>
      </xdr:nvSpPr>
      <xdr:spPr>
        <a:xfrm>
          <a:off x="27057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134383</xdr:rowOff>
    </xdr:from>
    <xdr:ext cx="405111" cy="259045"/>
    <xdr:sp macro="" textlink="">
      <xdr:nvSpPr>
        <xdr:cNvPr id="83" name="n_3aveValue【図書館】&#10;有形固定資産減価償却率">
          <a:extLst>
            <a:ext uri="{FF2B5EF4-FFF2-40B4-BE49-F238E27FC236}">
              <a16:creationId xmlns:a16="http://schemas.microsoft.com/office/drawing/2014/main" id="{D3A68957-8B6C-4D82-93A2-7921C6CF8622}"/>
            </a:ext>
          </a:extLst>
        </xdr:cNvPr>
        <xdr:cNvSpPr txBox="1"/>
      </xdr:nvSpPr>
      <xdr:spPr>
        <a:xfrm>
          <a:off x="18167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84091</xdr:rowOff>
    </xdr:from>
    <xdr:ext cx="405111" cy="259045"/>
    <xdr:sp macro="" textlink="">
      <xdr:nvSpPr>
        <xdr:cNvPr id="84" name="n_4aveValue【図書館】&#10;有形固定資産減価償却率">
          <a:extLst>
            <a:ext uri="{FF2B5EF4-FFF2-40B4-BE49-F238E27FC236}">
              <a16:creationId xmlns:a16="http://schemas.microsoft.com/office/drawing/2014/main" id="{5E30BC5D-E06A-488F-8461-1060F6A375CB}"/>
            </a:ext>
          </a:extLst>
        </xdr:cNvPr>
        <xdr:cNvSpPr txBox="1"/>
      </xdr:nvSpPr>
      <xdr:spPr>
        <a:xfrm>
          <a:off x="927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35831</xdr:rowOff>
    </xdr:from>
    <xdr:ext cx="405111" cy="259045"/>
    <xdr:sp macro="" textlink="">
      <xdr:nvSpPr>
        <xdr:cNvPr id="85" name="n_1mainValue【図書館】&#10;有形固定資産減価償却率">
          <a:extLst>
            <a:ext uri="{FF2B5EF4-FFF2-40B4-BE49-F238E27FC236}">
              <a16:creationId xmlns:a16="http://schemas.microsoft.com/office/drawing/2014/main" id="{42F80F7C-2D48-4B71-83F4-C45443C63645}"/>
            </a:ext>
          </a:extLst>
        </xdr:cNvPr>
        <xdr:cNvSpPr txBox="1"/>
      </xdr:nvSpPr>
      <xdr:spPr>
        <a:xfrm>
          <a:off x="3582044" y="672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159275</xdr:rowOff>
    </xdr:from>
    <xdr:ext cx="405111" cy="259045"/>
    <xdr:sp macro="" textlink="">
      <xdr:nvSpPr>
        <xdr:cNvPr id="86" name="n_2mainValue【図書館】&#10;有形固定資産減価償却率">
          <a:extLst>
            <a:ext uri="{FF2B5EF4-FFF2-40B4-BE49-F238E27FC236}">
              <a16:creationId xmlns:a16="http://schemas.microsoft.com/office/drawing/2014/main" id="{CE3ABBD4-508E-4D8E-B856-E9F7CC125363}"/>
            </a:ext>
          </a:extLst>
        </xdr:cNvPr>
        <xdr:cNvSpPr txBox="1"/>
      </xdr:nvSpPr>
      <xdr:spPr>
        <a:xfrm>
          <a:off x="2705744"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111269</xdr:rowOff>
    </xdr:from>
    <xdr:ext cx="405111" cy="259045"/>
    <xdr:sp macro="" textlink="">
      <xdr:nvSpPr>
        <xdr:cNvPr id="87" name="n_3mainValue【図書館】&#10;有形固定資産減価償却率">
          <a:extLst>
            <a:ext uri="{FF2B5EF4-FFF2-40B4-BE49-F238E27FC236}">
              <a16:creationId xmlns:a16="http://schemas.microsoft.com/office/drawing/2014/main" id="{CB1EDD0C-55A6-424D-91A6-7DFA8787869F}"/>
            </a:ext>
          </a:extLst>
        </xdr:cNvPr>
        <xdr:cNvSpPr txBox="1"/>
      </xdr:nvSpPr>
      <xdr:spPr>
        <a:xfrm>
          <a:off x="18167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65549</xdr:rowOff>
    </xdr:from>
    <xdr:ext cx="405111" cy="259045"/>
    <xdr:sp macro="" textlink="">
      <xdr:nvSpPr>
        <xdr:cNvPr id="88" name="n_4mainValue【図書館】&#10;有形固定資産減価償却率">
          <a:extLst>
            <a:ext uri="{FF2B5EF4-FFF2-40B4-BE49-F238E27FC236}">
              <a16:creationId xmlns:a16="http://schemas.microsoft.com/office/drawing/2014/main" id="{81AB7835-C136-4278-8D80-C87AA177C6E1}"/>
            </a:ext>
          </a:extLst>
        </xdr:cNvPr>
        <xdr:cNvSpPr txBox="1"/>
      </xdr:nvSpPr>
      <xdr:spPr>
        <a:xfrm>
          <a:off x="927744"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6098666-0532-46F7-86C2-9129AFBCB8B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4972645-070F-4532-9B7F-7DA09610C40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5CF9AD4-8728-41AC-8305-CC6CC58FF87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5C409B9-45F6-4419-A2BE-05058175262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C1304BC-7E5A-4D53-AFD7-77B7244EF89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8010B70-0749-4033-A8CE-702C1992723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AD30211-3317-4A25-9624-A823224194E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DCA4450-F698-4BB4-9828-BEBAF8C3B23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160F9E9E-8CDB-4A43-89C3-DBF08F550DF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C946DD6-D238-44F9-BFE8-395A3E7E6F0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66B8C009-0F21-4BA5-9AF7-72E7BE6E210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B4AB3FFE-2EE4-4C5D-8ACC-61082774A41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4B2DE91F-3C07-4034-96BE-7C883013876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5A9C9E7E-39BD-4704-83DD-180E3E1A24E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1ED88B91-22AE-425B-A91C-56C024369B0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920C94A1-85E9-45DB-B59B-ED1FC6FDA9A5}"/>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7B350FCB-4D71-43D0-9FB8-BEE961F1895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65E87AF7-A301-44E2-80F9-221C99643F3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B303E2AF-EC55-49A4-A545-40351805304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1248EF76-95DC-4FDB-9A93-F43B242EF33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1D4FCA71-C3EF-4BF4-82A3-957C303AF70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C3124A20-5D18-445B-9A61-22A7FFE8A2D1}"/>
            </a:ext>
          </a:extLst>
        </xdr:cNvPr>
        <xdr:cNvCxnSpPr/>
      </xdr:nvCxnSpPr>
      <xdr:spPr>
        <a:xfrm flipV="1">
          <a:off x="10476865" y="56997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1FE37D3E-3671-48A9-8CD7-3554E4AEDAEF}"/>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0B0FC6F5-34CB-46F5-A1D0-B2F37298FF03}"/>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3" name="【図書館】&#10;一人当たり面積最大値テキスト">
          <a:extLst>
            <a:ext uri="{FF2B5EF4-FFF2-40B4-BE49-F238E27FC236}">
              <a16:creationId xmlns:a16="http://schemas.microsoft.com/office/drawing/2014/main" id="{CC6A0D34-035B-4875-BF9E-9E793A0970BB}"/>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a:extLst>
            <a:ext uri="{FF2B5EF4-FFF2-40B4-BE49-F238E27FC236}">
              <a16:creationId xmlns:a16="http://schemas.microsoft.com/office/drawing/2014/main" id="{9B17750C-A13B-4E29-8A87-93FF5B10B23B}"/>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49547</xdr:rowOff>
    </xdr:from>
    <xdr:ext cx="469744" cy="259045"/>
    <xdr:sp macro="" textlink="">
      <xdr:nvSpPr>
        <xdr:cNvPr id="115" name="【図書館】&#10;一人当たり面積平均値テキスト">
          <a:extLst>
            <a:ext uri="{FF2B5EF4-FFF2-40B4-BE49-F238E27FC236}">
              <a16:creationId xmlns:a16="http://schemas.microsoft.com/office/drawing/2014/main" id="{962CC4F7-B934-442C-9D63-1886A52B198C}"/>
            </a:ext>
          </a:extLst>
        </xdr:cNvPr>
        <xdr:cNvSpPr txBox="1"/>
      </xdr:nvSpPr>
      <xdr:spPr>
        <a:xfrm>
          <a:off x="10515600" y="6221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16" name="フローチャート: 判断 115">
          <a:extLst>
            <a:ext uri="{FF2B5EF4-FFF2-40B4-BE49-F238E27FC236}">
              <a16:creationId xmlns:a16="http://schemas.microsoft.com/office/drawing/2014/main" id="{15EFF59E-FDF8-4B56-A167-BD266753E6F8}"/>
            </a:ext>
          </a:extLst>
        </xdr:cNvPr>
        <xdr:cNvSpPr/>
      </xdr:nvSpPr>
      <xdr:spPr>
        <a:xfrm>
          <a:off x="10426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93980</xdr:rowOff>
    </xdr:from>
    <xdr:to>
      <xdr:col>50</xdr:col>
      <xdr:colOff>165100</xdr:colOff>
      <xdr:row>37</xdr:row>
      <xdr:rowOff>24130</xdr:rowOff>
    </xdr:to>
    <xdr:sp macro="" textlink="">
      <xdr:nvSpPr>
        <xdr:cNvPr id="117" name="フローチャート: 判断 116">
          <a:extLst>
            <a:ext uri="{FF2B5EF4-FFF2-40B4-BE49-F238E27FC236}">
              <a16:creationId xmlns:a16="http://schemas.microsoft.com/office/drawing/2014/main" id="{9404E035-06ED-4A91-AAB8-1A5CED1794A4}"/>
            </a:ext>
          </a:extLst>
        </xdr:cNvPr>
        <xdr:cNvSpPr/>
      </xdr:nvSpPr>
      <xdr:spPr>
        <a:xfrm>
          <a:off x="9588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8" name="フローチャート: 判断 117">
          <a:extLst>
            <a:ext uri="{FF2B5EF4-FFF2-40B4-BE49-F238E27FC236}">
              <a16:creationId xmlns:a16="http://schemas.microsoft.com/office/drawing/2014/main" id="{4A2D5B3F-AC1D-40E0-9D9E-01C3A4F92746}"/>
            </a:ext>
          </a:extLst>
        </xdr:cNvPr>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a:extLst>
            <a:ext uri="{FF2B5EF4-FFF2-40B4-BE49-F238E27FC236}">
              <a16:creationId xmlns:a16="http://schemas.microsoft.com/office/drawing/2014/main" id="{FD58DCF4-286A-49DF-8424-53021940BBE7}"/>
            </a:ext>
          </a:extLst>
        </xdr:cNvPr>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20" name="フローチャート: 判断 119">
          <a:extLst>
            <a:ext uri="{FF2B5EF4-FFF2-40B4-BE49-F238E27FC236}">
              <a16:creationId xmlns:a16="http://schemas.microsoft.com/office/drawing/2014/main" id="{7E710055-3DD3-4A2A-82F7-A7480863BD06}"/>
            </a:ext>
          </a:extLst>
        </xdr:cNvPr>
        <xdr:cNvSpPr/>
      </xdr:nvSpPr>
      <xdr:spPr>
        <a:xfrm>
          <a:off x="6921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F4B35C8-E36E-4653-AC69-53C6CB51DB8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C17E07E-B6B6-4F65-AB09-06A517E97F1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E59007C-9991-4524-9905-9DA32B580D3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EC40B0E-1AB0-4C5B-AA05-FA70A2EB184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60B7103-EF88-43E7-B1A0-C7CBF832A62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105410</xdr:rowOff>
    </xdr:from>
    <xdr:to>
      <xdr:col>55</xdr:col>
      <xdr:colOff>50800</xdr:colOff>
      <xdr:row>36</xdr:row>
      <xdr:rowOff>35560</xdr:rowOff>
    </xdr:to>
    <xdr:sp macro="" textlink="">
      <xdr:nvSpPr>
        <xdr:cNvPr id="126" name="楕円 125">
          <a:extLst>
            <a:ext uri="{FF2B5EF4-FFF2-40B4-BE49-F238E27FC236}">
              <a16:creationId xmlns:a16="http://schemas.microsoft.com/office/drawing/2014/main" id="{D631CD8F-64D5-44A5-AD4B-FC5F5A8F3D56}"/>
            </a:ext>
          </a:extLst>
        </xdr:cNvPr>
        <xdr:cNvSpPr/>
      </xdr:nvSpPr>
      <xdr:spPr>
        <a:xfrm>
          <a:off x="10426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128287</xdr:rowOff>
    </xdr:from>
    <xdr:ext cx="469744" cy="259045"/>
    <xdr:sp macro="" textlink="">
      <xdr:nvSpPr>
        <xdr:cNvPr id="127" name="【図書館】&#10;一人当たり面積該当値テキスト">
          <a:extLst>
            <a:ext uri="{FF2B5EF4-FFF2-40B4-BE49-F238E27FC236}">
              <a16:creationId xmlns:a16="http://schemas.microsoft.com/office/drawing/2014/main" id="{DD259DF8-1DD5-4AB7-B043-B8B4F45709BE}"/>
            </a:ext>
          </a:extLst>
        </xdr:cNvPr>
        <xdr:cNvSpPr txBox="1"/>
      </xdr:nvSpPr>
      <xdr:spPr>
        <a:xfrm>
          <a:off x="10515600"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105410</xdr:rowOff>
    </xdr:from>
    <xdr:to>
      <xdr:col>50</xdr:col>
      <xdr:colOff>165100</xdr:colOff>
      <xdr:row>36</xdr:row>
      <xdr:rowOff>35560</xdr:rowOff>
    </xdr:to>
    <xdr:sp macro="" textlink="">
      <xdr:nvSpPr>
        <xdr:cNvPr id="128" name="楕円 127">
          <a:extLst>
            <a:ext uri="{FF2B5EF4-FFF2-40B4-BE49-F238E27FC236}">
              <a16:creationId xmlns:a16="http://schemas.microsoft.com/office/drawing/2014/main" id="{D8983399-F3AF-4B2C-884F-6D3039A33F76}"/>
            </a:ext>
          </a:extLst>
        </xdr:cNvPr>
        <xdr:cNvSpPr/>
      </xdr:nvSpPr>
      <xdr:spPr>
        <a:xfrm>
          <a:off x="9588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156210</xdr:rowOff>
    </xdr:from>
    <xdr:to>
      <xdr:col>55</xdr:col>
      <xdr:colOff>0</xdr:colOff>
      <xdr:row>35</xdr:row>
      <xdr:rowOff>156210</xdr:rowOff>
    </xdr:to>
    <xdr:cxnSp macro="">
      <xdr:nvCxnSpPr>
        <xdr:cNvPr id="129" name="直線コネクタ 128">
          <a:extLst>
            <a:ext uri="{FF2B5EF4-FFF2-40B4-BE49-F238E27FC236}">
              <a16:creationId xmlns:a16="http://schemas.microsoft.com/office/drawing/2014/main" id="{3FB12A47-21A0-4A0E-8F27-77AEA7BAC057}"/>
            </a:ext>
          </a:extLst>
        </xdr:cNvPr>
        <xdr:cNvCxnSpPr/>
      </xdr:nvCxnSpPr>
      <xdr:spPr>
        <a:xfrm>
          <a:off x="9639300" y="6156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105410</xdr:rowOff>
    </xdr:from>
    <xdr:to>
      <xdr:col>46</xdr:col>
      <xdr:colOff>38100</xdr:colOff>
      <xdr:row>36</xdr:row>
      <xdr:rowOff>35560</xdr:rowOff>
    </xdr:to>
    <xdr:sp macro="" textlink="">
      <xdr:nvSpPr>
        <xdr:cNvPr id="130" name="楕円 129">
          <a:extLst>
            <a:ext uri="{FF2B5EF4-FFF2-40B4-BE49-F238E27FC236}">
              <a16:creationId xmlns:a16="http://schemas.microsoft.com/office/drawing/2014/main" id="{5712B551-894A-4AB4-8831-1550AF41555E}"/>
            </a:ext>
          </a:extLst>
        </xdr:cNvPr>
        <xdr:cNvSpPr/>
      </xdr:nvSpPr>
      <xdr:spPr>
        <a:xfrm>
          <a:off x="869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156210</xdr:rowOff>
    </xdr:from>
    <xdr:to>
      <xdr:col>50</xdr:col>
      <xdr:colOff>114300</xdr:colOff>
      <xdr:row>35</xdr:row>
      <xdr:rowOff>156210</xdr:rowOff>
    </xdr:to>
    <xdr:cxnSp macro="">
      <xdr:nvCxnSpPr>
        <xdr:cNvPr id="131" name="直線コネクタ 130">
          <a:extLst>
            <a:ext uri="{FF2B5EF4-FFF2-40B4-BE49-F238E27FC236}">
              <a16:creationId xmlns:a16="http://schemas.microsoft.com/office/drawing/2014/main" id="{96931B83-98F3-4C93-9291-A1DDC47A76F9}"/>
            </a:ext>
          </a:extLst>
        </xdr:cNvPr>
        <xdr:cNvCxnSpPr/>
      </xdr:nvCxnSpPr>
      <xdr:spPr>
        <a:xfrm>
          <a:off x="8750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105410</xdr:rowOff>
    </xdr:from>
    <xdr:to>
      <xdr:col>41</xdr:col>
      <xdr:colOff>101600</xdr:colOff>
      <xdr:row>36</xdr:row>
      <xdr:rowOff>35560</xdr:rowOff>
    </xdr:to>
    <xdr:sp macro="" textlink="">
      <xdr:nvSpPr>
        <xdr:cNvPr id="132" name="楕円 131">
          <a:extLst>
            <a:ext uri="{FF2B5EF4-FFF2-40B4-BE49-F238E27FC236}">
              <a16:creationId xmlns:a16="http://schemas.microsoft.com/office/drawing/2014/main" id="{76AE2F56-20A3-4036-97E2-2039BF8438E0}"/>
            </a:ext>
          </a:extLst>
        </xdr:cNvPr>
        <xdr:cNvSpPr/>
      </xdr:nvSpPr>
      <xdr:spPr>
        <a:xfrm>
          <a:off x="781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156210</xdr:rowOff>
    </xdr:from>
    <xdr:to>
      <xdr:col>45</xdr:col>
      <xdr:colOff>177800</xdr:colOff>
      <xdr:row>35</xdr:row>
      <xdr:rowOff>156210</xdr:rowOff>
    </xdr:to>
    <xdr:cxnSp macro="">
      <xdr:nvCxnSpPr>
        <xdr:cNvPr id="133" name="直線コネクタ 132">
          <a:extLst>
            <a:ext uri="{FF2B5EF4-FFF2-40B4-BE49-F238E27FC236}">
              <a16:creationId xmlns:a16="http://schemas.microsoft.com/office/drawing/2014/main" id="{448CEAAD-C3B7-41FF-AD33-9F7ED82BE409}"/>
            </a:ext>
          </a:extLst>
        </xdr:cNvPr>
        <xdr:cNvCxnSpPr/>
      </xdr:nvCxnSpPr>
      <xdr:spPr>
        <a:xfrm>
          <a:off x="7861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105410</xdr:rowOff>
    </xdr:from>
    <xdr:to>
      <xdr:col>36</xdr:col>
      <xdr:colOff>165100</xdr:colOff>
      <xdr:row>36</xdr:row>
      <xdr:rowOff>35560</xdr:rowOff>
    </xdr:to>
    <xdr:sp macro="" textlink="">
      <xdr:nvSpPr>
        <xdr:cNvPr id="134" name="楕円 133">
          <a:extLst>
            <a:ext uri="{FF2B5EF4-FFF2-40B4-BE49-F238E27FC236}">
              <a16:creationId xmlns:a16="http://schemas.microsoft.com/office/drawing/2014/main" id="{E0C119CF-E5AC-431C-8CB4-1AE5F631C365}"/>
            </a:ext>
          </a:extLst>
        </xdr:cNvPr>
        <xdr:cNvSpPr/>
      </xdr:nvSpPr>
      <xdr:spPr>
        <a:xfrm>
          <a:off x="6921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156210</xdr:rowOff>
    </xdr:from>
    <xdr:to>
      <xdr:col>41</xdr:col>
      <xdr:colOff>50800</xdr:colOff>
      <xdr:row>35</xdr:row>
      <xdr:rowOff>156210</xdr:rowOff>
    </xdr:to>
    <xdr:cxnSp macro="">
      <xdr:nvCxnSpPr>
        <xdr:cNvPr id="135" name="直線コネクタ 134">
          <a:extLst>
            <a:ext uri="{FF2B5EF4-FFF2-40B4-BE49-F238E27FC236}">
              <a16:creationId xmlns:a16="http://schemas.microsoft.com/office/drawing/2014/main" id="{9B013F73-1299-49BD-81D6-D8E66F276C76}"/>
            </a:ext>
          </a:extLst>
        </xdr:cNvPr>
        <xdr:cNvCxnSpPr/>
      </xdr:nvCxnSpPr>
      <xdr:spPr>
        <a:xfrm>
          <a:off x="6972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15257</xdr:rowOff>
    </xdr:from>
    <xdr:ext cx="469744" cy="259045"/>
    <xdr:sp macro="" textlink="">
      <xdr:nvSpPr>
        <xdr:cNvPr id="136" name="n_1aveValue【図書館】&#10;一人当たり面積">
          <a:extLst>
            <a:ext uri="{FF2B5EF4-FFF2-40B4-BE49-F238E27FC236}">
              <a16:creationId xmlns:a16="http://schemas.microsoft.com/office/drawing/2014/main" id="{C0DFB5EC-63DF-4DA9-84B5-AD2225F770B0}"/>
            </a:ext>
          </a:extLst>
        </xdr:cNvPr>
        <xdr:cNvSpPr txBox="1"/>
      </xdr:nvSpPr>
      <xdr:spPr>
        <a:xfrm>
          <a:off x="9391727" y="63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38117</xdr:rowOff>
    </xdr:from>
    <xdr:ext cx="469744" cy="259045"/>
    <xdr:sp macro="" textlink="">
      <xdr:nvSpPr>
        <xdr:cNvPr id="137" name="n_2aveValue【図書館】&#10;一人当たり面積">
          <a:extLst>
            <a:ext uri="{FF2B5EF4-FFF2-40B4-BE49-F238E27FC236}">
              <a16:creationId xmlns:a16="http://schemas.microsoft.com/office/drawing/2014/main" id="{061A687A-838A-48A4-BDDF-E8CFF16EFACC}"/>
            </a:ext>
          </a:extLst>
        </xdr:cNvPr>
        <xdr:cNvSpPr txBox="1"/>
      </xdr:nvSpPr>
      <xdr:spPr>
        <a:xfrm>
          <a:off x="8515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38" name="n_3aveValue【図書館】&#10;一人当たり面積">
          <a:extLst>
            <a:ext uri="{FF2B5EF4-FFF2-40B4-BE49-F238E27FC236}">
              <a16:creationId xmlns:a16="http://schemas.microsoft.com/office/drawing/2014/main" id="{2FF47E06-0EC9-4656-BCED-09E7F61A894E}"/>
            </a:ext>
          </a:extLst>
        </xdr:cNvPr>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60977</xdr:rowOff>
    </xdr:from>
    <xdr:ext cx="469744" cy="259045"/>
    <xdr:sp macro="" textlink="">
      <xdr:nvSpPr>
        <xdr:cNvPr id="139" name="n_4aveValue【図書館】&#10;一人当たり面積">
          <a:extLst>
            <a:ext uri="{FF2B5EF4-FFF2-40B4-BE49-F238E27FC236}">
              <a16:creationId xmlns:a16="http://schemas.microsoft.com/office/drawing/2014/main" id="{4EC28DF4-EE5B-4BBB-97A9-15C0F35A75E3}"/>
            </a:ext>
          </a:extLst>
        </xdr:cNvPr>
        <xdr:cNvSpPr txBox="1"/>
      </xdr:nvSpPr>
      <xdr:spPr>
        <a:xfrm>
          <a:off x="6737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52087</xdr:rowOff>
    </xdr:from>
    <xdr:ext cx="469744" cy="259045"/>
    <xdr:sp macro="" textlink="">
      <xdr:nvSpPr>
        <xdr:cNvPr id="140" name="n_1mainValue【図書館】&#10;一人当たり面積">
          <a:extLst>
            <a:ext uri="{FF2B5EF4-FFF2-40B4-BE49-F238E27FC236}">
              <a16:creationId xmlns:a16="http://schemas.microsoft.com/office/drawing/2014/main" id="{66D49365-68CB-4868-B10F-0109C7282ED8}"/>
            </a:ext>
          </a:extLst>
        </xdr:cNvPr>
        <xdr:cNvSpPr txBox="1"/>
      </xdr:nvSpPr>
      <xdr:spPr>
        <a:xfrm>
          <a:off x="93917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52087</xdr:rowOff>
    </xdr:from>
    <xdr:ext cx="469744" cy="259045"/>
    <xdr:sp macro="" textlink="">
      <xdr:nvSpPr>
        <xdr:cNvPr id="141" name="n_2mainValue【図書館】&#10;一人当たり面積">
          <a:extLst>
            <a:ext uri="{FF2B5EF4-FFF2-40B4-BE49-F238E27FC236}">
              <a16:creationId xmlns:a16="http://schemas.microsoft.com/office/drawing/2014/main" id="{23783698-620B-46A6-A041-D95AD0684E2A}"/>
            </a:ext>
          </a:extLst>
        </xdr:cNvPr>
        <xdr:cNvSpPr txBox="1"/>
      </xdr:nvSpPr>
      <xdr:spPr>
        <a:xfrm>
          <a:off x="8515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52087</xdr:rowOff>
    </xdr:from>
    <xdr:ext cx="469744" cy="259045"/>
    <xdr:sp macro="" textlink="">
      <xdr:nvSpPr>
        <xdr:cNvPr id="142" name="n_3mainValue【図書館】&#10;一人当たり面積">
          <a:extLst>
            <a:ext uri="{FF2B5EF4-FFF2-40B4-BE49-F238E27FC236}">
              <a16:creationId xmlns:a16="http://schemas.microsoft.com/office/drawing/2014/main" id="{21953F45-32A1-4D4F-BB47-365A44985CE6}"/>
            </a:ext>
          </a:extLst>
        </xdr:cNvPr>
        <xdr:cNvSpPr txBox="1"/>
      </xdr:nvSpPr>
      <xdr:spPr>
        <a:xfrm>
          <a:off x="7626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52087</xdr:rowOff>
    </xdr:from>
    <xdr:ext cx="469744" cy="259045"/>
    <xdr:sp macro="" textlink="">
      <xdr:nvSpPr>
        <xdr:cNvPr id="143" name="n_4mainValue【図書館】&#10;一人当たり面積">
          <a:extLst>
            <a:ext uri="{FF2B5EF4-FFF2-40B4-BE49-F238E27FC236}">
              <a16:creationId xmlns:a16="http://schemas.microsoft.com/office/drawing/2014/main" id="{DEE8EF3B-08BB-47C2-AFF7-12FEEFEA1D29}"/>
            </a:ext>
          </a:extLst>
        </xdr:cNvPr>
        <xdr:cNvSpPr txBox="1"/>
      </xdr:nvSpPr>
      <xdr:spPr>
        <a:xfrm>
          <a:off x="6737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EB200B4E-1FFF-43DA-8467-6D366CEBCD5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6C1B059F-9211-474F-8E71-AC43DD4CBDA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7DDF888C-5CD8-4D93-B70C-9771B7B5E0C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4F16B367-52CF-4610-80F1-AD7DA39E720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212F7F58-90E5-40D3-BDBF-F12AF25C119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F908B5D6-18EF-47A8-9E23-FAFBFB6D456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2BA9FD6C-10B0-4C85-A0EE-53113ED2795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DA37B6F4-8B01-4438-8BD6-E9EA7BFAF4B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388C34C6-59CD-4DDA-AFD8-438C2FCF2EE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3081D030-DCE4-418C-ACA9-DD12568A0E2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E6C28BB7-52A0-43B5-B4A7-8D321603424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6F17DE8C-75D5-4281-B601-0183F07E313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24C07269-5560-4A12-9585-870C4F19B56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651011A5-2F09-461E-BBDC-5A1E301B47F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2E1049D1-5AF1-417C-BC57-530E8947B95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4832FF94-D1F1-4C3B-8A8C-D2B0F04D166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D9AE6A65-4705-4485-9DD1-473AD1BDA7E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988ECDE1-E493-42B1-9D3D-26D6C9AFB59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53B0BA16-C266-43E2-BA5B-EDB5542CE0A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31D8669F-29D7-4398-BE3D-73A4DE1544F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5C01F1D4-CD23-4897-AF41-B81FEE10846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5071F30A-1E28-4C45-BADE-488A938419A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D76E2B59-2BD4-4224-BB48-D65EB5CDD39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570F18C1-9665-4BEF-B5B3-FF5E04B2411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23B00B57-83DB-4E2B-927B-58024FF9A52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101237</xdr:rowOff>
    </xdr:to>
    <xdr:cxnSp macro="">
      <xdr:nvCxnSpPr>
        <xdr:cNvPr id="169" name="直線コネクタ 168">
          <a:extLst>
            <a:ext uri="{FF2B5EF4-FFF2-40B4-BE49-F238E27FC236}">
              <a16:creationId xmlns:a16="http://schemas.microsoft.com/office/drawing/2014/main" id="{549530F8-0AEA-45CA-B4BB-5B119F311CD9}"/>
            </a:ext>
          </a:extLst>
        </xdr:cNvPr>
        <xdr:cNvCxnSpPr/>
      </xdr:nvCxnSpPr>
      <xdr:spPr>
        <a:xfrm flipV="1">
          <a:off x="4634865" y="956364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105064</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65687813-1B13-4146-A3F9-A6EF5136FE04}"/>
            </a:ext>
          </a:extLst>
        </xdr:cNvPr>
        <xdr:cNvSpPr txBox="1"/>
      </xdr:nvSpPr>
      <xdr:spPr>
        <a:xfrm>
          <a:off x="4673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101237</xdr:rowOff>
    </xdr:from>
    <xdr:to>
      <xdr:col>24</xdr:col>
      <xdr:colOff>152400</xdr:colOff>
      <xdr:row>63</xdr:row>
      <xdr:rowOff>101237</xdr:rowOff>
    </xdr:to>
    <xdr:cxnSp macro="">
      <xdr:nvCxnSpPr>
        <xdr:cNvPr id="171" name="直線コネクタ 170">
          <a:extLst>
            <a:ext uri="{FF2B5EF4-FFF2-40B4-BE49-F238E27FC236}">
              <a16:creationId xmlns:a16="http://schemas.microsoft.com/office/drawing/2014/main" id="{8D4CEEA6-9B1D-440B-964C-36527F2C1A86}"/>
            </a:ext>
          </a:extLst>
        </xdr:cNvPr>
        <xdr:cNvCxnSpPr/>
      </xdr:nvCxnSpPr>
      <xdr:spPr>
        <a:xfrm>
          <a:off x="4546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2" name="【体育館・プール】&#10;有形固定資産減価償却率最大値テキスト">
          <a:extLst>
            <a:ext uri="{FF2B5EF4-FFF2-40B4-BE49-F238E27FC236}">
              <a16:creationId xmlns:a16="http://schemas.microsoft.com/office/drawing/2014/main" id="{1D389CFE-8128-48E7-8EC7-2753F022976B}"/>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3" name="直線コネクタ 172">
          <a:extLst>
            <a:ext uri="{FF2B5EF4-FFF2-40B4-BE49-F238E27FC236}">
              <a16:creationId xmlns:a16="http://schemas.microsoft.com/office/drawing/2014/main" id="{96AA9BDD-9BF6-45C6-91BC-407B5C13EE26}"/>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156590</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D812B1B4-A533-4E05-8E59-34B627148D25}"/>
            </a:ext>
          </a:extLst>
        </xdr:cNvPr>
        <xdr:cNvSpPr txBox="1"/>
      </xdr:nvSpPr>
      <xdr:spPr>
        <a:xfrm>
          <a:off x="4673600" y="10272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133713</xdr:rowOff>
    </xdr:from>
    <xdr:to>
      <xdr:col>24</xdr:col>
      <xdr:colOff>114300</xdr:colOff>
      <xdr:row>61</xdr:row>
      <xdr:rowOff>63863</xdr:rowOff>
    </xdr:to>
    <xdr:sp macro="" textlink="">
      <xdr:nvSpPr>
        <xdr:cNvPr id="175" name="フローチャート: 判断 174">
          <a:extLst>
            <a:ext uri="{FF2B5EF4-FFF2-40B4-BE49-F238E27FC236}">
              <a16:creationId xmlns:a16="http://schemas.microsoft.com/office/drawing/2014/main" id="{42649FC5-D030-4E2E-87FA-C45F38F6E51B}"/>
            </a:ext>
          </a:extLst>
        </xdr:cNvPr>
        <xdr:cNvSpPr/>
      </xdr:nvSpPr>
      <xdr:spPr>
        <a:xfrm>
          <a:off x="45847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76" name="フローチャート: 判断 175">
          <a:extLst>
            <a:ext uri="{FF2B5EF4-FFF2-40B4-BE49-F238E27FC236}">
              <a16:creationId xmlns:a16="http://schemas.microsoft.com/office/drawing/2014/main" id="{77257931-73B4-420D-B744-DEACEEDB66A6}"/>
            </a:ext>
          </a:extLst>
        </xdr:cNvPr>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115751</xdr:rowOff>
    </xdr:from>
    <xdr:to>
      <xdr:col>15</xdr:col>
      <xdr:colOff>101600</xdr:colOff>
      <xdr:row>61</xdr:row>
      <xdr:rowOff>45901</xdr:rowOff>
    </xdr:to>
    <xdr:sp macro="" textlink="">
      <xdr:nvSpPr>
        <xdr:cNvPr id="177" name="フローチャート: 判断 176">
          <a:extLst>
            <a:ext uri="{FF2B5EF4-FFF2-40B4-BE49-F238E27FC236}">
              <a16:creationId xmlns:a16="http://schemas.microsoft.com/office/drawing/2014/main" id="{FC8DFAA4-4919-41AD-B3B1-AADD35CCF40B}"/>
            </a:ext>
          </a:extLst>
        </xdr:cNvPr>
        <xdr:cNvSpPr/>
      </xdr:nvSpPr>
      <xdr:spPr>
        <a:xfrm>
          <a:off x="2857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a:extLst>
            <a:ext uri="{FF2B5EF4-FFF2-40B4-BE49-F238E27FC236}">
              <a16:creationId xmlns:a16="http://schemas.microsoft.com/office/drawing/2014/main" id="{37D0927C-0827-442D-AE33-F4919AEA09F6}"/>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79" name="フローチャート: 判断 178">
          <a:extLst>
            <a:ext uri="{FF2B5EF4-FFF2-40B4-BE49-F238E27FC236}">
              <a16:creationId xmlns:a16="http://schemas.microsoft.com/office/drawing/2014/main" id="{82990334-4C09-4CE9-9CF1-E86677CBDCA5}"/>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B980146-4034-429D-B1ED-EF017AEBE8B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8F684D2-8AF6-4E64-BD94-19FBB32A7E9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A9A644C-4406-4B7A-8B4E-6EAA8064CF6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2B7C1B5-EAF8-4014-A503-DB0B5E55426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77AA25E-AF52-4E5C-A851-CC53A652766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85" name="楕円 184">
          <a:extLst>
            <a:ext uri="{FF2B5EF4-FFF2-40B4-BE49-F238E27FC236}">
              <a16:creationId xmlns:a16="http://schemas.microsoft.com/office/drawing/2014/main" id="{84FBFA90-9C03-48CD-915A-0C256E233FEC}"/>
            </a:ext>
          </a:extLst>
        </xdr:cNvPr>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167657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7ADEA169-842F-4983-9E03-89345026BCD8}"/>
            </a:ext>
          </a:extLst>
        </xdr:cNvPr>
        <xdr:cNvSpPr txBox="1"/>
      </xdr:nvSpPr>
      <xdr:spPr>
        <a:xfrm>
          <a:off x="4673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87" name="楕円 186">
          <a:extLst>
            <a:ext uri="{FF2B5EF4-FFF2-40B4-BE49-F238E27FC236}">
              <a16:creationId xmlns:a16="http://schemas.microsoft.com/office/drawing/2014/main" id="{6CA33FFF-CA34-4489-BD77-8B3EA6181E74}"/>
            </a:ext>
          </a:extLst>
        </xdr:cNvPr>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68580</xdr:rowOff>
    </xdr:to>
    <xdr:cxnSp macro="">
      <xdr:nvCxnSpPr>
        <xdr:cNvPr id="188" name="直線コネクタ 187">
          <a:extLst>
            <a:ext uri="{FF2B5EF4-FFF2-40B4-BE49-F238E27FC236}">
              <a16:creationId xmlns:a16="http://schemas.microsoft.com/office/drawing/2014/main" id="{3F94DA99-DCE1-403B-A969-070D4D51D9BA}"/>
            </a:ext>
          </a:extLst>
        </xdr:cNvPr>
        <xdr:cNvCxnSpPr/>
      </xdr:nvCxnSpPr>
      <xdr:spPr>
        <a:xfrm>
          <a:off x="3797300" y="104927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119017</xdr:rowOff>
    </xdr:from>
    <xdr:to>
      <xdr:col>15</xdr:col>
      <xdr:colOff>101600</xdr:colOff>
      <xdr:row>61</xdr:row>
      <xdr:rowOff>49167</xdr:rowOff>
    </xdr:to>
    <xdr:sp macro="" textlink="">
      <xdr:nvSpPr>
        <xdr:cNvPr id="189" name="楕円 188">
          <a:extLst>
            <a:ext uri="{FF2B5EF4-FFF2-40B4-BE49-F238E27FC236}">
              <a16:creationId xmlns:a16="http://schemas.microsoft.com/office/drawing/2014/main" id="{7C9FBDDA-ECA1-402C-9F93-2521596753AF}"/>
            </a:ext>
          </a:extLst>
        </xdr:cNvPr>
        <xdr:cNvSpPr/>
      </xdr:nvSpPr>
      <xdr:spPr>
        <a:xfrm>
          <a:off x="2857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169817</xdr:rowOff>
    </xdr:from>
    <xdr:to>
      <xdr:col>19</xdr:col>
      <xdr:colOff>177800</xdr:colOff>
      <xdr:row>61</xdr:row>
      <xdr:rowOff>34290</xdr:rowOff>
    </xdr:to>
    <xdr:cxnSp macro="">
      <xdr:nvCxnSpPr>
        <xdr:cNvPr id="190" name="直線コネクタ 189">
          <a:extLst>
            <a:ext uri="{FF2B5EF4-FFF2-40B4-BE49-F238E27FC236}">
              <a16:creationId xmlns:a16="http://schemas.microsoft.com/office/drawing/2014/main" id="{05DFD99C-CACC-4040-9FF1-9AA623ACC403}"/>
            </a:ext>
          </a:extLst>
        </xdr:cNvPr>
        <xdr:cNvCxnSpPr/>
      </xdr:nvCxnSpPr>
      <xdr:spPr>
        <a:xfrm>
          <a:off x="2908300" y="104568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91" name="楕円 190">
          <a:extLst>
            <a:ext uri="{FF2B5EF4-FFF2-40B4-BE49-F238E27FC236}">
              <a16:creationId xmlns:a16="http://schemas.microsoft.com/office/drawing/2014/main" id="{B4BAA006-B966-4B7E-B71C-EB72F845B6EC}"/>
            </a:ext>
          </a:extLst>
        </xdr:cNvPr>
        <xdr:cNvSpPr/>
      </xdr:nvSpPr>
      <xdr:spPr>
        <a:xfrm>
          <a:off x="196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60</xdr:row>
      <xdr:rowOff>169817</xdr:rowOff>
    </xdr:to>
    <xdr:cxnSp macro="">
      <xdr:nvCxnSpPr>
        <xdr:cNvPr id="192" name="直線コネクタ 191">
          <a:extLst>
            <a:ext uri="{FF2B5EF4-FFF2-40B4-BE49-F238E27FC236}">
              <a16:creationId xmlns:a16="http://schemas.microsoft.com/office/drawing/2014/main" id="{F6396901-0C5A-421A-9A7C-6CB6CFE5674D}"/>
            </a:ext>
          </a:extLst>
        </xdr:cNvPr>
        <xdr:cNvCxnSpPr/>
      </xdr:nvCxnSpPr>
      <xdr:spPr>
        <a:xfrm>
          <a:off x="2019300" y="104045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30843</xdr:rowOff>
    </xdr:from>
    <xdr:to>
      <xdr:col>6</xdr:col>
      <xdr:colOff>38100</xdr:colOff>
      <xdr:row>60</xdr:row>
      <xdr:rowOff>132443</xdr:rowOff>
    </xdr:to>
    <xdr:sp macro="" textlink="">
      <xdr:nvSpPr>
        <xdr:cNvPr id="193" name="楕円 192">
          <a:extLst>
            <a:ext uri="{FF2B5EF4-FFF2-40B4-BE49-F238E27FC236}">
              <a16:creationId xmlns:a16="http://schemas.microsoft.com/office/drawing/2014/main" id="{3C945D15-0C67-4D2A-BC5E-EE00B0EB78AB}"/>
            </a:ext>
          </a:extLst>
        </xdr:cNvPr>
        <xdr:cNvSpPr/>
      </xdr:nvSpPr>
      <xdr:spPr>
        <a:xfrm>
          <a:off x="1079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81643</xdr:rowOff>
    </xdr:from>
    <xdr:to>
      <xdr:col>10</xdr:col>
      <xdr:colOff>114300</xdr:colOff>
      <xdr:row>60</xdr:row>
      <xdr:rowOff>117566</xdr:rowOff>
    </xdr:to>
    <xdr:cxnSp macro="">
      <xdr:nvCxnSpPr>
        <xdr:cNvPr id="194" name="直線コネクタ 193">
          <a:extLst>
            <a:ext uri="{FF2B5EF4-FFF2-40B4-BE49-F238E27FC236}">
              <a16:creationId xmlns:a16="http://schemas.microsoft.com/office/drawing/2014/main" id="{90487BDB-AC40-4DA3-B8F5-F789EC8A8ED2}"/>
            </a:ext>
          </a:extLst>
        </xdr:cNvPr>
        <xdr:cNvCxnSpPr/>
      </xdr:nvCxnSpPr>
      <xdr:spPr>
        <a:xfrm>
          <a:off x="1130300" y="1036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50999</xdr:rowOff>
    </xdr:from>
    <xdr:ext cx="405111" cy="259045"/>
    <xdr:sp macro="" textlink="">
      <xdr:nvSpPr>
        <xdr:cNvPr id="195" name="n_1aveValue【体育館・プール】&#10;有形固定資産減価償却率">
          <a:extLst>
            <a:ext uri="{FF2B5EF4-FFF2-40B4-BE49-F238E27FC236}">
              <a16:creationId xmlns:a16="http://schemas.microsoft.com/office/drawing/2014/main" id="{07FFD7A2-48D4-4EAF-BE2C-CCD393BC09F5}"/>
            </a:ext>
          </a:extLst>
        </xdr:cNvPr>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62428</xdr:rowOff>
    </xdr:from>
    <xdr:ext cx="405111" cy="259045"/>
    <xdr:sp macro="" textlink="">
      <xdr:nvSpPr>
        <xdr:cNvPr id="196" name="n_2aveValue【体育館・プール】&#10;有形固定資産減価償却率">
          <a:extLst>
            <a:ext uri="{FF2B5EF4-FFF2-40B4-BE49-F238E27FC236}">
              <a16:creationId xmlns:a16="http://schemas.microsoft.com/office/drawing/2014/main" id="{950E0D96-7664-44C5-90A1-0E9326F5C82D}"/>
            </a:ext>
          </a:extLst>
        </xdr:cNvPr>
        <xdr:cNvSpPr txBox="1"/>
      </xdr:nvSpPr>
      <xdr:spPr>
        <a:xfrm>
          <a:off x="2705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97" name="n_3aveValue【体育館・プール】&#10;有形固定資産減価償却率">
          <a:extLst>
            <a:ext uri="{FF2B5EF4-FFF2-40B4-BE49-F238E27FC236}">
              <a16:creationId xmlns:a16="http://schemas.microsoft.com/office/drawing/2014/main" id="{5472A15F-0F29-488D-ABF0-DC1F44611B11}"/>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198" name="n_4aveValue【体育館・プール】&#10;有形固定資産減価償却率">
          <a:extLst>
            <a:ext uri="{FF2B5EF4-FFF2-40B4-BE49-F238E27FC236}">
              <a16:creationId xmlns:a16="http://schemas.microsoft.com/office/drawing/2014/main" id="{CFB04973-154B-41FC-B6E6-29ED11601EA9}"/>
            </a:ext>
          </a:extLst>
        </xdr:cNvPr>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199" name="n_1mainValue【体育館・プール】&#10;有形固定資産減価償却率">
          <a:extLst>
            <a:ext uri="{FF2B5EF4-FFF2-40B4-BE49-F238E27FC236}">
              <a16:creationId xmlns:a16="http://schemas.microsoft.com/office/drawing/2014/main" id="{FD9EE3F7-72D2-4126-A67B-0DEFA83CEE99}"/>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200" name="n_2mainValue【体育館・プール】&#10;有形固定資産減価償却率">
          <a:extLst>
            <a:ext uri="{FF2B5EF4-FFF2-40B4-BE49-F238E27FC236}">
              <a16:creationId xmlns:a16="http://schemas.microsoft.com/office/drawing/2014/main" id="{731D999C-993C-4E9C-AA17-7F3180A27095}"/>
            </a:ext>
          </a:extLst>
        </xdr:cNvPr>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1" name="n_3mainValue【体育館・プール】&#10;有形固定資産減価償却率">
          <a:extLst>
            <a:ext uri="{FF2B5EF4-FFF2-40B4-BE49-F238E27FC236}">
              <a16:creationId xmlns:a16="http://schemas.microsoft.com/office/drawing/2014/main" id="{EDFE110C-2F20-42E0-909A-050E5D131438}"/>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148970</xdr:rowOff>
    </xdr:from>
    <xdr:ext cx="405111" cy="259045"/>
    <xdr:sp macro="" textlink="">
      <xdr:nvSpPr>
        <xdr:cNvPr id="202" name="n_4mainValue【体育館・プール】&#10;有形固定資産減価償却率">
          <a:extLst>
            <a:ext uri="{FF2B5EF4-FFF2-40B4-BE49-F238E27FC236}">
              <a16:creationId xmlns:a16="http://schemas.microsoft.com/office/drawing/2014/main" id="{B1459F39-E69F-4C65-8C01-1DBDECB1A6B2}"/>
            </a:ext>
          </a:extLst>
        </xdr:cNvPr>
        <xdr:cNvSpPr txBox="1"/>
      </xdr:nvSpPr>
      <xdr:spPr>
        <a:xfrm>
          <a:off x="927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8B797A5-B273-4583-85FB-676D73FE902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7387EBDC-8958-4BB8-88BF-54A3B4AFFA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398958A4-0428-40AD-B9BE-C325AFBC54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24E5A65-8FC0-43DC-BCA7-E2E865898A8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75B1D4D4-0926-42C5-BD54-9032AE98F2F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CE61A9F7-B046-49B6-8832-B35078D4D2F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80154A60-1114-416D-AADD-7DD4ECC21D8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6BFB32A8-0AB7-4789-BC76-932FC98B8AD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E979A5B0-BDC1-4E10-A862-D1B0704D727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5353B816-66B5-4A9D-89D2-F88497A7640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D1F48355-4331-47B3-B6B2-4CE0094B5C8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4" name="テキスト ボックス 213">
          <a:extLst>
            <a:ext uri="{FF2B5EF4-FFF2-40B4-BE49-F238E27FC236}">
              <a16:creationId xmlns:a16="http://schemas.microsoft.com/office/drawing/2014/main" id="{E0311012-40F0-40D3-91F3-B8EC2061569F}"/>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2DCE3A15-4C51-424E-B964-267D4FDDF62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6" name="テキスト ボックス 215">
          <a:extLst>
            <a:ext uri="{FF2B5EF4-FFF2-40B4-BE49-F238E27FC236}">
              <a16:creationId xmlns:a16="http://schemas.microsoft.com/office/drawing/2014/main" id="{23C88D06-41ED-443D-ADAE-187C0E43A226}"/>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7142D11B-D595-460F-AF24-FD12EEAD916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8" name="テキスト ボックス 217">
          <a:extLst>
            <a:ext uri="{FF2B5EF4-FFF2-40B4-BE49-F238E27FC236}">
              <a16:creationId xmlns:a16="http://schemas.microsoft.com/office/drawing/2014/main" id="{E69E04F9-9069-4F91-B4BB-86ADCBD79DE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C5B1922A-BA1B-4726-A336-3DAA335FF30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0" name="テキスト ボックス 219">
          <a:extLst>
            <a:ext uri="{FF2B5EF4-FFF2-40B4-BE49-F238E27FC236}">
              <a16:creationId xmlns:a16="http://schemas.microsoft.com/office/drawing/2014/main" id="{0131313A-7308-4B75-8A4F-C34C43B7E935}"/>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A79B01E6-53B7-48A7-929E-3ABA5E99817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68A97915-5B39-4A2D-ADEB-E03233B2495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22E77E70-B271-43B1-8EF9-D8B6F18A9B9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52578</xdr:rowOff>
    </xdr:from>
    <xdr:to>
      <xdr:col>54</xdr:col>
      <xdr:colOff>189865</xdr:colOff>
      <xdr:row>62</xdr:row>
      <xdr:rowOff>118872</xdr:rowOff>
    </xdr:to>
    <xdr:cxnSp macro="">
      <xdr:nvCxnSpPr>
        <xdr:cNvPr id="224" name="直線コネクタ 223">
          <a:extLst>
            <a:ext uri="{FF2B5EF4-FFF2-40B4-BE49-F238E27FC236}">
              <a16:creationId xmlns:a16="http://schemas.microsoft.com/office/drawing/2014/main" id="{A5A66BBC-1643-4086-97C1-092AD85D3E1A}"/>
            </a:ext>
          </a:extLst>
        </xdr:cNvPr>
        <xdr:cNvCxnSpPr/>
      </xdr:nvCxnSpPr>
      <xdr:spPr>
        <a:xfrm flipV="1">
          <a:off x="10476865" y="9482328"/>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122699</xdr:rowOff>
    </xdr:from>
    <xdr:ext cx="469744" cy="259045"/>
    <xdr:sp macro="" textlink="">
      <xdr:nvSpPr>
        <xdr:cNvPr id="225" name="【体育館・プール】&#10;一人当たり面積最小値テキスト">
          <a:extLst>
            <a:ext uri="{FF2B5EF4-FFF2-40B4-BE49-F238E27FC236}">
              <a16:creationId xmlns:a16="http://schemas.microsoft.com/office/drawing/2014/main" id="{2662B5DA-1F22-4C9D-A0CD-8A2CB5CD427D}"/>
            </a:ext>
          </a:extLst>
        </xdr:cNvPr>
        <xdr:cNvSpPr txBox="1"/>
      </xdr:nvSpPr>
      <xdr:spPr>
        <a:xfrm>
          <a:off x="10515600"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118872</xdr:rowOff>
    </xdr:from>
    <xdr:to>
      <xdr:col>55</xdr:col>
      <xdr:colOff>88900</xdr:colOff>
      <xdr:row>62</xdr:row>
      <xdr:rowOff>118872</xdr:rowOff>
    </xdr:to>
    <xdr:cxnSp macro="">
      <xdr:nvCxnSpPr>
        <xdr:cNvPr id="226" name="直線コネクタ 225">
          <a:extLst>
            <a:ext uri="{FF2B5EF4-FFF2-40B4-BE49-F238E27FC236}">
              <a16:creationId xmlns:a16="http://schemas.microsoft.com/office/drawing/2014/main" id="{7A46769C-F3CA-476C-AD26-3A6DE1321BCC}"/>
            </a:ext>
          </a:extLst>
        </xdr:cNvPr>
        <xdr:cNvCxnSpPr/>
      </xdr:nvCxnSpPr>
      <xdr:spPr>
        <a:xfrm>
          <a:off x="10388600" y="1074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170705</xdr:rowOff>
    </xdr:from>
    <xdr:ext cx="469744" cy="259045"/>
    <xdr:sp macro="" textlink="">
      <xdr:nvSpPr>
        <xdr:cNvPr id="227" name="【体育館・プール】&#10;一人当たり面積最大値テキスト">
          <a:extLst>
            <a:ext uri="{FF2B5EF4-FFF2-40B4-BE49-F238E27FC236}">
              <a16:creationId xmlns:a16="http://schemas.microsoft.com/office/drawing/2014/main" id="{8CFDCC2B-8A90-4EDA-8838-2178CA0FB0DE}"/>
            </a:ext>
          </a:extLst>
        </xdr:cNvPr>
        <xdr:cNvSpPr txBox="1"/>
      </xdr:nvSpPr>
      <xdr:spPr>
        <a:xfrm>
          <a:off x="10515600" y="92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52578</xdr:rowOff>
    </xdr:from>
    <xdr:to>
      <xdr:col>55</xdr:col>
      <xdr:colOff>88900</xdr:colOff>
      <xdr:row>55</xdr:row>
      <xdr:rowOff>52578</xdr:rowOff>
    </xdr:to>
    <xdr:cxnSp macro="">
      <xdr:nvCxnSpPr>
        <xdr:cNvPr id="228" name="直線コネクタ 227">
          <a:extLst>
            <a:ext uri="{FF2B5EF4-FFF2-40B4-BE49-F238E27FC236}">
              <a16:creationId xmlns:a16="http://schemas.microsoft.com/office/drawing/2014/main" id="{AF17D149-046B-4332-9ED7-EF9DD09C539D}"/>
            </a:ext>
          </a:extLst>
        </xdr:cNvPr>
        <xdr:cNvCxnSpPr/>
      </xdr:nvCxnSpPr>
      <xdr:spPr>
        <a:xfrm>
          <a:off x="10388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44213</xdr:rowOff>
    </xdr:from>
    <xdr:ext cx="469744" cy="259045"/>
    <xdr:sp macro="" textlink="">
      <xdr:nvSpPr>
        <xdr:cNvPr id="229" name="【体育館・プール】&#10;一人当たり面積平均値テキスト">
          <a:extLst>
            <a:ext uri="{FF2B5EF4-FFF2-40B4-BE49-F238E27FC236}">
              <a16:creationId xmlns:a16="http://schemas.microsoft.com/office/drawing/2014/main" id="{9DA1A151-23DA-4E47-B4BD-091AD296F200}"/>
            </a:ext>
          </a:extLst>
        </xdr:cNvPr>
        <xdr:cNvSpPr txBox="1"/>
      </xdr:nvSpPr>
      <xdr:spPr>
        <a:xfrm>
          <a:off x="10515600" y="10159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65786</xdr:rowOff>
    </xdr:from>
    <xdr:to>
      <xdr:col>55</xdr:col>
      <xdr:colOff>50800</xdr:colOff>
      <xdr:row>59</xdr:row>
      <xdr:rowOff>167386</xdr:rowOff>
    </xdr:to>
    <xdr:sp macro="" textlink="">
      <xdr:nvSpPr>
        <xdr:cNvPr id="230" name="フローチャート: 判断 229">
          <a:extLst>
            <a:ext uri="{FF2B5EF4-FFF2-40B4-BE49-F238E27FC236}">
              <a16:creationId xmlns:a16="http://schemas.microsoft.com/office/drawing/2014/main" id="{24BCD32A-FA08-4727-B976-6EAD5F396364}"/>
            </a:ext>
          </a:extLst>
        </xdr:cNvPr>
        <xdr:cNvSpPr/>
      </xdr:nvSpPr>
      <xdr:spPr>
        <a:xfrm>
          <a:off x="104267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42926</xdr:rowOff>
    </xdr:from>
    <xdr:to>
      <xdr:col>50</xdr:col>
      <xdr:colOff>165100</xdr:colOff>
      <xdr:row>57</xdr:row>
      <xdr:rowOff>144526</xdr:rowOff>
    </xdr:to>
    <xdr:sp macro="" textlink="">
      <xdr:nvSpPr>
        <xdr:cNvPr id="231" name="フローチャート: 判断 230">
          <a:extLst>
            <a:ext uri="{FF2B5EF4-FFF2-40B4-BE49-F238E27FC236}">
              <a16:creationId xmlns:a16="http://schemas.microsoft.com/office/drawing/2014/main" id="{271EA6EA-9347-4C88-8531-501D611B71BF}"/>
            </a:ext>
          </a:extLst>
        </xdr:cNvPr>
        <xdr:cNvSpPr/>
      </xdr:nvSpPr>
      <xdr:spPr>
        <a:xfrm>
          <a:off x="9588500" y="98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2" name="フローチャート: 判断 231">
          <a:extLst>
            <a:ext uri="{FF2B5EF4-FFF2-40B4-BE49-F238E27FC236}">
              <a16:creationId xmlns:a16="http://schemas.microsoft.com/office/drawing/2014/main" id="{0983C2FF-683A-4FDE-8019-F80BE3DAFEB4}"/>
            </a:ext>
          </a:extLst>
        </xdr:cNvPr>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93218</xdr:rowOff>
    </xdr:from>
    <xdr:to>
      <xdr:col>41</xdr:col>
      <xdr:colOff>101600</xdr:colOff>
      <xdr:row>60</xdr:row>
      <xdr:rowOff>23368</xdr:rowOff>
    </xdr:to>
    <xdr:sp macro="" textlink="">
      <xdr:nvSpPr>
        <xdr:cNvPr id="233" name="フローチャート: 判断 232">
          <a:extLst>
            <a:ext uri="{FF2B5EF4-FFF2-40B4-BE49-F238E27FC236}">
              <a16:creationId xmlns:a16="http://schemas.microsoft.com/office/drawing/2014/main" id="{235EE84F-B1EE-4FE2-80DD-F89591E249D4}"/>
            </a:ext>
          </a:extLst>
        </xdr:cNvPr>
        <xdr:cNvSpPr/>
      </xdr:nvSpPr>
      <xdr:spPr>
        <a:xfrm>
          <a:off x="7810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102362</xdr:rowOff>
    </xdr:from>
    <xdr:to>
      <xdr:col>36</xdr:col>
      <xdr:colOff>165100</xdr:colOff>
      <xdr:row>60</xdr:row>
      <xdr:rowOff>32512</xdr:rowOff>
    </xdr:to>
    <xdr:sp macro="" textlink="">
      <xdr:nvSpPr>
        <xdr:cNvPr id="234" name="フローチャート: 判断 233">
          <a:extLst>
            <a:ext uri="{FF2B5EF4-FFF2-40B4-BE49-F238E27FC236}">
              <a16:creationId xmlns:a16="http://schemas.microsoft.com/office/drawing/2014/main" id="{E2BE1A38-0537-46A4-8A5F-B7C3CA1D6D37}"/>
            </a:ext>
          </a:extLst>
        </xdr:cNvPr>
        <xdr:cNvSpPr/>
      </xdr:nvSpPr>
      <xdr:spPr>
        <a:xfrm>
          <a:off x="692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675634F-5B4B-4BCC-A880-1403F62D3E9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386E4A4-395D-43E9-886A-334B84977AD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9B8FD83-0889-4C7B-B8FF-1B73A3EE737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BCA7B2A-04F3-448D-8E0E-DEBBA54F190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236C356-34E0-44A0-AD2F-F467D738FDC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152654</xdr:rowOff>
    </xdr:from>
    <xdr:to>
      <xdr:col>55</xdr:col>
      <xdr:colOff>50800</xdr:colOff>
      <xdr:row>58</xdr:row>
      <xdr:rowOff>82804</xdr:rowOff>
    </xdr:to>
    <xdr:sp macro="" textlink="">
      <xdr:nvSpPr>
        <xdr:cNvPr id="240" name="楕円 239">
          <a:extLst>
            <a:ext uri="{FF2B5EF4-FFF2-40B4-BE49-F238E27FC236}">
              <a16:creationId xmlns:a16="http://schemas.microsoft.com/office/drawing/2014/main" id="{7B75D008-1E6D-4EEC-92AB-353842E5285B}"/>
            </a:ext>
          </a:extLst>
        </xdr:cNvPr>
        <xdr:cNvSpPr/>
      </xdr:nvSpPr>
      <xdr:spPr>
        <a:xfrm>
          <a:off x="104267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4081</xdr:rowOff>
    </xdr:from>
    <xdr:ext cx="469744" cy="259045"/>
    <xdr:sp macro="" textlink="">
      <xdr:nvSpPr>
        <xdr:cNvPr id="241" name="【体育館・プール】&#10;一人当たり面積該当値テキスト">
          <a:extLst>
            <a:ext uri="{FF2B5EF4-FFF2-40B4-BE49-F238E27FC236}">
              <a16:creationId xmlns:a16="http://schemas.microsoft.com/office/drawing/2014/main" id="{5AEEEBD9-3443-48D8-B1FD-01B5FFE6E285}"/>
            </a:ext>
          </a:extLst>
        </xdr:cNvPr>
        <xdr:cNvSpPr txBox="1"/>
      </xdr:nvSpPr>
      <xdr:spPr>
        <a:xfrm>
          <a:off x="10515600" y="977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152654</xdr:rowOff>
    </xdr:from>
    <xdr:to>
      <xdr:col>50</xdr:col>
      <xdr:colOff>165100</xdr:colOff>
      <xdr:row>58</xdr:row>
      <xdr:rowOff>82804</xdr:rowOff>
    </xdr:to>
    <xdr:sp macro="" textlink="">
      <xdr:nvSpPr>
        <xdr:cNvPr id="242" name="楕円 241">
          <a:extLst>
            <a:ext uri="{FF2B5EF4-FFF2-40B4-BE49-F238E27FC236}">
              <a16:creationId xmlns:a16="http://schemas.microsoft.com/office/drawing/2014/main" id="{E445CD4E-5605-497D-BA6E-82023C7AFEA0}"/>
            </a:ext>
          </a:extLst>
        </xdr:cNvPr>
        <xdr:cNvSpPr/>
      </xdr:nvSpPr>
      <xdr:spPr>
        <a:xfrm>
          <a:off x="9588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32004</xdr:rowOff>
    </xdr:from>
    <xdr:to>
      <xdr:col>55</xdr:col>
      <xdr:colOff>0</xdr:colOff>
      <xdr:row>58</xdr:row>
      <xdr:rowOff>32004</xdr:rowOff>
    </xdr:to>
    <xdr:cxnSp macro="">
      <xdr:nvCxnSpPr>
        <xdr:cNvPr id="243" name="直線コネクタ 242">
          <a:extLst>
            <a:ext uri="{FF2B5EF4-FFF2-40B4-BE49-F238E27FC236}">
              <a16:creationId xmlns:a16="http://schemas.microsoft.com/office/drawing/2014/main" id="{55FF38C5-3155-4553-A1D3-95F4A7610B7A}"/>
            </a:ext>
          </a:extLst>
        </xdr:cNvPr>
        <xdr:cNvCxnSpPr/>
      </xdr:nvCxnSpPr>
      <xdr:spPr>
        <a:xfrm>
          <a:off x="9639300" y="99761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161798</xdr:rowOff>
    </xdr:from>
    <xdr:to>
      <xdr:col>46</xdr:col>
      <xdr:colOff>38100</xdr:colOff>
      <xdr:row>58</xdr:row>
      <xdr:rowOff>91948</xdr:rowOff>
    </xdr:to>
    <xdr:sp macro="" textlink="">
      <xdr:nvSpPr>
        <xdr:cNvPr id="244" name="楕円 243">
          <a:extLst>
            <a:ext uri="{FF2B5EF4-FFF2-40B4-BE49-F238E27FC236}">
              <a16:creationId xmlns:a16="http://schemas.microsoft.com/office/drawing/2014/main" id="{5B999310-40A9-4A39-BBB6-EB15B609D2F1}"/>
            </a:ext>
          </a:extLst>
        </xdr:cNvPr>
        <xdr:cNvSpPr/>
      </xdr:nvSpPr>
      <xdr:spPr>
        <a:xfrm>
          <a:off x="8699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32004</xdr:rowOff>
    </xdr:from>
    <xdr:to>
      <xdr:col>50</xdr:col>
      <xdr:colOff>114300</xdr:colOff>
      <xdr:row>58</xdr:row>
      <xdr:rowOff>41148</xdr:rowOff>
    </xdr:to>
    <xdr:cxnSp macro="">
      <xdr:nvCxnSpPr>
        <xdr:cNvPr id="245" name="直線コネクタ 244">
          <a:extLst>
            <a:ext uri="{FF2B5EF4-FFF2-40B4-BE49-F238E27FC236}">
              <a16:creationId xmlns:a16="http://schemas.microsoft.com/office/drawing/2014/main" id="{23392F32-0420-477D-8588-095645A90E43}"/>
            </a:ext>
          </a:extLst>
        </xdr:cNvPr>
        <xdr:cNvCxnSpPr/>
      </xdr:nvCxnSpPr>
      <xdr:spPr>
        <a:xfrm flipV="1">
          <a:off x="8750300" y="99761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74930</xdr:rowOff>
    </xdr:from>
    <xdr:to>
      <xdr:col>41</xdr:col>
      <xdr:colOff>101600</xdr:colOff>
      <xdr:row>58</xdr:row>
      <xdr:rowOff>5080</xdr:rowOff>
    </xdr:to>
    <xdr:sp macro="" textlink="">
      <xdr:nvSpPr>
        <xdr:cNvPr id="246" name="楕円 245">
          <a:extLst>
            <a:ext uri="{FF2B5EF4-FFF2-40B4-BE49-F238E27FC236}">
              <a16:creationId xmlns:a16="http://schemas.microsoft.com/office/drawing/2014/main" id="{037DBFFA-6BC3-4D97-B3AA-251690BE0985}"/>
            </a:ext>
          </a:extLst>
        </xdr:cNvPr>
        <xdr:cNvSpPr/>
      </xdr:nvSpPr>
      <xdr:spPr>
        <a:xfrm>
          <a:off x="781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125730</xdr:rowOff>
    </xdr:from>
    <xdr:to>
      <xdr:col>45</xdr:col>
      <xdr:colOff>177800</xdr:colOff>
      <xdr:row>58</xdr:row>
      <xdr:rowOff>41148</xdr:rowOff>
    </xdr:to>
    <xdr:cxnSp macro="">
      <xdr:nvCxnSpPr>
        <xdr:cNvPr id="247" name="直線コネクタ 246">
          <a:extLst>
            <a:ext uri="{FF2B5EF4-FFF2-40B4-BE49-F238E27FC236}">
              <a16:creationId xmlns:a16="http://schemas.microsoft.com/office/drawing/2014/main" id="{6C79E51D-A612-4354-AF81-6C1E7EB17E91}"/>
            </a:ext>
          </a:extLst>
        </xdr:cNvPr>
        <xdr:cNvCxnSpPr/>
      </xdr:nvCxnSpPr>
      <xdr:spPr>
        <a:xfrm>
          <a:off x="7861300" y="98983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74930</xdr:rowOff>
    </xdr:from>
    <xdr:to>
      <xdr:col>36</xdr:col>
      <xdr:colOff>165100</xdr:colOff>
      <xdr:row>58</xdr:row>
      <xdr:rowOff>5080</xdr:rowOff>
    </xdr:to>
    <xdr:sp macro="" textlink="">
      <xdr:nvSpPr>
        <xdr:cNvPr id="248" name="楕円 247">
          <a:extLst>
            <a:ext uri="{FF2B5EF4-FFF2-40B4-BE49-F238E27FC236}">
              <a16:creationId xmlns:a16="http://schemas.microsoft.com/office/drawing/2014/main" id="{2CEB5F43-26A5-4071-9C6F-57B5D5C35042}"/>
            </a:ext>
          </a:extLst>
        </xdr:cNvPr>
        <xdr:cNvSpPr/>
      </xdr:nvSpPr>
      <xdr:spPr>
        <a:xfrm>
          <a:off x="692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125730</xdr:rowOff>
    </xdr:from>
    <xdr:to>
      <xdr:col>41</xdr:col>
      <xdr:colOff>50800</xdr:colOff>
      <xdr:row>57</xdr:row>
      <xdr:rowOff>125730</xdr:rowOff>
    </xdr:to>
    <xdr:cxnSp macro="">
      <xdr:nvCxnSpPr>
        <xdr:cNvPr id="249" name="直線コネクタ 248">
          <a:extLst>
            <a:ext uri="{FF2B5EF4-FFF2-40B4-BE49-F238E27FC236}">
              <a16:creationId xmlns:a16="http://schemas.microsoft.com/office/drawing/2014/main" id="{31185B7E-54D8-4945-AB46-1F63D3D84843}"/>
            </a:ext>
          </a:extLst>
        </xdr:cNvPr>
        <xdr:cNvCxnSpPr/>
      </xdr:nvCxnSpPr>
      <xdr:spPr>
        <a:xfrm>
          <a:off x="6972300" y="989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161053</xdr:rowOff>
    </xdr:from>
    <xdr:ext cx="469744" cy="259045"/>
    <xdr:sp macro="" textlink="">
      <xdr:nvSpPr>
        <xdr:cNvPr id="250" name="n_1aveValue【体育館・プール】&#10;一人当たり面積">
          <a:extLst>
            <a:ext uri="{FF2B5EF4-FFF2-40B4-BE49-F238E27FC236}">
              <a16:creationId xmlns:a16="http://schemas.microsoft.com/office/drawing/2014/main" id="{6AEECD0F-6950-4D8B-A44C-29452D05AD23}"/>
            </a:ext>
          </a:extLst>
        </xdr:cNvPr>
        <xdr:cNvSpPr txBox="1"/>
      </xdr:nvSpPr>
      <xdr:spPr>
        <a:xfrm>
          <a:off x="9391727" y="959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1" name="n_2aveValue【体育館・プール】&#10;一人当たり面積">
          <a:extLst>
            <a:ext uri="{FF2B5EF4-FFF2-40B4-BE49-F238E27FC236}">
              <a16:creationId xmlns:a16="http://schemas.microsoft.com/office/drawing/2014/main" id="{88B41C13-0A1B-4608-896A-84C3FDAB32F1}"/>
            </a:ext>
          </a:extLst>
        </xdr:cNvPr>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14495</xdr:rowOff>
    </xdr:from>
    <xdr:ext cx="469744" cy="259045"/>
    <xdr:sp macro="" textlink="">
      <xdr:nvSpPr>
        <xdr:cNvPr id="252" name="n_3aveValue【体育館・プール】&#10;一人当たり面積">
          <a:extLst>
            <a:ext uri="{FF2B5EF4-FFF2-40B4-BE49-F238E27FC236}">
              <a16:creationId xmlns:a16="http://schemas.microsoft.com/office/drawing/2014/main" id="{B6950C3B-4997-4770-A6B2-24DF54E94507}"/>
            </a:ext>
          </a:extLst>
        </xdr:cNvPr>
        <xdr:cNvSpPr txBox="1"/>
      </xdr:nvSpPr>
      <xdr:spPr>
        <a:xfrm>
          <a:off x="7626427" y="103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23639</xdr:rowOff>
    </xdr:from>
    <xdr:ext cx="469744" cy="259045"/>
    <xdr:sp macro="" textlink="">
      <xdr:nvSpPr>
        <xdr:cNvPr id="253" name="n_4aveValue【体育館・プール】&#10;一人当たり面積">
          <a:extLst>
            <a:ext uri="{FF2B5EF4-FFF2-40B4-BE49-F238E27FC236}">
              <a16:creationId xmlns:a16="http://schemas.microsoft.com/office/drawing/2014/main" id="{E0DD656B-A762-4BA3-9E4D-67AE2DAA4DEA}"/>
            </a:ext>
          </a:extLst>
        </xdr:cNvPr>
        <xdr:cNvSpPr txBox="1"/>
      </xdr:nvSpPr>
      <xdr:spPr>
        <a:xfrm>
          <a:off x="6737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73931</xdr:rowOff>
    </xdr:from>
    <xdr:ext cx="469744" cy="259045"/>
    <xdr:sp macro="" textlink="">
      <xdr:nvSpPr>
        <xdr:cNvPr id="254" name="n_1mainValue【体育館・プール】&#10;一人当たり面積">
          <a:extLst>
            <a:ext uri="{FF2B5EF4-FFF2-40B4-BE49-F238E27FC236}">
              <a16:creationId xmlns:a16="http://schemas.microsoft.com/office/drawing/2014/main" id="{719D72C4-C39B-4A47-8F75-0D29BB3B3A81}"/>
            </a:ext>
          </a:extLst>
        </xdr:cNvPr>
        <xdr:cNvSpPr txBox="1"/>
      </xdr:nvSpPr>
      <xdr:spPr>
        <a:xfrm>
          <a:off x="9391727" y="1001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108475</xdr:rowOff>
    </xdr:from>
    <xdr:ext cx="469744" cy="259045"/>
    <xdr:sp macro="" textlink="">
      <xdr:nvSpPr>
        <xdr:cNvPr id="255" name="n_2mainValue【体育館・プール】&#10;一人当たり面積">
          <a:extLst>
            <a:ext uri="{FF2B5EF4-FFF2-40B4-BE49-F238E27FC236}">
              <a16:creationId xmlns:a16="http://schemas.microsoft.com/office/drawing/2014/main" id="{182B070F-BDE5-4189-8F2C-B969DA3AF333}"/>
            </a:ext>
          </a:extLst>
        </xdr:cNvPr>
        <xdr:cNvSpPr txBox="1"/>
      </xdr:nvSpPr>
      <xdr:spPr>
        <a:xfrm>
          <a:off x="8515427" y="97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21607</xdr:rowOff>
    </xdr:from>
    <xdr:ext cx="469744" cy="259045"/>
    <xdr:sp macro="" textlink="">
      <xdr:nvSpPr>
        <xdr:cNvPr id="256" name="n_3mainValue【体育館・プール】&#10;一人当たり面積">
          <a:extLst>
            <a:ext uri="{FF2B5EF4-FFF2-40B4-BE49-F238E27FC236}">
              <a16:creationId xmlns:a16="http://schemas.microsoft.com/office/drawing/2014/main" id="{1C0EAF0F-2542-45F8-86ED-B9DB7D493C0B}"/>
            </a:ext>
          </a:extLst>
        </xdr:cNvPr>
        <xdr:cNvSpPr txBox="1"/>
      </xdr:nvSpPr>
      <xdr:spPr>
        <a:xfrm>
          <a:off x="76264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21607</xdr:rowOff>
    </xdr:from>
    <xdr:ext cx="469744" cy="259045"/>
    <xdr:sp macro="" textlink="">
      <xdr:nvSpPr>
        <xdr:cNvPr id="257" name="n_4mainValue【体育館・プール】&#10;一人当たり面積">
          <a:extLst>
            <a:ext uri="{FF2B5EF4-FFF2-40B4-BE49-F238E27FC236}">
              <a16:creationId xmlns:a16="http://schemas.microsoft.com/office/drawing/2014/main" id="{96B4D8B6-44F1-4A31-9169-45E00275182D}"/>
            </a:ext>
          </a:extLst>
        </xdr:cNvPr>
        <xdr:cNvSpPr txBox="1"/>
      </xdr:nvSpPr>
      <xdr:spPr>
        <a:xfrm>
          <a:off x="67374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E9D65489-770F-421C-A62E-6BAA2B7D674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BDDBEC61-CA82-4124-BBCA-4BD5D5AA28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50E2A597-B2DF-496E-AE0F-A529D6C1355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A9D54CB6-7CC7-4289-949C-435C7679D23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CD4E3215-E8C7-4331-BB80-074A27276F8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57821C3E-1356-45CD-A823-FAED5DAC414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BA043C4D-9E32-4745-80B0-349376C9E56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E56945BB-F1F9-49BE-92B8-E92E56F4E04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59843BF7-8448-4ADB-871D-93D3097F1C4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3504185C-9FDF-48A4-B464-0B23DE47571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BF0DA36D-800B-4A5A-B35F-104D2B44812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a:extLst>
            <a:ext uri="{FF2B5EF4-FFF2-40B4-BE49-F238E27FC236}">
              <a16:creationId xmlns:a16="http://schemas.microsoft.com/office/drawing/2014/main" id="{46ACD578-0D06-49A0-885B-8C1620F7270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0" name="テキスト ボックス 269">
          <a:extLst>
            <a:ext uri="{FF2B5EF4-FFF2-40B4-BE49-F238E27FC236}">
              <a16:creationId xmlns:a16="http://schemas.microsoft.com/office/drawing/2014/main" id="{DF9F1BCB-4E9A-4021-B551-C99EE72F4DF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a:extLst>
            <a:ext uri="{FF2B5EF4-FFF2-40B4-BE49-F238E27FC236}">
              <a16:creationId xmlns:a16="http://schemas.microsoft.com/office/drawing/2014/main" id="{F99D8DD4-BCFC-446B-B911-B550A01B3AC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a:extLst>
            <a:ext uri="{FF2B5EF4-FFF2-40B4-BE49-F238E27FC236}">
              <a16:creationId xmlns:a16="http://schemas.microsoft.com/office/drawing/2014/main" id="{96F7FC0B-C4DF-4DB8-8468-53F25117B6A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a:extLst>
            <a:ext uri="{FF2B5EF4-FFF2-40B4-BE49-F238E27FC236}">
              <a16:creationId xmlns:a16="http://schemas.microsoft.com/office/drawing/2014/main" id="{F9814F6A-2CDB-406F-BF26-9A73778BF98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a:extLst>
            <a:ext uri="{FF2B5EF4-FFF2-40B4-BE49-F238E27FC236}">
              <a16:creationId xmlns:a16="http://schemas.microsoft.com/office/drawing/2014/main" id="{32E4A87D-782C-4222-89D9-EC4C6F3A331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a:extLst>
            <a:ext uri="{FF2B5EF4-FFF2-40B4-BE49-F238E27FC236}">
              <a16:creationId xmlns:a16="http://schemas.microsoft.com/office/drawing/2014/main" id="{C3535B8C-25E0-48FB-B88D-4D561946DD4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a:extLst>
            <a:ext uri="{FF2B5EF4-FFF2-40B4-BE49-F238E27FC236}">
              <a16:creationId xmlns:a16="http://schemas.microsoft.com/office/drawing/2014/main" id="{0DB380F4-5524-4E5E-8B7D-A23A3B5149D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a:extLst>
            <a:ext uri="{FF2B5EF4-FFF2-40B4-BE49-F238E27FC236}">
              <a16:creationId xmlns:a16="http://schemas.microsoft.com/office/drawing/2014/main" id="{537A1CE5-82A2-4810-AFDB-5A5C05D1E6B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a:extLst>
            <a:ext uri="{FF2B5EF4-FFF2-40B4-BE49-F238E27FC236}">
              <a16:creationId xmlns:a16="http://schemas.microsoft.com/office/drawing/2014/main" id="{CECB8154-D10E-434D-9923-2E72AAB3109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1F22DB0B-D937-4DC7-8B13-3544307F519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4E215D38-CB3B-41D8-883F-22F28F92038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F0028BC7-B397-4361-BA79-31884FCE5C7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102870</xdr:rowOff>
    </xdr:from>
    <xdr:to>
      <xdr:col>24</xdr:col>
      <xdr:colOff>62865</xdr:colOff>
      <xdr:row>86</xdr:row>
      <xdr:rowOff>76200</xdr:rowOff>
    </xdr:to>
    <xdr:cxnSp macro="">
      <xdr:nvCxnSpPr>
        <xdr:cNvPr id="282" name="直線コネクタ 281">
          <a:extLst>
            <a:ext uri="{FF2B5EF4-FFF2-40B4-BE49-F238E27FC236}">
              <a16:creationId xmlns:a16="http://schemas.microsoft.com/office/drawing/2014/main" id="{EEAEC36A-C7C7-465D-9973-7EFE32AA516E}"/>
            </a:ext>
          </a:extLst>
        </xdr:cNvPr>
        <xdr:cNvCxnSpPr/>
      </xdr:nvCxnSpPr>
      <xdr:spPr>
        <a:xfrm flipV="1">
          <a:off x="4634865" y="133045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3" name="【福祉施設】&#10;有形固定資産減価償却率最小値テキスト">
          <a:extLst>
            <a:ext uri="{FF2B5EF4-FFF2-40B4-BE49-F238E27FC236}">
              <a16:creationId xmlns:a16="http://schemas.microsoft.com/office/drawing/2014/main" id="{C402D4E5-DF1E-4DA1-B21B-BB4D1237CD44}"/>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4" name="直線コネクタ 283">
          <a:extLst>
            <a:ext uri="{FF2B5EF4-FFF2-40B4-BE49-F238E27FC236}">
              <a16:creationId xmlns:a16="http://schemas.microsoft.com/office/drawing/2014/main" id="{CB6D6C44-39B3-42B3-89A2-341C316A93D4}"/>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49547</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0B97297F-7514-4034-97C7-EFC8FBAB8538}"/>
            </a:ext>
          </a:extLst>
        </xdr:cNvPr>
        <xdr:cNvSpPr txBox="1"/>
      </xdr:nvSpPr>
      <xdr:spPr>
        <a:xfrm>
          <a:off x="4673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102870</xdr:rowOff>
    </xdr:from>
    <xdr:to>
      <xdr:col>24</xdr:col>
      <xdr:colOff>152400</xdr:colOff>
      <xdr:row>77</xdr:row>
      <xdr:rowOff>102870</xdr:rowOff>
    </xdr:to>
    <xdr:cxnSp macro="">
      <xdr:nvCxnSpPr>
        <xdr:cNvPr id="286" name="直線コネクタ 285">
          <a:extLst>
            <a:ext uri="{FF2B5EF4-FFF2-40B4-BE49-F238E27FC236}">
              <a16:creationId xmlns:a16="http://schemas.microsoft.com/office/drawing/2014/main" id="{E0E69C99-DC7B-43C4-A9F1-5F8BC8E22FE4}"/>
            </a:ext>
          </a:extLst>
        </xdr:cNvPr>
        <xdr:cNvCxnSpPr/>
      </xdr:nvCxnSpPr>
      <xdr:spPr>
        <a:xfrm>
          <a:off x="4546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135907</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E033E81A-F2FC-47A2-A5F4-CAC30ECCF598}"/>
            </a:ext>
          </a:extLst>
        </xdr:cNvPr>
        <xdr:cNvSpPr txBox="1"/>
      </xdr:nvSpPr>
      <xdr:spPr>
        <a:xfrm>
          <a:off x="4673600" y="13509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88" name="フローチャート: 判断 287">
          <a:extLst>
            <a:ext uri="{FF2B5EF4-FFF2-40B4-BE49-F238E27FC236}">
              <a16:creationId xmlns:a16="http://schemas.microsoft.com/office/drawing/2014/main" id="{3FBFABDD-A883-49E1-9B96-1916E3DCA6B2}"/>
            </a:ext>
          </a:extLst>
        </xdr:cNvPr>
        <xdr:cNvSpPr/>
      </xdr:nvSpPr>
      <xdr:spPr>
        <a:xfrm>
          <a:off x="4584700" y="136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78739</xdr:rowOff>
    </xdr:from>
    <xdr:to>
      <xdr:col>20</xdr:col>
      <xdr:colOff>38100</xdr:colOff>
      <xdr:row>80</xdr:row>
      <xdr:rowOff>8889</xdr:rowOff>
    </xdr:to>
    <xdr:sp macro="" textlink="">
      <xdr:nvSpPr>
        <xdr:cNvPr id="289" name="フローチャート: 判断 288">
          <a:extLst>
            <a:ext uri="{FF2B5EF4-FFF2-40B4-BE49-F238E27FC236}">
              <a16:creationId xmlns:a16="http://schemas.microsoft.com/office/drawing/2014/main" id="{415F9648-E1DB-4BAC-9252-6DABB2DB846D}"/>
            </a:ext>
          </a:extLst>
        </xdr:cNvPr>
        <xdr:cNvSpPr/>
      </xdr:nvSpPr>
      <xdr:spPr>
        <a:xfrm>
          <a:off x="3746500" y="1362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36830</xdr:rowOff>
    </xdr:from>
    <xdr:to>
      <xdr:col>15</xdr:col>
      <xdr:colOff>101600</xdr:colOff>
      <xdr:row>79</xdr:row>
      <xdr:rowOff>138430</xdr:rowOff>
    </xdr:to>
    <xdr:sp macro="" textlink="">
      <xdr:nvSpPr>
        <xdr:cNvPr id="290" name="フローチャート: 判断 289">
          <a:extLst>
            <a:ext uri="{FF2B5EF4-FFF2-40B4-BE49-F238E27FC236}">
              <a16:creationId xmlns:a16="http://schemas.microsoft.com/office/drawing/2014/main" id="{E97A10A1-0A9D-425E-A44B-CFBA01C92474}"/>
            </a:ext>
          </a:extLst>
        </xdr:cNvPr>
        <xdr:cNvSpPr/>
      </xdr:nvSpPr>
      <xdr:spPr>
        <a:xfrm>
          <a:off x="2857500" y="135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162561</xdr:rowOff>
    </xdr:from>
    <xdr:to>
      <xdr:col>10</xdr:col>
      <xdr:colOff>165100</xdr:colOff>
      <xdr:row>79</xdr:row>
      <xdr:rowOff>92711</xdr:rowOff>
    </xdr:to>
    <xdr:sp macro="" textlink="">
      <xdr:nvSpPr>
        <xdr:cNvPr id="291" name="フローチャート: 判断 290">
          <a:extLst>
            <a:ext uri="{FF2B5EF4-FFF2-40B4-BE49-F238E27FC236}">
              <a16:creationId xmlns:a16="http://schemas.microsoft.com/office/drawing/2014/main" id="{178D51F8-8245-426E-96F9-8DCFA8D76FE2}"/>
            </a:ext>
          </a:extLst>
        </xdr:cNvPr>
        <xdr:cNvSpPr/>
      </xdr:nvSpPr>
      <xdr:spPr>
        <a:xfrm>
          <a:off x="1968500" y="1353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135889</xdr:rowOff>
    </xdr:from>
    <xdr:to>
      <xdr:col>6</xdr:col>
      <xdr:colOff>38100</xdr:colOff>
      <xdr:row>79</xdr:row>
      <xdr:rowOff>66039</xdr:rowOff>
    </xdr:to>
    <xdr:sp macro="" textlink="">
      <xdr:nvSpPr>
        <xdr:cNvPr id="292" name="フローチャート: 判断 291">
          <a:extLst>
            <a:ext uri="{FF2B5EF4-FFF2-40B4-BE49-F238E27FC236}">
              <a16:creationId xmlns:a16="http://schemas.microsoft.com/office/drawing/2014/main" id="{269F366C-EAC0-474A-8532-2D59BD587278}"/>
            </a:ext>
          </a:extLst>
        </xdr:cNvPr>
        <xdr:cNvSpPr/>
      </xdr:nvSpPr>
      <xdr:spPr>
        <a:xfrm>
          <a:off x="1079500" y="135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CBA4D41-F1B0-4EA3-8227-8232E907B31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A5CA035-63F7-4683-9B47-6CE88F191C3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8FB8943-600A-4879-828E-CB1DFAC7F2C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80E206B-7F48-4BF5-A941-9ACDD8F4B8F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B5298AE-5F5D-4D06-95A4-2E9FF45A178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25400</xdr:rowOff>
    </xdr:from>
    <xdr:to>
      <xdr:col>24</xdr:col>
      <xdr:colOff>114300</xdr:colOff>
      <xdr:row>86</xdr:row>
      <xdr:rowOff>127000</xdr:rowOff>
    </xdr:to>
    <xdr:sp macro="" textlink="">
      <xdr:nvSpPr>
        <xdr:cNvPr id="298" name="楕円 297">
          <a:extLst>
            <a:ext uri="{FF2B5EF4-FFF2-40B4-BE49-F238E27FC236}">
              <a16:creationId xmlns:a16="http://schemas.microsoft.com/office/drawing/2014/main" id="{D19314C3-7198-4068-B418-B27DFEEBE441}"/>
            </a:ext>
          </a:extLst>
        </xdr:cNvPr>
        <xdr:cNvSpPr/>
      </xdr:nvSpPr>
      <xdr:spPr>
        <a:xfrm>
          <a:off x="4584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111777</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9B3881BD-4A77-4D93-9B50-E86442543468}"/>
            </a:ext>
          </a:extLst>
        </xdr:cNvPr>
        <xdr:cNvSpPr txBox="1"/>
      </xdr:nvSpPr>
      <xdr:spPr>
        <a:xfrm>
          <a:off x="4673600" y="1468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2539</xdr:rowOff>
    </xdr:from>
    <xdr:to>
      <xdr:col>20</xdr:col>
      <xdr:colOff>38100</xdr:colOff>
      <xdr:row>86</xdr:row>
      <xdr:rowOff>104139</xdr:rowOff>
    </xdr:to>
    <xdr:sp macro="" textlink="">
      <xdr:nvSpPr>
        <xdr:cNvPr id="300" name="楕円 299">
          <a:extLst>
            <a:ext uri="{FF2B5EF4-FFF2-40B4-BE49-F238E27FC236}">
              <a16:creationId xmlns:a16="http://schemas.microsoft.com/office/drawing/2014/main" id="{FC68687D-4F5B-42C5-91DC-4C16E02EA68F}"/>
            </a:ext>
          </a:extLst>
        </xdr:cNvPr>
        <xdr:cNvSpPr/>
      </xdr:nvSpPr>
      <xdr:spPr>
        <a:xfrm>
          <a:off x="3746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53339</xdr:rowOff>
    </xdr:from>
    <xdr:to>
      <xdr:col>24</xdr:col>
      <xdr:colOff>63500</xdr:colOff>
      <xdr:row>86</xdr:row>
      <xdr:rowOff>76200</xdr:rowOff>
    </xdr:to>
    <xdr:cxnSp macro="">
      <xdr:nvCxnSpPr>
        <xdr:cNvPr id="301" name="直線コネクタ 300">
          <a:extLst>
            <a:ext uri="{FF2B5EF4-FFF2-40B4-BE49-F238E27FC236}">
              <a16:creationId xmlns:a16="http://schemas.microsoft.com/office/drawing/2014/main" id="{8DC14B2F-92AC-4406-B367-027307BF7F20}"/>
            </a:ext>
          </a:extLst>
        </xdr:cNvPr>
        <xdr:cNvCxnSpPr/>
      </xdr:nvCxnSpPr>
      <xdr:spPr>
        <a:xfrm>
          <a:off x="3797300" y="14798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101600</xdr:rowOff>
    </xdr:from>
    <xdr:to>
      <xdr:col>15</xdr:col>
      <xdr:colOff>101600</xdr:colOff>
      <xdr:row>86</xdr:row>
      <xdr:rowOff>31750</xdr:rowOff>
    </xdr:to>
    <xdr:sp macro="" textlink="">
      <xdr:nvSpPr>
        <xdr:cNvPr id="302" name="楕円 301">
          <a:extLst>
            <a:ext uri="{FF2B5EF4-FFF2-40B4-BE49-F238E27FC236}">
              <a16:creationId xmlns:a16="http://schemas.microsoft.com/office/drawing/2014/main" id="{0D6F3E73-1B59-4F8F-B705-52F0391F79C1}"/>
            </a:ext>
          </a:extLst>
        </xdr:cNvPr>
        <xdr:cNvSpPr/>
      </xdr:nvSpPr>
      <xdr:spPr>
        <a:xfrm>
          <a:off x="2857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152400</xdr:rowOff>
    </xdr:from>
    <xdr:to>
      <xdr:col>19</xdr:col>
      <xdr:colOff>177800</xdr:colOff>
      <xdr:row>86</xdr:row>
      <xdr:rowOff>53339</xdr:rowOff>
    </xdr:to>
    <xdr:cxnSp macro="">
      <xdr:nvCxnSpPr>
        <xdr:cNvPr id="303" name="直線コネクタ 302">
          <a:extLst>
            <a:ext uri="{FF2B5EF4-FFF2-40B4-BE49-F238E27FC236}">
              <a16:creationId xmlns:a16="http://schemas.microsoft.com/office/drawing/2014/main" id="{640BED07-B611-447A-9A51-E056A3AE7D20}"/>
            </a:ext>
          </a:extLst>
        </xdr:cNvPr>
        <xdr:cNvCxnSpPr/>
      </xdr:nvCxnSpPr>
      <xdr:spPr>
        <a:xfrm>
          <a:off x="2908300" y="147256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17780</xdr:rowOff>
    </xdr:from>
    <xdr:to>
      <xdr:col>10</xdr:col>
      <xdr:colOff>165100</xdr:colOff>
      <xdr:row>85</xdr:row>
      <xdr:rowOff>119380</xdr:rowOff>
    </xdr:to>
    <xdr:sp macro="" textlink="">
      <xdr:nvSpPr>
        <xdr:cNvPr id="304" name="楕円 303">
          <a:extLst>
            <a:ext uri="{FF2B5EF4-FFF2-40B4-BE49-F238E27FC236}">
              <a16:creationId xmlns:a16="http://schemas.microsoft.com/office/drawing/2014/main" id="{9ABEBCDB-614B-4163-B8EA-192C03775432}"/>
            </a:ext>
          </a:extLst>
        </xdr:cNvPr>
        <xdr:cNvSpPr/>
      </xdr:nvSpPr>
      <xdr:spPr>
        <a:xfrm>
          <a:off x="1968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68580</xdr:rowOff>
    </xdr:from>
    <xdr:to>
      <xdr:col>15</xdr:col>
      <xdr:colOff>50800</xdr:colOff>
      <xdr:row>85</xdr:row>
      <xdr:rowOff>152400</xdr:rowOff>
    </xdr:to>
    <xdr:cxnSp macro="">
      <xdr:nvCxnSpPr>
        <xdr:cNvPr id="305" name="直線コネクタ 304">
          <a:extLst>
            <a:ext uri="{FF2B5EF4-FFF2-40B4-BE49-F238E27FC236}">
              <a16:creationId xmlns:a16="http://schemas.microsoft.com/office/drawing/2014/main" id="{A30BF7F0-FD95-4322-8901-2F3FAE0E1237}"/>
            </a:ext>
          </a:extLst>
        </xdr:cNvPr>
        <xdr:cNvCxnSpPr/>
      </xdr:nvCxnSpPr>
      <xdr:spPr>
        <a:xfrm>
          <a:off x="2019300" y="146418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101600</xdr:rowOff>
    </xdr:from>
    <xdr:to>
      <xdr:col>6</xdr:col>
      <xdr:colOff>38100</xdr:colOff>
      <xdr:row>85</xdr:row>
      <xdr:rowOff>31750</xdr:rowOff>
    </xdr:to>
    <xdr:sp macro="" textlink="">
      <xdr:nvSpPr>
        <xdr:cNvPr id="306" name="楕円 305">
          <a:extLst>
            <a:ext uri="{FF2B5EF4-FFF2-40B4-BE49-F238E27FC236}">
              <a16:creationId xmlns:a16="http://schemas.microsoft.com/office/drawing/2014/main" id="{CD70A6CB-E955-46AA-9EDE-BF45E8F10BBD}"/>
            </a:ext>
          </a:extLst>
        </xdr:cNvPr>
        <xdr:cNvSpPr/>
      </xdr:nvSpPr>
      <xdr:spPr>
        <a:xfrm>
          <a:off x="107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152400</xdr:rowOff>
    </xdr:from>
    <xdr:to>
      <xdr:col>10</xdr:col>
      <xdr:colOff>114300</xdr:colOff>
      <xdr:row>85</xdr:row>
      <xdr:rowOff>68580</xdr:rowOff>
    </xdr:to>
    <xdr:cxnSp macro="">
      <xdr:nvCxnSpPr>
        <xdr:cNvPr id="307" name="直線コネクタ 306">
          <a:extLst>
            <a:ext uri="{FF2B5EF4-FFF2-40B4-BE49-F238E27FC236}">
              <a16:creationId xmlns:a16="http://schemas.microsoft.com/office/drawing/2014/main" id="{07E0D448-333F-4635-B1D9-612A8730343A}"/>
            </a:ext>
          </a:extLst>
        </xdr:cNvPr>
        <xdr:cNvCxnSpPr/>
      </xdr:nvCxnSpPr>
      <xdr:spPr>
        <a:xfrm>
          <a:off x="1130300" y="145542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25416</xdr:rowOff>
    </xdr:from>
    <xdr:ext cx="405111" cy="259045"/>
    <xdr:sp macro="" textlink="">
      <xdr:nvSpPr>
        <xdr:cNvPr id="308" name="n_1aveValue【福祉施設】&#10;有形固定資産減価償却率">
          <a:extLst>
            <a:ext uri="{FF2B5EF4-FFF2-40B4-BE49-F238E27FC236}">
              <a16:creationId xmlns:a16="http://schemas.microsoft.com/office/drawing/2014/main" id="{2389DDA8-A6F8-42FE-A2FD-386FC6DFED01}"/>
            </a:ext>
          </a:extLst>
        </xdr:cNvPr>
        <xdr:cNvSpPr txBox="1"/>
      </xdr:nvSpPr>
      <xdr:spPr>
        <a:xfrm>
          <a:off x="3582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154957</xdr:rowOff>
    </xdr:from>
    <xdr:ext cx="405111" cy="259045"/>
    <xdr:sp macro="" textlink="">
      <xdr:nvSpPr>
        <xdr:cNvPr id="309" name="n_2aveValue【福祉施設】&#10;有形固定資産減価償却率">
          <a:extLst>
            <a:ext uri="{FF2B5EF4-FFF2-40B4-BE49-F238E27FC236}">
              <a16:creationId xmlns:a16="http://schemas.microsoft.com/office/drawing/2014/main" id="{63A67AB4-D961-42FE-921E-E26CA7216CA1}"/>
            </a:ext>
          </a:extLst>
        </xdr:cNvPr>
        <xdr:cNvSpPr txBox="1"/>
      </xdr:nvSpPr>
      <xdr:spPr>
        <a:xfrm>
          <a:off x="2705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109238</xdr:rowOff>
    </xdr:from>
    <xdr:ext cx="405111" cy="259045"/>
    <xdr:sp macro="" textlink="">
      <xdr:nvSpPr>
        <xdr:cNvPr id="310" name="n_3aveValue【福祉施設】&#10;有形固定資産減価償却率">
          <a:extLst>
            <a:ext uri="{FF2B5EF4-FFF2-40B4-BE49-F238E27FC236}">
              <a16:creationId xmlns:a16="http://schemas.microsoft.com/office/drawing/2014/main" id="{4E2311AF-BD35-44DC-A2FD-AA9673388BE2}"/>
            </a:ext>
          </a:extLst>
        </xdr:cNvPr>
        <xdr:cNvSpPr txBox="1"/>
      </xdr:nvSpPr>
      <xdr:spPr>
        <a:xfrm>
          <a:off x="1816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82566</xdr:rowOff>
    </xdr:from>
    <xdr:ext cx="405111" cy="259045"/>
    <xdr:sp macro="" textlink="">
      <xdr:nvSpPr>
        <xdr:cNvPr id="311" name="n_4aveValue【福祉施設】&#10;有形固定資産減価償却率">
          <a:extLst>
            <a:ext uri="{FF2B5EF4-FFF2-40B4-BE49-F238E27FC236}">
              <a16:creationId xmlns:a16="http://schemas.microsoft.com/office/drawing/2014/main" id="{B2A22DD1-E57E-4639-901B-5F29371338F5}"/>
            </a:ext>
          </a:extLst>
        </xdr:cNvPr>
        <xdr:cNvSpPr txBox="1"/>
      </xdr:nvSpPr>
      <xdr:spPr>
        <a:xfrm>
          <a:off x="927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95266</xdr:rowOff>
    </xdr:from>
    <xdr:ext cx="405111" cy="259045"/>
    <xdr:sp macro="" textlink="">
      <xdr:nvSpPr>
        <xdr:cNvPr id="312" name="n_1mainValue【福祉施設】&#10;有形固定資産減価償却率">
          <a:extLst>
            <a:ext uri="{FF2B5EF4-FFF2-40B4-BE49-F238E27FC236}">
              <a16:creationId xmlns:a16="http://schemas.microsoft.com/office/drawing/2014/main" id="{D7BCA34E-57F1-45B4-9DA7-65918ACA55B0}"/>
            </a:ext>
          </a:extLst>
        </xdr:cNvPr>
        <xdr:cNvSpPr txBox="1"/>
      </xdr:nvSpPr>
      <xdr:spPr>
        <a:xfrm>
          <a:off x="35820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22877</xdr:rowOff>
    </xdr:from>
    <xdr:ext cx="405111" cy="259045"/>
    <xdr:sp macro="" textlink="">
      <xdr:nvSpPr>
        <xdr:cNvPr id="313" name="n_2mainValue【福祉施設】&#10;有形固定資産減価償却率">
          <a:extLst>
            <a:ext uri="{FF2B5EF4-FFF2-40B4-BE49-F238E27FC236}">
              <a16:creationId xmlns:a16="http://schemas.microsoft.com/office/drawing/2014/main" id="{D6030C86-92A0-4988-B210-9F31D0DDD943}"/>
            </a:ext>
          </a:extLst>
        </xdr:cNvPr>
        <xdr:cNvSpPr txBox="1"/>
      </xdr:nvSpPr>
      <xdr:spPr>
        <a:xfrm>
          <a:off x="2705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110507</xdr:rowOff>
    </xdr:from>
    <xdr:ext cx="405111" cy="259045"/>
    <xdr:sp macro="" textlink="">
      <xdr:nvSpPr>
        <xdr:cNvPr id="314" name="n_3mainValue【福祉施設】&#10;有形固定資産減価償却率">
          <a:extLst>
            <a:ext uri="{FF2B5EF4-FFF2-40B4-BE49-F238E27FC236}">
              <a16:creationId xmlns:a16="http://schemas.microsoft.com/office/drawing/2014/main" id="{3BB485CF-8BA6-4594-9484-09496F13B717}"/>
            </a:ext>
          </a:extLst>
        </xdr:cNvPr>
        <xdr:cNvSpPr txBox="1"/>
      </xdr:nvSpPr>
      <xdr:spPr>
        <a:xfrm>
          <a:off x="18167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22877</xdr:rowOff>
    </xdr:from>
    <xdr:ext cx="405111" cy="259045"/>
    <xdr:sp macro="" textlink="">
      <xdr:nvSpPr>
        <xdr:cNvPr id="315" name="n_4mainValue【福祉施設】&#10;有形固定資産減価償却率">
          <a:extLst>
            <a:ext uri="{FF2B5EF4-FFF2-40B4-BE49-F238E27FC236}">
              <a16:creationId xmlns:a16="http://schemas.microsoft.com/office/drawing/2014/main" id="{C967864E-F4D8-405A-AD6B-4CD37D811197}"/>
            </a:ext>
          </a:extLst>
        </xdr:cNvPr>
        <xdr:cNvSpPr txBox="1"/>
      </xdr:nvSpPr>
      <xdr:spPr>
        <a:xfrm>
          <a:off x="927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A9B8D457-74B0-4FCD-8E5E-84E033C141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4F210E6C-AF06-459E-990D-6CE6D853856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BB7AE06E-0F05-41D4-B046-D09E79F4307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87A4CD5C-0FDA-41B1-987C-D1161946F5E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BFB1D021-25EB-4669-95C3-DB0EDFCD473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EE3DA2C0-6E12-435A-A2DA-21F622DDC80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AED57288-E107-438F-B6B9-1BEC669EF09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B43DA451-84B2-480E-AA18-D9EDCB2EBCB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CF43EF14-1617-4C92-AD7A-C5BF3F4EE53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20D5855E-9537-4E87-A38E-FF68A461999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F4F1241A-397C-4A56-9A8E-A3245262848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CE2257B0-BACF-4BC7-8F83-8F3B0E9B728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44A32D9E-8079-4A7B-9E06-59D7CCD5EDE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3010F06E-E45A-4531-AF52-939F36CE80E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2293F5D8-6E73-4C14-BAA7-DF2A4C4E39F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4ED02098-31F8-4CE9-97B6-31C3C1B9F18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D3394E19-1F66-44E2-B3E7-FF89DE0DC6A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BA829E53-0460-4C35-972E-B531284ABC9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7B056C77-99EB-4E01-A1AA-1C2012C98DB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6FA6C83A-B813-4AA5-B1CB-5179722959D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D9BEC91E-596F-4E22-9AA2-47A3CFBB856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C33B0228-9150-499C-8488-3BF25B31E34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4C767D66-BFE7-46BA-B8BD-1F528731D4D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38100</xdr:rowOff>
    </xdr:to>
    <xdr:cxnSp macro="">
      <xdr:nvCxnSpPr>
        <xdr:cNvPr id="339" name="直線コネクタ 338">
          <a:extLst>
            <a:ext uri="{FF2B5EF4-FFF2-40B4-BE49-F238E27FC236}">
              <a16:creationId xmlns:a16="http://schemas.microsoft.com/office/drawing/2014/main" id="{7FE5037C-908D-429F-A869-FD7E9150B66B}"/>
            </a:ext>
          </a:extLst>
        </xdr:cNvPr>
        <xdr:cNvCxnSpPr/>
      </xdr:nvCxnSpPr>
      <xdr:spPr>
        <a:xfrm flipV="1">
          <a:off x="10476865" y="13335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0" name="【福祉施設】&#10;一人当たり面積最小値テキスト">
          <a:extLst>
            <a:ext uri="{FF2B5EF4-FFF2-40B4-BE49-F238E27FC236}">
              <a16:creationId xmlns:a16="http://schemas.microsoft.com/office/drawing/2014/main" id="{1CB239D0-CBAD-4B97-879B-C7B604B53501}"/>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1" name="直線コネクタ 340">
          <a:extLst>
            <a:ext uri="{FF2B5EF4-FFF2-40B4-BE49-F238E27FC236}">
              <a16:creationId xmlns:a16="http://schemas.microsoft.com/office/drawing/2014/main" id="{482625DD-E6EC-4095-B533-7E40526008E2}"/>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42" name="【福祉施設】&#10;一人当たり面積最大値テキスト">
          <a:extLst>
            <a:ext uri="{FF2B5EF4-FFF2-40B4-BE49-F238E27FC236}">
              <a16:creationId xmlns:a16="http://schemas.microsoft.com/office/drawing/2014/main" id="{DD25D5D6-F585-4327-B093-E6C46FDA5918}"/>
            </a:ext>
          </a:extLst>
        </xdr:cNvPr>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43" name="直線コネクタ 342">
          <a:extLst>
            <a:ext uri="{FF2B5EF4-FFF2-40B4-BE49-F238E27FC236}">
              <a16:creationId xmlns:a16="http://schemas.microsoft.com/office/drawing/2014/main" id="{2ADF43E6-5AF3-4E07-86E3-1DA8E975AD05}"/>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139716</xdr:rowOff>
    </xdr:from>
    <xdr:ext cx="469744" cy="259045"/>
    <xdr:sp macro="" textlink="">
      <xdr:nvSpPr>
        <xdr:cNvPr id="344" name="【福祉施設】&#10;一人当たり面積平均値テキスト">
          <a:extLst>
            <a:ext uri="{FF2B5EF4-FFF2-40B4-BE49-F238E27FC236}">
              <a16:creationId xmlns:a16="http://schemas.microsoft.com/office/drawing/2014/main" id="{A2AE863A-C4E7-471E-A18E-99FD72B08790}"/>
            </a:ext>
          </a:extLst>
        </xdr:cNvPr>
        <xdr:cNvSpPr txBox="1"/>
      </xdr:nvSpPr>
      <xdr:spPr>
        <a:xfrm>
          <a:off x="10515600" y="1402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116839</xdr:rowOff>
    </xdr:from>
    <xdr:to>
      <xdr:col>55</xdr:col>
      <xdr:colOff>50800</xdr:colOff>
      <xdr:row>83</xdr:row>
      <xdr:rowOff>46989</xdr:rowOff>
    </xdr:to>
    <xdr:sp macro="" textlink="">
      <xdr:nvSpPr>
        <xdr:cNvPr id="345" name="フローチャート: 判断 344">
          <a:extLst>
            <a:ext uri="{FF2B5EF4-FFF2-40B4-BE49-F238E27FC236}">
              <a16:creationId xmlns:a16="http://schemas.microsoft.com/office/drawing/2014/main" id="{84E90722-2FFC-4546-9996-8C7A32005B5A}"/>
            </a:ext>
          </a:extLst>
        </xdr:cNvPr>
        <xdr:cNvSpPr/>
      </xdr:nvSpPr>
      <xdr:spPr>
        <a:xfrm>
          <a:off x="10426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71120</xdr:rowOff>
    </xdr:from>
    <xdr:to>
      <xdr:col>50</xdr:col>
      <xdr:colOff>165100</xdr:colOff>
      <xdr:row>83</xdr:row>
      <xdr:rowOff>1270</xdr:rowOff>
    </xdr:to>
    <xdr:sp macro="" textlink="">
      <xdr:nvSpPr>
        <xdr:cNvPr id="346" name="フローチャート: 判断 345">
          <a:extLst>
            <a:ext uri="{FF2B5EF4-FFF2-40B4-BE49-F238E27FC236}">
              <a16:creationId xmlns:a16="http://schemas.microsoft.com/office/drawing/2014/main" id="{3A7FC54E-8C73-4780-A98D-96B62AF1FBAC}"/>
            </a:ext>
          </a:extLst>
        </xdr:cNvPr>
        <xdr:cNvSpPr/>
      </xdr:nvSpPr>
      <xdr:spPr>
        <a:xfrm>
          <a:off x="9588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109220</xdr:rowOff>
    </xdr:from>
    <xdr:to>
      <xdr:col>46</xdr:col>
      <xdr:colOff>38100</xdr:colOff>
      <xdr:row>83</xdr:row>
      <xdr:rowOff>39370</xdr:rowOff>
    </xdr:to>
    <xdr:sp macro="" textlink="">
      <xdr:nvSpPr>
        <xdr:cNvPr id="347" name="フローチャート: 判断 346">
          <a:extLst>
            <a:ext uri="{FF2B5EF4-FFF2-40B4-BE49-F238E27FC236}">
              <a16:creationId xmlns:a16="http://schemas.microsoft.com/office/drawing/2014/main" id="{B7E42659-6CFA-4E89-9E07-DBDA88357DC9}"/>
            </a:ext>
          </a:extLst>
        </xdr:cNvPr>
        <xdr:cNvSpPr/>
      </xdr:nvSpPr>
      <xdr:spPr>
        <a:xfrm>
          <a:off x="8699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93980</xdr:rowOff>
    </xdr:from>
    <xdr:to>
      <xdr:col>41</xdr:col>
      <xdr:colOff>101600</xdr:colOff>
      <xdr:row>83</xdr:row>
      <xdr:rowOff>24130</xdr:rowOff>
    </xdr:to>
    <xdr:sp macro="" textlink="">
      <xdr:nvSpPr>
        <xdr:cNvPr id="348" name="フローチャート: 判断 347">
          <a:extLst>
            <a:ext uri="{FF2B5EF4-FFF2-40B4-BE49-F238E27FC236}">
              <a16:creationId xmlns:a16="http://schemas.microsoft.com/office/drawing/2014/main" id="{017B1DA4-5D50-4D00-B1E4-206836D1F66F}"/>
            </a:ext>
          </a:extLst>
        </xdr:cNvPr>
        <xdr:cNvSpPr/>
      </xdr:nvSpPr>
      <xdr:spPr>
        <a:xfrm>
          <a:off x="7810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86361</xdr:rowOff>
    </xdr:from>
    <xdr:to>
      <xdr:col>36</xdr:col>
      <xdr:colOff>165100</xdr:colOff>
      <xdr:row>83</xdr:row>
      <xdr:rowOff>16511</xdr:rowOff>
    </xdr:to>
    <xdr:sp macro="" textlink="">
      <xdr:nvSpPr>
        <xdr:cNvPr id="349" name="フローチャート: 判断 348">
          <a:extLst>
            <a:ext uri="{FF2B5EF4-FFF2-40B4-BE49-F238E27FC236}">
              <a16:creationId xmlns:a16="http://schemas.microsoft.com/office/drawing/2014/main" id="{1347D1CC-B90D-4A6C-8CBF-DA433804686E}"/>
            </a:ext>
          </a:extLst>
        </xdr:cNvPr>
        <xdr:cNvSpPr/>
      </xdr:nvSpPr>
      <xdr:spPr>
        <a:xfrm>
          <a:off x="6921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469A892-138E-4AA7-8A69-3F4E1220648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795533A-7BD9-46E9-BD97-782A1779273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E73D407-66DF-4D21-9AFE-45AE1D52CC3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9A95730-EA6C-4690-92C9-EC4BD3C3571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6520B4A-79EB-4EBC-9F44-115074B88A7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105411</xdr:rowOff>
    </xdr:from>
    <xdr:to>
      <xdr:col>55</xdr:col>
      <xdr:colOff>50800</xdr:colOff>
      <xdr:row>86</xdr:row>
      <xdr:rowOff>35561</xdr:rowOff>
    </xdr:to>
    <xdr:sp macro="" textlink="">
      <xdr:nvSpPr>
        <xdr:cNvPr id="355" name="楕円 354">
          <a:extLst>
            <a:ext uri="{FF2B5EF4-FFF2-40B4-BE49-F238E27FC236}">
              <a16:creationId xmlns:a16="http://schemas.microsoft.com/office/drawing/2014/main" id="{86B8EE66-07CA-4982-9ECA-C3BD3BD7B072}"/>
            </a:ext>
          </a:extLst>
        </xdr:cNvPr>
        <xdr:cNvSpPr/>
      </xdr:nvSpPr>
      <xdr:spPr>
        <a:xfrm>
          <a:off x="10426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20338</xdr:rowOff>
    </xdr:from>
    <xdr:ext cx="469744" cy="259045"/>
    <xdr:sp macro="" textlink="">
      <xdr:nvSpPr>
        <xdr:cNvPr id="356" name="【福祉施設】&#10;一人当たり面積該当値テキスト">
          <a:extLst>
            <a:ext uri="{FF2B5EF4-FFF2-40B4-BE49-F238E27FC236}">
              <a16:creationId xmlns:a16="http://schemas.microsoft.com/office/drawing/2014/main" id="{09786850-A920-43EA-863C-3E59E7B8604C}"/>
            </a:ext>
          </a:extLst>
        </xdr:cNvPr>
        <xdr:cNvSpPr txBox="1"/>
      </xdr:nvSpPr>
      <xdr:spPr>
        <a:xfrm>
          <a:off x="10515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97789</xdr:rowOff>
    </xdr:from>
    <xdr:to>
      <xdr:col>50</xdr:col>
      <xdr:colOff>165100</xdr:colOff>
      <xdr:row>86</xdr:row>
      <xdr:rowOff>27939</xdr:rowOff>
    </xdr:to>
    <xdr:sp macro="" textlink="">
      <xdr:nvSpPr>
        <xdr:cNvPr id="357" name="楕円 356">
          <a:extLst>
            <a:ext uri="{FF2B5EF4-FFF2-40B4-BE49-F238E27FC236}">
              <a16:creationId xmlns:a16="http://schemas.microsoft.com/office/drawing/2014/main" id="{203D4F5E-2D4E-4A30-A0C8-C23FFC2F5688}"/>
            </a:ext>
          </a:extLst>
        </xdr:cNvPr>
        <xdr:cNvSpPr/>
      </xdr:nvSpPr>
      <xdr:spPr>
        <a:xfrm>
          <a:off x="9588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148589</xdr:rowOff>
    </xdr:from>
    <xdr:to>
      <xdr:col>55</xdr:col>
      <xdr:colOff>0</xdr:colOff>
      <xdr:row>85</xdr:row>
      <xdr:rowOff>156211</xdr:rowOff>
    </xdr:to>
    <xdr:cxnSp macro="">
      <xdr:nvCxnSpPr>
        <xdr:cNvPr id="358" name="直線コネクタ 357">
          <a:extLst>
            <a:ext uri="{FF2B5EF4-FFF2-40B4-BE49-F238E27FC236}">
              <a16:creationId xmlns:a16="http://schemas.microsoft.com/office/drawing/2014/main" id="{3784FA38-15C3-4819-8943-4B5D6E848AE8}"/>
            </a:ext>
          </a:extLst>
        </xdr:cNvPr>
        <xdr:cNvCxnSpPr/>
      </xdr:nvCxnSpPr>
      <xdr:spPr>
        <a:xfrm>
          <a:off x="9639300" y="147218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97789</xdr:rowOff>
    </xdr:from>
    <xdr:to>
      <xdr:col>46</xdr:col>
      <xdr:colOff>38100</xdr:colOff>
      <xdr:row>86</xdr:row>
      <xdr:rowOff>27939</xdr:rowOff>
    </xdr:to>
    <xdr:sp macro="" textlink="">
      <xdr:nvSpPr>
        <xdr:cNvPr id="359" name="楕円 358">
          <a:extLst>
            <a:ext uri="{FF2B5EF4-FFF2-40B4-BE49-F238E27FC236}">
              <a16:creationId xmlns:a16="http://schemas.microsoft.com/office/drawing/2014/main" id="{FA5FE90F-1638-4E99-B50F-170BBDC30E39}"/>
            </a:ext>
          </a:extLst>
        </xdr:cNvPr>
        <xdr:cNvSpPr/>
      </xdr:nvSpPr>
      <xdr:spPr>
        <a:xfrm>
          <a:off x="8699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148589</xdr:rowOff>
    </xdr:from>
    <xdr:to>
      <xdr:col>50</xdr:col>
      <xdr:colOff>114300</xdr:colOff>
      <xdr:row>85</xdr:row>
      <xdr:rowOff>148589</xdr:rowOff>
    </xdr:to>
    <xdr:cxnSp macro="">
      <xdr:nvCxnSpPr>
        <xdr:cNvPr id="360" name="直線コネクタ 359">
          <a:extLst>
            <a:ext uri="{FF2B5EF4-FFF2-40B4-BE49-F238E27FC236}">
              <a16:creationId xmlns:a16="http://schemas.microsoft.com/office/drawing/2014/main" id="{F23C1514-CACA-4FB4-A939-57E601E9199F}"/>
            </a:ext>
          </a:extLst>
        </xdr:cNvPr>
        <xdr:cNvCxnSpPr/>
      </xdr:nvCxnSpPr>
      <xdr:spPr>
        <a:xfrm>
          <a:off x="8750300" y="1472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97789</xdr:rowOff>
    </xdr:from>
    <xdr:to>
      <xdr:col>41</xdr:col>
      <xdr:colOff>101600</xdr:colOff>
      <xdr:row>86</xdr:row>
      <xdr:rowOff>27939</xdr:rowOff>
    </xdr:to>
    <xdr:sp macro="" textlink="">
      <xdr:nvSpPr>
        <xdr:cNvPr id="361" name="楕円 360">
          <a:extLst>
            <a:ext uri="{FF2B5EF4-FFF2-40B4-BE49-F238E27FC236}">
              <a16:creationId xmlns:a16="http://schemas.microsoft.com/office/drawing/2014/main" id="{94928F00-9BE1-432E-9BC5-4E667675432D}"/>
            </a:ext>
          </a:extLst>
        </xdr:cNvPr>
        <xdr:cNvSpPr/>
      </xdr:nvSpPr>
      <xdr:spPr>
        <a:xfrm>
          <a:off x="7810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148589</xdr:rowOff>
    </xdr:from>
    <xdr:to>
      <xdr:col>45</xdr:col>
      <xdr:colOff>177800</xdr:colOff>
      <xdr:row>85</xdr:row>
      <xdr:rowOff>148589</xdr:rowOff>
    </xdr:to>
    <xdr:cxnSp macro="">
      <xdr:nvCxnSpPr>
        <xdr:cNvPr id="362" name="直線コネクタ 361">
          <a:extLst>
            <a:ext uri="{FF2B5EF4-FFF2-40B4-BE49-F238E27FC236}">
              <a16:creationId xmlns:a16="http://schemas.microsoft.com/office/drawing/2014/main" id="{AD9A015C-52AD-4ADB-B215-A5299017EA00}"/>
            </a:ext>
          </a:extLst>
        </xdr:cNvPr>
        <xdr:cNvCxnSpPr/>
      </xdr:nvCxnSpPr>
      <xdr:spPr>
        <a:xfrm>
          <a:off x="7861300" y="1472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97789</xdr:rowOff>
    </xdr:from>
    <xdr:to>
      <xdr:col>36</xdr:col>
      <xdr:colOff>165100</xdr:colOff>
      <xdr:row>86</xdr:row>
      <xdr:rowOff>27939</xdr:rowOff>
    </xdr:to>
    <xdr:sp macro="" textlink="">
      <xdr:nvSpPr>
        <xdr:cNvPr id="363" name="楕円 362">
          <a:extLst>
            <a:ext uri="{FF2B5EF4-FFF2-40B4-BE49-F238E27FC236}">
              <a16:creationId xmlns:a16="http://schemas.microsoft.com/office/drawing/2014/main" id="{0AC43506-631E-432F-8753-31B4CC402D78}"/>
            </a:ext>
          </a:extLst>
        </xdr:cNvPr>
        <xdr:cNvSpPr/>
      </xdr:nvSpPr>
      <xdr:spPr>
        <a:xfrm>
          <a:off x="6921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148589</xdr:rowOff>
    </xdr:from>
    <xdr:to>
      <xdr:col>41</xdr:col>
      <xdr:colOff>50800</xdr:colOff>
      <xdr:row>85</xdr:row>
      <xdr:rowOff>148589</xdr:rowOff>
    </xdr:to>
    <xdr:cxnSp macro="">
      <xdr:nvCxnSpPr>
        <xdr:cNvPr id="364" name="直線コネクタ 363">
          <a:extLst>
            <a:ext uri="{FF2B5EF4-FFF2-40B4-BE49-F238E27FC236}">
              <a16:creationId xmlns:a16="http://schemas.microsoft.com/office/drawing/2014/main" id="{E1010D97-C5D8-4915-86C7-2FBF847B5E06}"/>
            </a:ext>
          </a:extLst>
        </xdr:cNvPr>
        <xdr:cNvCxnSpPr/>
      </xdr:nvCxnSpPr>
      <xdr:spPr>
        <a:xfrm>
          <a:off x="6972300" y="1472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17797</xdr:rowOff>
    </xdr:from>
    <xdr:ext cx="469744" cy="259045"/>
    <xdr:sp macro="" textlink="">
      <xdr:nvSpPr>
        <xdr:cNvPr id="365" name="n_1aveValue【福祉施設】&#10;一人当たり面積">
          <a:extLst>
            <a:ext uri="{FF2B5EF4-FFF2-40B4-BE49-F238E27FC236}">
              <a16:creationId xmlns:a16="http://schemas.microsoft.com/office/drawing/2014/main" id="{A2870A01-7E9B-46BA-A1B1-F709AAD45042}"/>
            </a:ext>
          </a:extLst>
        </xdr:cNvPr>
        <xdr:cNvSpPr txBox="1"/>
      </xdr:nvSpPr>
      <xdr:spPr>
        <a:xfrm>
          <a:off x="9391727" y="139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55897</xdr:rowOff>
    </xdr:from>
    <xdr:ext cx="469744" cy="259045"/>
    <xdr:sp macro="" textlink="">
      <xdr:nvSpPr>
        <xdr:cNvPr id="366" name="n_2aveValue【福祉施設】&#10;一人当たり面積">
          <a:extLst>
            <a:ext uri="{FF2B5EF4-FFF2-40B4-BE49-F238E27FC236}">
              <a16:creationId xmlns:a16="http://schemas.microsoft.com/office/drawing/2014/main" id="{81A75CFC-44ED-4432-ACAA-0A692E231B2E}"/>
            </a:ext>
          </a:extLst>
        </xdr:cNvPr>
        <xdr:cNvSpPr txBox="1"/>
      </xdr:nvSpPr>
      <xdr:spPr>
        <a:xfrm>
          <a:off x="85154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40657</xdr:rowOff>
    </xdr:from>
    <xdr:ext cx="469744" cy="259045"/>
    <xdr:sp macro="" textlink="">
      <xdr:nvSpPr>
        <xdr:cNvPr id="367" name="n_3aveValue【福祉施設】&#10;一人当たり面積">
          <a:extLst>
            <a:ext uri="{FF2B5EF4-FFF2-40B4-BE49-F238E27FC236}">
              <a16:creationId xmlns:a16="http://schemas.microsoft.com/office/drawing/2014/main" id="{B3182CF4-B8E7-44DE-B0EE-EC09BC845557}"/>
            </a:ext>
          </a:extLst>
        </xdr:cNvPr>
        <xdr:cNvSpPr txBox="1"/>
      </xdr:nvSpPr>
      <xdr:spPr>
        <a:xfrm>
          <a:off x="7626427"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33038</xdr:rowOff>
    </xdr:from>
    <xdr:ext cx="469744" cy="259045"/>
    <xdr:sp macro="" textlink="">
      <xdr:nvSpPr>
        <xdr:cNvPr id="368" name="n_4aveValue【福祉施設】&#10;一人当たり面積">
          <a:extLst>
            <a:ext uri="{FF2B5EF4-FFF2-40B4-BE49-F238E27FC236}">
              <a16:creationId xmlns:a16="http://schemas.microsoft.com/office/drawing/2014/main" id="{4802FF5F-293F-4214-925A-ADFF76C31794}"/>
            </a:ext>
          </a:extLst>
        </xdr:cNvPr>
        <xdr:cNvSpPr txBox="1"/>
      </xdr:nvSpPr>
      <xdr:spPr>
        <a:xfrm>
          <a:off x="6737427"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19066</xdr:rowOff>
    </xdr:from>
    <xdr:ext cx="469744" cy="259045"/>
    <xdr:sp macro="" textlink="">
      <xdr:nvSpPr>
        <xdr:cNvPr id="369" name="n_1mainValue【福祉施設】&#10;一人当たり面積">
          <a:extLst>
            <a:ext uri="{FF2B5EF4-FFF2-40B4-BE49-F238E27FC236}">
              <a16:creationId xmlns:a16="http://schemas.microsoft.com/office/drawing/2014/main" id="{DC175E29-CF2B-4F51-AB54-F5551676FDDA}"/>
            </a:ext>
          </a:extLst>
        </xdr:cNvPr>
        <xdr:cNvSpPr txBox="1"/>
      </xdr:nvSpPr>
      <xdr:spPr>
        <a:xfrm>
          <a:off x="93917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19066</xdr:rowOff>
    </xdr:from>
    <xdr:ext cx="469744" cy="259045"/>
    <xdr:sp macro="" textlink="">
      <xdr:nvSpPr>
        <xdr:cNvPr id="370" name="n_2mainValue【福祉施設】&#10;一人当たり面積">
          <a:extLst>
            <a:ext uri="{FF2B5EF4-FFF2-40B4-BE49-F238E27FC236}">
              <a16:creationId xmlns:a16="http://schemas.microsoft.com/office/drawing/2014/main" id="{2BCB1E7F-21A8-41AD-92D9-AF2690473E80}"/>
            </a:ext>
          </a:extLst>
        </xdr:cNvPr>
        <xdr:cNvSpPr txBox="1"/>
      </xdr:nvSpPr>
      <xdr:spPr>
        <a:xfrm>
          <a:off x="8515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19066</xdr:rowOff>
    </xdr:from>
    <xdr:ext cx="469744" cy="259045"/>
    <xdr:sp macro="" textlink="">
      <xdr:nvSpPr>
        <xdr:cNvPr id="371" name="n_3mainValue【福祉施設】&#10;一人当たり面積">
          <a:extLst>
            <a:ext uri="{FF2B5EF4-FFF2-40B4-BE49-F238E27FC236}">
              <a16:creationId xmlns:a16="http://schemas.microsoft.com/office/drawing/2014/main" id="{25900EB0-7EBF-483B-A681-5391860AB7FE}"/>
            </a:ext>
          </a:extLst>
        </xdr:cNvPr>
        <xdr:cNvSpPr txBox="1"/>
      </xdr:nvSpPr>
      <xdr:spPr>
        <a:xfrm>
          <a:off x="7626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19066</xdr:rowOff>
    </xdr:from>
    <xdr:ext cx="469744" cy="259045"/>
    <xdr:sp macro="" textlink="">
      <xdr:nvSpPr>
        <xdr:cNvPr id="372" name="n_4mainValue【福祉施設】&#10;一人当たり面積">
          <a:extLst>
            <a:ext uri="{FF2B5EF4-FFF2-40B4-BE49-F238E27FC236}">
              <a16:creationId xmlns:a16="http://schemas.microsoft.com/office/drawing/2014/main" id="{8C21E7AB-456B-4C06-B8AB-43D5431837E2}"/>
            </a:ext>
          </a:extLst>
        </xdr:cNvPr>
        <xdr:cNvSpPr txBox="1"/>
      </xdr:nvSpPr>
      <xdr:spPr>
        <a:xfrm>
          <a:off x="6737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41F273D6-3F1E-4DDE-9529-C75D8B4EA09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D71226FF-BA07-4654-92CF-E57A3D99792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AD48C167-B460-4C02-A034-1598253828B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169CA858-22A0-4E5E-8C08-AE389AF595F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EC5B1BD3-983E-43F2-B89B-2BAC5A4437A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DF78E971-35DD-4E9B-AE90-46B3EBE7437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C3EED494-AB47-4BE5-B8DE-5D915931459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8541A6A0-BA47-42E3-A32E-824BE867593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1DF799F5-74D4-42AF-946F-A535B894E6C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D8F41CCE-B2B1-4E55-9416-5466C620745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B9128E3E-1154-4163-9385-CDF650566AD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a:extLst>
            <a:ext uri="{FF2B5EF4-FFF2-40B4-BE49-F238E27FC236}">
              <a16:creationId xmlns:a16="http://schemas.microsoft.com/office/drawing/2014/main" id="{11E27928-3574-42C3-94E0-361107771AE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a:extLst>
            <a:ext uri="{FF2B5EF4-FFF2-40B4-BE49-F238E27FC236}">
              <a16:creationId xmlns:a16="http://schemas.microsoft.com/office/drawing/2014/main" id="{51373346-38B6-42CB-958A-5FC70ED0D85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a:extLst>
            <a:ext uri="{FF2B5EF4-FFF2-40B4-BE49-F238E27FC236}">
              <a16:creationId xmlns:a16="http://schemas.microsoft.com/office/drawing/2014/main" id="{E766423D-F786-4F3D-B35D-46D9F059881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a:extLst>
            <a:ext uri="{FF2B5EF4-FFF2-40B4-BE49-F238E27FC236}">
              <a16:creationId xmlns:a16="http://schemas.microsoft.com/office/drawing/2014/main" id="{09131712-73C3-4535-A8F2-25DE79AB7E1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a:extLst>
            <a:ext uri="{FF2B5EF4-FFF2-40B4-BE49-F238E27FC236}">
              <a16:creationId xmlns:a16="http://schemas.microsoft.com/office/drawing/2014/main" id="{59279B87-F2DA-471C-AF5A-726EAAF8800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a:extLst>
            <a:ext uri="{FF2B5EF4-FFF2-40B4-BE49-F238E27FC236}">
              <a16:creationId xmlns:a16="http://schemas.microsoft.com/office/drawing/2014/main" id="{4226ACF2-0B95-4CB9-BD0E-F091DADF7EC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a:extLst>
            <a:ext uri="{FF2B5EF4-FFF2-40B4-BE49-F238E27FC236}">
              <a16:creationId xmlns:a16="http://schemas.microsoft.com/office/drawing/2014/main" id="{A7F0D4A7-D74F-4976-AC01-2198BAE5A06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a:extLst>
            <a:ext uri="{FF2B5EF4-FFF2-40B4-BE49-F238E27FC236}">
              <a16:creationId xmlns:a16="http://schemas.microsoft.com/office/drawing/2014/main" id="{5B508E5C-6921-4BA8-AC72-50AFEC22878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a:extLst>
            <a:ext uri="{FF2B5EF4-FFF2-40B4-BE49-F238E27FC236}">
              <a16:creationId xmlns:a16="http://schemas.microsoft.com/office/drawing/2014/main" id="{47394D8F-4325-400E-A48C-E134807A31C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a:extLst>
            <a:ext uri="{FF2B5EF4-FFF2-40B4-BE49-F238E27FC236}">
              <a16:creationId xmlns:a16="http://schemas.microsoft.com/office/drawing/2014/main" id="{B3B9ADC4-63B2-4A3B-B3C6-6E2A873D56F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a:extLst>
            <a:ext uri="{FF2B5EF4-FFF2-40B4-BE49-F238E27FC236}">
              <a16:creationId xmlns:a16="http://schemas.microsoft.com/office/drawing/2014/main" id="{B18656B0-A122-41CB-9BBB-E6A08A146C9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a:extLst>
            <a:ext uri="{FF2B5EF4-FFF2-40B4-BE49-F238E27FC236}">
              <a16:creationId xmlns:a16="http://schemas.microsoft.com/office/drawing/2014/main" id="{3E3AAB87-DF26-4D8D-A1C5-78C31A0F365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98C6ABF9-775F-42FE-91E8-63D3951EAC4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C5530DE6-2F7D-48E6-AB9A-B093C9C60CE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109</xdr:row>
      <xdr:rowOff>28848</xdr:rowOff>
    </xdr:to>
    <xdr:cxnSp macro="">
      <xdr:nvCxnSpPr>
        <xdr:cNvPr id="398" name="直線コネクタ 397">
          <a:extLst>
            <a:ext uri="{FF2B5EF4-FFF2-40B4-BE49-F238E27FC236}">
              <a16:creationId xmlns:a16="http://schemas.microsoft.com/office/drawing/2014/main" id="{94783747-9A51-4EC7-BD30-770F62AE8DAF}"/>
            </a:ext>
          </a:extLst>
        </xdr:cNvPr>
        <xdr:cNvCxnSpPr/>
      </xdr:nvCxnSpPr>
      <xdr:spPr>
        <a:xfrm flipV="1">
          <a:off x="4634865" y="17222832"/>
          <a:ext cx="0" cy="14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99" name="【市民会館】&#10;有形固定資産減価償却率最小値テキスト">
          <a:extLst>
            <a:ext uri="{FF2B5EF4-FFF2-40B4-BE49-F238E27FC236}">
              <a16:creationId xmlns:a16="http://schemas.microsoft.com/office/drawing/2014/main" id="{55D82683-688A-40F2-9177-EBBD83B9C746}"/>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0" name="直線コネクタ 399">
          <a:extLst>
            <a:ext uri="{FF2B5EF4-FFF2-40B4-BE49-F238E27FC236}">
              <a16:creationId xmlns:a16="http://schemas.microsoft.com/office/drawing/2014/main" id="{6C03D89B-BB3E-49CE-B688-2E4E729459CC}"/>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F730E139-9A42-4CF8-8A2B-9D1E5BB3DE81}"/>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2" name="直線コネクタ 401">
          <a:extLst>
            <a:ext uri="{FF2B5EF4-FFF2-40B4-BE49-F238E27FC236}">
              <a16:creationId xmlns:a16="http://schemas.microsoft.com/office/drawing/2014/main" id="{3AFBB06D-13CD-4675-BEE4-3E0190E66E6F}"/>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DCEC12F2-E117-4AC5-8575-940121EA0132}"/>
            </a:ext>
          </a:extLst>
        </xdr:cNvPr>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404" name="フローチャート: 判断 403">
          <a:extLst>
            <a:ext uri="{FF2B5EF4-FFF2-40B4-BE49-F238E27FC236}">
              <a16:creationId xmlns:a16="http://schemas.microsoft.com/office/drawing/2014/main" id="{427AF809-9172-4A47-BCAD-F7F423342756}"/>
            </a:ext>
          </a:extLst>
        </xdr:cNvPr>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xdr:rowOff>
    </xdr:from>
    <xdr:to>
      <xdr:col>20</xdr:col>
      <xdr:colOff>38100</xdr:colOff>
      <xdr:row>104</xdr:row>
      <xdr:rowOff>102507</xdr:rowOff>
    </xdr:to>
    <xdr:sp macro="" textlink="">
      <xdr:nvSpPr>
        <xdr:cNvPr id="405" name="フローチャート: 判断 404">
          <a:extLst>
            <a:ext uri="{FF2B5EF4-FFF2-40B4-BE49-F238E27FC236}">
              <a16:creationId xmlns:a16="http://schemas.microsoft.com/office/drawing/2014/main" id="{40D2EB8A-052E-4203-95AB-0A9F524A6603}"/>
            </a:ext>
          </a:extLst>
        </xdr:cNvPr>
        <xdr:cNvSpPr/>
      </xdr:nvSpPr>
      <xdr:spPr>
        <a:xfrm>
          <a:off x="3746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23768</xdr:rowOff>
    </xdr:from>
    <xdr:to>
      <xdr:col>15</xdr:col>
      <xdr:colOff>101600</xdr:colOff>
      <xdr:row>104</xdr:row>
      <xdr:rowOff>125368</xdr:rowOff>
    </xdr:to>
    <xdr:sp macro="" textlink="">
      <xdr:nvSpPr>
        <xdr:cNvPr id="406" name="フローチャート: 判断 405">
          <a:extLst>
            <a:ext uri="{FF2B5EF4-FFF2-40B4-BE49-F238E27FC236}">
              <a16:creationId xmlns:a16="http://schemas.microsoft.com/office/drawing/2014/main" id="{8408BBFF-DE3C-49C8-8B3B-4297922B20F6}"/>
            </a:ext>
          </a:extLst>
        </xdr:cNvPr>
        <xdr:cNvSpPr/>
      </xdr:nvSpPr>
      <xdr:spPr>
        <a:xfrm>
          <a:off x="2857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53158</xdr:rowOff>
    </xdr:from>
    <xdr:to>
      <xdr:col>10</xdr:col>
      <xdr:colOff>165100</xdr:colOff>
      <xdr:row>104</xdr:row>
      <xdr:rowOff>154758</xdr:rowOff>
    </xdr:to>
    <xdr:sp macro="" textlink="">
      <xdr:nvSpPr>
        <xdr:cNvPr id="407" name="フローチャート: 判断 406">
          <a:extLst>
            <a:ext uri="{FF2B5EF4-FFF2-40B4-BE49-F238E27FC236}">
              <a16:creationId xmlns:a16="http://schemas.microsoft.com/office/drawing/2014/main" id="{26C766DD-B978-4135-8EAA-E18A7425345F}"/>
            </a:ext>
          </a:extLst>
        </xdr:cNvPr>
        <xdr:cNvSpPr/>
      </xdr:nvSpPr>
      <xdr:spPr>
        <a:xfrm>
          <a:off x="1968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4173</xdr:rowOff>
    </xdr:from>
    <xdr:to>
      <xdr:col>6</xdr:col>
      <xdr:colOff>38100</xdr:colOff>
      <xdr:row>104</xdr:row>
      <xdr:rowOff>105773</xdr:rowOff>
    </xdr:to>
    <xdr:sp macro="" textlink="">
      <xdr:nvSpPr>
        <xdr:cNvPr id="408" name="フローチャート: 判断 407">
          <a:extLst>
            <a:ext uri="{FF2B5EF4-FFF2-40B4-BE49-F238E27FC236}">
              <a16:creationId xmlns:a16="http://schemas.microsoft.com/office/drawing/2014/main" id="{0B297416-9BC8-4A84-B3C6-4D9262A418B1}"/>
            </a:ext>
          </a:extLst>
        </xdr:cNvPr>
        <xdr:cNvSpPr/>
      </xdr:nvSpPr>
      <xdr:spPr>
        <a:xfrm>
          <a:off x="1079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67C254A-D0DB-41D3-BF33-AA185658B52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33FC949A-BE1C-4E85-9895-7C788E8C2D3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A1A6F0F-9F36-4FA5-947C-D78B937B1F3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B2DEB6D-2B99-4E02-8218-479289262C3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2E66C95-3CE6-4A73-BEBB-4F945E71AFB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27032</xdr:rowOff>
    </xdr:from>
    <xdr:to>
      <xdr:col>24</xdr:col>
      <xdr:colOff>114300</xdr:colOff>
      <xdr:row>100</xdr:row>
      <xdr:rowOff>128632</xdr:rowOff>
    </xdr:to>
    <xdr:sp macro="" textlink="">
      <xdr:nvSpPr>
        <xdr:cNvPr id="414" name="楕円 413">
          <a:extLst>
            <a:ext uri="{FF2B5EF4-FFF2-40B4-BE49-F238E27FC236}">
              <a16:creationId xmlns:a16="http://schemas.microsoft.com/office/drawing/2014/main" id="{3C54EFDB-1379-40F1-B72A-3961A7805C0E}"/>
            </a:ext>
          </a:extLst>
        </xdr:cNvPr>
        <xdr:cNvSpPr/>
      </xdr:nvSpPr>
      <xdr:spPr>
        <a:xfrm>
          <a:off x="45847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151509</xdr:rowOff>
    </xdr:from>
    <xdr:ext cx="340478" cy="259045"/>
    <xdr:sp macro="" textlink="">
      <xdr:nvSpPr>
        <xdr:cNvPr id="415" name="【市民会館】&#10;有形固定資産減価償却率該当値テキスト">
          <a:extLst>
            <a:ext uri="{FF2B5EF4-FFF2-40B4-BE49-F238E27FC236}">
              <a16:creationId xmlns:a16="http://schemas.microsoft.com/office/drawing/2014/main" id="{04A3F40A-9A15-4348-A8F4-16C07F54F6CA}"/>
            </a:ext>
          </a:extLst>
        </xdr:cNvPr>
        <xdr:cNvSpPr txBox="1"/>
      </xdr:nvSpPr>
      <xdr:spPr>
        <a:xfrm>
          <a:off x="4673600" y="17125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23768</xdr:rowOff>
    </xdr:from>
    <xdr:to>
      <xdr:col>20</xdr:col>
      <xdr:colOff>38100</xdr:colOff>
      <xdr:row>100</xdr:row>
      <xdr:rowOff>125368</xdr:rowOff>
    </xdr:to>
    <xdr:sp macro="" textlink="">
      <xdr:nvSpPr>
        <xdr:cNvPr id="416" name="楕円 415">
          <a:extLst>
            <a:ext uri="{FF2B5EF4-FFF2-40B4-BE49-F238E27FC236}">
              <a16:creationId xmlns:a16="http://schemas.microsoft.com/office/drawing/2014/main" id="{7D1D11A2-8B43-4385-BDF2-16C15A486653}"/>
            </a:ext>
          </a:extLst>
        </xdr:cNvPr>
        <xdr:cNvSpPr/>
      </xdr:nvSpPr>
      <xdr:spPr>
        <a:xfrm>
          <a:off x="37465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74568</xdr:rowOff>
    </xdr:from>
    <xdr:to>
      <xdr:col>24</xdr:col>
      <xdr:colOff>63500</xdr:colOff>
      <xdr:row>100</xdr:row>
      <xdr:rowOff>77832</xdr:rowOff>
    </xdr:to>
    <xdr:cxnSp macro="">
      <xdr:nvCxnSpPr>
        <xdr:cNvPr id="417" name="直線コネクタ 416">
          <a:extLst>
            <a:ext uri="{FF2B5EF4-FFF2-40B4-BE49-F238E27FC236}">
              <a16:creationId xmlns:a16="http://schemas.microsoft.com/office/drawing/2014/main" id="{99E36214-A665-4758-81CC-9A070BD9B4AB}"/>
            </a:ext>
          </a:extLst>
        </xdr:cNvPr>
        <xdr:cNvCxnSpPr/>
      </xdr:nvCxnSpPr>
      <xdr:spPr>
        <a:xfrm>
          <a:off x="3797300" y="1721956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907</xdr:rowOff>
    </xdr:from>
    <xdr:to>
      <xdr:col>15</xdr:col>
      <xdr:colOff>101600</xdr:colOff>
      <xdr:row>107</xdr:row>
      <xdr:rowOff>102507</xdr:rowOff>
    </xdr:to>
    <xdr:sp macro="" textlink="">
      <xdr:nvSpPr>
        <xdr:cNvPr id="418" name="楕円 417">
          <a:extLst>
            <a:ext uri="{FF2B5EF4-FFF2-40B4-BE49-F238E27FC236}">
              <a16:creationId xmlns:a16="http://schemas.microsoft.com/office/drawing/2014/main" id="{B8C26DAA-32CF-4987-969D-C78032D6C6B2}"/>
            </a:ext>
          </a:extLst>
        </xdr:cNvPr>
        <xdr:cNvSpPr/>
      </xdr:nvSpPr>
      <xdr:spPr>
        <a:xfrm>
          <a:off x="2857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74568</xdr:rowOff>
    </xdr:from>
    <xdr:to>
      <xdr:col>19</xdr:col>
      <xdr:colOff>177800</xdr:colOff>
      <xdr:row>107</xdr:row>
      <xdr:rowOff>51707</xdr:rowOff>
    </xdr:to>
    <xdr:cxnSp macro="">
      <xdr:nvCxnSpPr>
        <xdr:cNvPr id="419" name="直線コネクタ 418">
          <a:extLst>
            <a:ext uri="{FF2B5EF4-FFF2-40B4-BE49-F238E27FC236}">
              <a16:creationId xmlns:a16="http://schemas.microsoft.com/office/drawing/2014/main" id="{40EE392E-6CEE-4A42-8580-C0793B1B483B}"/>
            </a:ext>
          </a:extLst>
        </xdr:cNvPr>
        <xdr:cNvCxnSpPr/>
      </xdr:nvCxnSpPr>
      <xdr:spPr>
        <a:xfrm flipV="1">
          <a:off x="2908300" y="17219568"/>
          <a:ext cx="889000" cy="117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15602</xdr:rowOff>
    </xdr:from>
    <xdr:to>
      <xdr:col>10</xdr:col>
      <xdr:colOff>165100</xdr:colOff>
      <xdr:row>107</xdr:row>
      <xdr:rowOff>117202</xdr:rowOff>
    </xdr:to>
    <xdr:sp macro="" textlink="">
      <xdr:nvSpPr>
        <xdr:cNvPr id="420" name="楕円 419">
          <a:extLst>
            <a:ext uri="{FF2B5EF4-FFF2-40B4-BE49-F238E27FC236}">
              <a16:creationId xmlns:a16="http://schemas.microsoft.com/office/drawing/2014/main" id="{BBB81EE1-9D99-444F-A89D-4359F42112EB}"/>
            </a:ext>
          </a:extLst>
        </xdr:cNvPr>
        <xdr:cNvSpPr/>
      </xdr:nvSpPr>
      <xdr:spPr>
        <a:xfrm>
          <a:off x="1968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51707</xdr:rowOff>
    </xdr:from>
    <xdr:to>
      <xdr:col>15</xdr:col>
      <xdr:colOff>50800</xdr:colOff>
      <xdr:row>107</xdr:row>
      <xdr:rowOff>66402</xdr:rowOff>
    </xdr:to>
    <xdr:cxnSp macro="">
      <xdr:nvCxnSpPr>
        <xdr:cNvPr id="421" name="直線コネクタ 420">
          <a:extLst>
            <a:ext uri="{FF2B5EF4-FFF2-40B4-BE49-F238E27FC236}">
              <a16:creationId xmlns:a16="http://schemas.microsoft.com/office/drawing/2014/main" id="{A90DF37E-0076-477D-B3CD-1E12783232AD}"/>
            </a:ext>
          </a:extLst>
        </xdr:cNvPr>
        <xdr:cNvCxnSpPr/>
      </xdr:nvCxnSpPr>
      <xdr:spPr>
        <a:xfrm flipV="1">
          <a:off x="2019300" y="1839685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154395</xdr:rowOff>
    </xdr:from>
    <xdr:to>
      <xdr:col>6</xdr:col>
      <xdr:colOff>38100</xdr:colOff>
      <xdr:row>107</xdr:row>
      <xdr:rowOff>84545</xdr:rowOff>
    </xdr:to>
    <xdr:sp macro="" textlink="">
      <xdr:nvSpPr>
        <xdr:cNvPr id="422" name="楕円 421">
          <a:extLst>
            <a:ext uri="{FF2B5EF4-FFF2-40B4-BE49-F238E27FC236}">
              <a16:creationId xmlns:a16="http://schemas.microsoft.com/office/drawing/2014/main" id="{1376F583-09E7-4846-807D-0B69AA29D742}"/>
            </a:ext>
          </a:extLst>
        </xdr:cNvPr>
        <xdr:cNvSpPr/>
      </xdr:nvSpPr>
      <xdr:spPr>
        <a:xfrm>
          <a:off x="1079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33745</xdr:rowOff>
    </xdr:from>
    <xdr:to>
      <xdr:col>10</xdr:col>
      <xdr:colOff>114300</xdr:colOff>
      <xdr:row>107</xdr:row>
      <xdr:rowOff>66402</xdr:rowOff>
    </xdr:to>
    <xdr:cxnSp macro="">
      <xdr:nvCxnSpPr>
        <xdr:cNvPr id="423" name="直線コネクタ 422">
          <a:extLst>
            <a:ext uri="{FF2B5EF4-FFF2-40B4-BE49-F238E27FC236}">
              <a16:creationId xmlns:a16="http://schemas.microsoft.com/office/drawing/2014/main" id="{4410431B-86A2-4E5B-A872-BB1A704604CB}"/>
            </a:ext>
          </a:extLst>
        </xdr:cNvPr>
        <xdr:cNvCxnSpPr/>
      </xdr:nvCxnSpPr>
      <xdr:spPr>
        <a:xfrm>
          <a:off x="1130300" y="183788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93634</xdr:rowOff>
    </xdr:from>
    <xdr:ext cx="405111" cy="259045"/>
    <xdr:sp macro="" textlink="">
      <xdr:nvSpPr>
        <xdr:cNvPr id="424" name="n_1aveValue【市民会館】&#10;有形固定資産減価償却率">
          <a:extLst>
            <a:ext uri="{FF2B5EF4-FFF2-40B4-BE49-F238E27FC236}">
              <a16:creationId xmlns:a16="http://schemas.microsoft.com/office/drawing/2014/main" id="{F83C21EA-3DAC-4D60-A8FA-594135A8B469}"/>
            </a:ext>
          </a:extLst>
        </xdr:cNvPr>
        <xdr:cNvSpPr txBox="1"/>
      </xdr:nvSpPr>
      <xdr:spPr>
        <a:xfrm>
          <a:off x="3582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141895</xdr:rowOff>
    </xdr:from>
    <xdr:ext cx="405111" cy="259045"/>
    <xdr:sp macro="" textlink="">
      <xdr:nvSpPr>
        <xdr:cNvPr id="425" name="n_2aveValue【市民会館】&#10;有形固定資産減価償却率">
          <a:extLst>
            <a:ext uri="{FF2B5EF4-FFF2-40B4-BE49-F238E27FC236}">
              <a16:creationId xmlns:a16="http://schemas.microsoft.com/office/drawing/2014/main" id="{5C189715-E226-4960-9D97-7888B5E9E7AF}"/>
            </a:ext>
          </a:extLst>
        </xdr:cNvPr>
        <xdr:cNvSpPr txBox="1"/>
      </xdr:nvSpPr>
      <xdr:spPr>
        <a:xfrm>
          <a:off x="2705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171285</xdr:rowOff>
    </xdr:from>
    <xdr:ext cx="405111" cy="259045"/>
    <xdr:sp macro="" textlink="">
      <xdr:nvSpPr>
        <xdr:cNvPr id="426" name="n_3aveValue【市民会館】&#10;有形固定資産減価償却率">
          <a:extLst>
            <a:ext uri="{FF2B5EF4-FFF2-40B4-BE49-F238E27FC236}">
              <a16:creationId xmlns:a16="http://schemas.microsoft.com/office/drawing/2014/main" id="{87ABC7BE-12EA-42D5-B0B1-0FCFD259828A}"/>
            </a:ext>
          </a:extLst>
        </xdr:cNvPr>
        <xdr:cNvSpPr txBox="1"/>
      </xdr:nvSpPr>
      <xdr:spPr>
        <a:xfrm>
          <a:off x="1816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122300</xdr:rowOff>
    </xdr:from>
    <xdr:ext cx="405111" cy="259045"/>
    <xdr:sp macro="" textlink="">
      <xdr:nvSpPr>
        <xdr:cNvPr id="427" name="n_4aveValue【市民会館】&#10;有形固定資産減価償却率">
          <a:extLst>
            <a:ext uri="{FF2B5EF4-FFF2-40B4-BE49-F238E27FC236}">
              <a16:creationId xmlns:a16="http://schemas.microsoft.com/office/drawing/2014/main" id="{DC7012C2-36C7-4E7D-B824-BEDD9B3662CD}"/>
            </a:ext>
          </a:extLst>
        </xdr:cNvPr>
        <xdr:cNvSpPr txBox="1"/>
      </xdr:nvSpPr>
      <xdr:spPr>
        <a:xfrm>
          <a:off x="927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141895</xdr:rowOff>
    </xdr:from>
    <xdr:ext cx="340478" cy="259045"/>
    <xdr:sp macro="" textlink="">
      <xdr:nvSpPr>
        <xdr:cNvPr id="428" name="n_1mainValue【市民会館】&#10;有形固定資産減価償却率">
          <a:extLst>
            <a:ext uri="{FF2B5EF4-FFF2-40B4-BE49-F238E27FC236}">
              <a16:creationId xmlns:a16="http://schemas.microsoft.com/office/drawing/2014/main" id="{D86097E2-F416-4B6E-8135-4DC6A9183256}"/>
            </a:ext>
          </a:extLst>
        </xdr:cNvPr>
        <xdr:cNvSpPr txBox="1"/>
      </xdr:nvSpPr>
      <xdr:spPr>
        <a:xfrm>
          <a:off x="3614361" y="16943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93634</xdr:rowOff>
    </xdr:from>
    <xdr:ext cx="405111" cy="259045"/>
    <xdr:sp macro="" textlink="">
      <xdr:nvSpPr>
        <xdr:cNvPr id="429" name="n_2mainValue【市民会館】&#10;有形固定資産減価償却率">
          <a:extLst>
            <a:ext uri="{FF2B5EF4-FFF2-40B4-BE49-F238E27FC236}">
              <a16:creationId xmlns:a16="http://schemas.microsoft.com/office/drawing/2014/main" id="{B72F6D9A-0846-419B-B51D-C65EF3249A9B}"/>
            </a:ext>
          </a:extLst>
        </xdr:cNvPr>
        <xdr:cNvSpPr txBox="1"/>
      </xdr:nvSpPr>
      <xdr:spPr>
        <a:xfrm>
          <a:off x="2705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108329</xdr:rowOff>
    </xdr:from>
    <xdr:ext cx="405111" cy="259045"/>
    <xdr:sp macro="" textlink="">
      <xdr:nvSpPr>
        <xdr:cNvPr id="430" name="n_3mainValue【市民会館】&#10;有形固定資産減価償却率">
          <a:extLst>
            <a:ext uri="{FF2B5EF4-FFF2-40B4-BE49-F238E27FC236}">
              <a16:creationId xmlns:a16="http://schemas.microsoft.com/office/drawing/2014/main" id="{BDF45120-FCBD-41C1-AF99-C01EC2AD764D}"/>
            </a:ext>
          </a:extLst>
        </xdr:cNvPr>
        <xdr:cNvSpPr txBox="1"/>
      </xdr:nvSpPr>
      <xdr:spPr>
        <a:xfrm>
          <a:off x="1816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75672</xdr:rowOff>
    </xdr:from>
    <xdr:ext cx="405111" cy="259045"/>
    <xdr:sp macro="" textlink="">
      <xdr:nvSpPr>
        <xdr:cNvPr id="431" name="n_4mainValue【市民会館】&#10;有形固定資産減価償却率">
          <a:extLst>
            <a:ext uri="{FF2B5EF4-FFF2-40B4-BE49-F238E27FC236}">
              <a16:creationId xmlns:a16="http://schemas.microsoft.com/office/drawing/2014/main" id="{4DB11430-CEE4-4CD2-8234-7B7AEB759EF4}"/>
            </a:ext>
          </a:extLst>
        </xdr:cNvPr>
        <xdr:cNvSpPr txBox="1"/>
      </xdr:nvSpPr>
      <xdr:spPr>
        <a:xfrm>
          <a:off x="9277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F8711671-CA46-4E8F-BF95-3DA273A500B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BD0B775F-8268-4095-B101-E3169757E68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9BD23AEC-1D14-4C15-A5F4-CE1D3878B47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F24AF310-4805-4741-A898-D824A799869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281C963E-025A-4875-B2CF-B59EF740A02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4D22CBB-CFE6-4D72-810F-E497DB87FD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B927FFD7-A00F-4FBD-A866-52629F032C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B414D1D6-9321-4334-9427-0CC54D4F63B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23CECC76-6022-4592-A09A-AA54AA90674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C7BDFA7C-CFD2-4E20-926E-85C31C5346C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AC855E03-4AEC-40A6-91DC-6AF0115A4B7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3" name="テキスト ボックス 442">
          <a:extLst>
            <a:ext uri="{FF2B5EF4-FFF2-40B4-BE49-F238E27FC236}">
              <a16:creationId xmlns:a16="http://schemas.microsoft.com/office/drawing/2014/main" id="{199F8AEB-9BD5-4BE6-AC4A-41EB250321E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7A3E2C3C-51C7-4862-98A2-F9243CCE92A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5" name="テキスト ボックス 444">
          <a:extLst>
            <a:ext uri="{FF2B5EF4-FFF2-40B4-BE49-F238E27FC236}">
              <a16:creationId xmlns:a16="http://schemas.microsoft.com/office/drawing/2014/main" id="{3DF74166-CD3D-4A4B-A317-0A372CD0D25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494AC0DC-EC93-466A-B1BA-2561B6E607D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7" name="テキスト ボックス 446">
          <a:extLst>
            <a:ext uri="{FF2B5EF4-FFF2-40B4-BE49-F238E27FC236}">
              <a16:creationId xmlns:a16="http://schemas.microsoft.com/office/drawing/2014/main" id="{3DD71D8C-74EA-43CB-A18F-A98740017AEF}"/>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23D6E8A4-436D-4EBE-BCB6-4080C1E4784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9" name="テキスト ボックス 448">
          <a:extLst>
            <a:ext uri="{FF2B5EF4-FFF2-40B4-BE49-F238E27FC236}">
              <a16:creationId xmlns:a16="http://schemas.microsoft.com/office/drawing/2014/main" id="{2FDD6F30-DB72-4F70-B955-B2C337CE14ED}"/>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66E63D75-99A0-4FE6-B664-7E0EFA7CB48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D693A984-4C8F-481D-A336-FF838DC180D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B7570509-036A-46B0-B286-CD5016AA42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53" name="直線コネクタ 452">
          <a:extLst>
            <a:ext uri="{FF2B5EF4-FFF2-40B4-BE49-F238E27FC236}">
              <a16:creationId xmlns:a16="http://schemas.microsoft.com/office/drawing/2014/main" id="{16AF782B-BE79-4B99-84BB-C7B426427010}"/>
            </a:ext>
          </a:extLst>
        </xdr:cNvPr>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54" name="【市民会館】&#10;一人当たり面積最小値テキスト">
          <a:extLst>
            <a:ext uri="{FF2B5EF4-FFF2-40B4-BE49-F238E27FC236}">
              <a16:creationId xmlns:a16="http://schemas.microsoft.com/office/drawing/2014/main" id="{B6C1D678-8590-4DCE-88B6-7BC636F63991}"/>
            </a:ext>
          </a:extLst>
        </xdr:cNvPr>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55" name="直線コネクタ 454">
          <a:extLst>
            <a:ext uri="{FF2B5EF4-FFF2-40B4-BE49-F238E27FC236}">
              <a16:creationId xmlns:a16="http://schemas.microsoft.com/office/drawing/2014/main" id="{0AA39A75-C6F5-43DA-8449-645181874F53}"/>
            </a:ext>
          </a:extLst>
        </xdr:cNvPr>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56" name="【市民会館】&#10;一人当たり面積最大値テキスト">
          <a:extLst>
            <a:ext uri="{FF2B5EF4-FFF2-40B4-BE49-F238E27FC236}">
              <a16:creationId xmlns:a16="http://schemas.microsoft.com/office/drawing/2014/main" id="{DCD1C10D-D506-4534-BE0C-9DE4D32BDFED}"/>
            </a:ext>
          </a:extLst>
        </xdr:cNvPr>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57" name="直線コネクタ 456">
          <a:extLst>
            <a:ext uri="{FF2B5EF4-FFF2-40B4-BE49-F238E27FC236}">
              <a16:creationId xmlns:a16="http://schemas.microsoft.com/office/drawing/2014/main" id="{A0B3C1EF-28AD-4C65-BB6A-70191E2365AC}"/>
            </a:ext>
          </a:extLst>
        </xdr:cNvPr>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58" name="【市民会館】&#10;一人当たり面積平均値テキスト">
          <a:extLst>
            <a:ext uri="{FF2B5EF4-FFF2-40B4-BE49-F238E27FC236}">
              <a16:creationId xmlns:a16="http://schemas.microsoft.com/office/drawing/2014/main" id="{96752044-4DE0-4C23-B9D9-8CFC8709E589}"/>
            </a:ext>
          </a:extLst>
        </xdr:cNvPr>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59" name="フローチャート: 判断 458">
          <a:extLst>
            <a:ext uri="{FF2B5EF4-FFF2-40B4-BE49-F238E27FC236}">
              <a16:creationId xmlns:a16="http://schemas.microsoft.com/office/drawing/2014/main" id="{726DDAEB-FA65-4172-B747-9A8B2768F554}"/>
            </a:ext>
          </a:extLst>
        </xdr:cNvPr>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105411</xdr:rowOff>
    </xdr:from>
    <xdr:to>
      <xdr:col>50</xdr:col>
      <xdr:colOff>165100</xdr:colOff>
      <xdr:row>106</xdr:row>
      <xdr:rowOff>35561</xdr:rowOff>
    </xdr:to>
    <xdr:sp macro="" textlink="">
      <xdr:nvSpPr>
        <xdr:cNvPr id="460" name="フローチャート: 判断 459">
          <a:extLst>
            <a:ext uri="{FF2B5EF4-FFF2-40B4-BE49-F238E27FC236}">
              <a16:creationId xmlns:a16="http://schemas.microsoft.com/office/drawing/2014/main" id="{B70F1008-BE05-4020-8DB8-BF6B5EDA4FA7}"/>
            </a:ext>
          </a:extLst>
        </xdr:cNvPr>
        <xdr:cNvSpPr/>
      </xdr:nvSpPr>
      <xdr:spPr>
        <a:xfrm>
          <a:off x="958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119126</xdr:rowOff>
    </xdr:from>
    <xdr:to>
      <xdr:col>46</xdr:col>
      <xdr:colOff>38100</xdr:colOff>
      <xdr:row>106</xdr:row>
      <xdr:rowOff>49276</xdr:rowOff>
    </xdr:to>
    <xdr:sp macro="" textlink="">
      <xdr:nvSpPr>
        <xdr:cNvPr id="461" name="フローチャート: 判断 460">
          <a:extLst>
            <a:ext uri="{FF2B5EF4-FFF2-40B4-BE49-F238E27FC236}">
              <a16:creationId xmlns:a16="http://schemas.microsoft.com/office/drawing/2014/main" id="{07BFBD63-7604-4C73-B921-0158A014230E}"/>
            </a:ext>
          </a:extLst>
        </xdr:cNvPr>
        <xdr:cNvSpPr/>
      </xdr:nvSpPr>
      <xdr:spPr>
        <a:xfrm>
          <a:off x="8699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2539</xdr:rowOff>
    </xdr:from>
    <xdr:to>
      <xdr:col>41</xdr:col>
      <xdr:colOff>101600</xdr:colOff>
      <xdr:row>106</xdr:row>
      <xdr:rowOff>104139</xdr:rowOff>
    </xdr:to>
    <xdr:sp macro="" textlink="">
      <xdr:nvSpPr>
        <xdr:cNvPr id="462" name="フローチャート: 判断 461">
          <a:extLst>
            <a:ext uri="{FF2B5EF4-FFF2-40B4-BE49-F238E27FC236}">
              <a16:creationId xmlns:a16="http://schemas.microsoft.com/office/drawing/2014/main" id="{5FB24133-6DCD-42A7-AD47-F4C784C73CDA}"/>
            </a:ext>
          </a:extLst>
        </xdr:cNvPr>
        <xdr:cNvSpPr/>
      </xdr:nvSpPr>
      <xdr:spPr>
        <a:xfrm>
          <a:off x="781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63" name="フローチャート: 判断 462">
          <a:extLst>
            <a:ext uri="{FF2B5EF4-FFF2-40B4-BE49-F238E27FC236}">
              <a16:creationId xmlns:a16="http://schemas.microsoft.com/office/drawing/2014/main" id="{F3088D4A-F9A1-4755-BEDB-F7A81152C286}"/>
            </a:ext>
          </a:extLst>
        </xdr:cNvPr>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72ABB13-7EC1-49EC-89E6-BB1D74B044A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BEBB391A-D0C9-4AF0-8DBE-71E06C13233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585D4BA8-214B-4FF6-9471-AAF3676AEA5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CCF7B05-801F-4B58-81F9-7698E973D3D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4DE89E1A-D6B6-4B07-B781-3AFB68E8115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91694</xdr:rowOff>
    </xdr:from>
    <xdr:to>
      <xdr:col>55</xdr:col>
      <xdr:colOff>50800</xdr:colOff>
      <xdr:row>106</xdr:row>
      <xdr:rowOff>21844</xdr:rowOff>
    </xdr:to>
    <xdr:sp macro="" textlink="">
      <xdr:nvSpPr>
        <xdr:cNvPr id="469" name="楕円 468">
          <a:extLst>
            <a:ext uri="{FF2B5EF4-FFF2-40B4-BE49-F238E27FC236}">
              <a16:creationId xmlns:a16="http://schemas.microsoft.com/office/drawing/2014/main" id="{A5314878-C67D-4DBC-956C-F86E92CC1E87}"/>
            </a:ext>
          </a:extLst>
        </xdr:cNvPr>
        <xdr:cNvSpPr/>
      </xdr:nvSpPr>
      <xdr:spPr>
        <a:xfrm>
          <a:off x="104267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114571</xdr:rowOff>
    </xdr:from>
    <xdr:ext cx="469744" cy="259045"/>
    <xdr:sp macro="" textlink="">
      <xdr:nvSpPr>
        <xdr:cNvPr id="470" name="【市民会館】&#10;一人当たり面積該当値テキスト">
          <a:extLst>
            <a:ext uri="{FF2B5EF4-FFF2-40B4-BE49-F238E27FC236}">
              <a16:creationId xmlns:a16="http://schemas.microsoft.com/office/drawing/2014/main" id="{3D90EB51-DEEE-470C-A1D5-4472D10E6112}"/>
            </a:ext>
          </a:extLst>
        </xdr:cNvPr>
        <xdr:cNvSpPr txBox="1"/>
      </xdr:nvSpPr>
      <xdr:spPr>
        <a:xfrm>
          <a:off x="10515600" y="179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91694</xdr:rowOff>
    </xdr:from>
    <xdr:to>
      <xdr:col>50</xdr:col>
      <xdr:colOff>165100</xdr:colOff>
      <xdr:row>106</xdr:row>
      <xdr:rowOff>21844</xdr:rowOff>
    </xdr:to>
    <xdr:sp macro="" textlink="">
      <xdr:nvSpPr>
        <xdr:cNvPr id="471" name="楕円 470">
          <a:extLst>
            <a:ext uri="{FF2B5EF4-FFF2-40B4-BE49-F238E27FC236}">
              <a16:creationId xmlns:a16="http://schemas.microsoft.com/office/drawing/2014/main" id="{73934A9C-B710-4614-ACCF-B07763886A71}"/>
            </a:ext>
          </a:extLst>
        </xdr:cNvPr>
        <xdr:cNvSpPr/>
      </xdr:nvSpPr>
      <xdr:spPr>
        <a:xfrm>
          <a:off x="9588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142494</xdr:rowOff>
    </xdr:from>
    <xdr:to>
      <xdr:col>55</xdr:col>
      <xdr:colOff>0</xdr:colOff>
      <xdr:row>105</xdr:row>
      <xdr:rowOff>142494</xdr:rowOff>
    </xdr:to>
    <xdr:cxnSp macro="">
      <xdr:nvCxnSpPr>
        <xdr:cNvPr id="472" name="直線コネクタ 471">
          <a:extLst>
            <a:ext uri="{FF2B5EF4-FFF2-40B4-BE49-F238E27FC236}">
              <a16:creationId xmlns:a16="http://schemas.microsoft.com/office/drawing/2014/main" id="{B704BF63-9A7A-4831-A4FE-EBCB2663EA3A}"/>
            </a:ext>
          </a:extLst>
        </xdr:cNvPr>
        <xdr:cNvCxnSpPr/>
      </xdr:nvCxnSpPr>
      <xdr:spPr>
        <a:xfrm>
          <a:off x="9639300" y="181447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125985</xdr:rowOff>
    </xdr:from>
    <xdr:to>
      <xdr:col>46</xdr:col>
      <xdr:colOff>38100</xdr:colOff>
      <xdr:row>107</xdr:row>
      <xdr:rowOff>56135</xdr:rowOff>
    </xdr:to>
    <xdr:sp macro="" textlink="">
      <xdr:nvSpPr>
        <xdr:cNvPr id="473" name="楕円 472">
          <a:extLst>
            <a:ext uri="{FF2B5EF4-FFF2-40B4-BE49-F238E27FC236}">
              <a16:creationId xmlns:a16="http://schemas.microsoft.com/office/drawing/2014/main" id="{3F2167BE-3FDE-400A-A4A6-A3F3E58DC8A6}"/>
            </a:ext>
          </a:extLst>
        </xdr:cNvPr>
        <xdr:cNvSpPr/>
      </xdr:nvSpPr>
      <xdr:spPr>
        <a:xfrm>
          <a:off x="8699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142494</xdr:rowOff>
    </xdr:from>
    <xdr:to>
      <xdr:col>50</xdr:col>
      <xdr:colOff>114300</xdr:colOff>
      <xdr:row>107</xdr:row>
      <xdr:rowOff>5335</xdr:rowOff>
    </xdr:to>
    <xdr:cxnSp macro="">
      <xdr:nvCxnSpPr>
        <xdr:cNvPr id="474" name="直線コネクタ 473">
          <a:extLst>
            <a:ext uri="{FF2B5EF4-FFF2-40B4-BE49-F238E27FC236}">
              <a16:creationId xmlns:a16="http://schemas.microsoft.com/office/drawing/2014/main" id="{7928540A-092D-4C75-85E6-9993F2FE8249}"/>
            </a:ext>
          </a:extLst>
        </xdr:cNvPr>
        <xdr:cNvCxnSpPr/>
      </xdr:nvCxnSpPr>
      <xdr:spPr>
        <a:xfrm flipV="1">
          <a:off x="8750300" y="18144744"/>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169418</xdr:rowOff>
    </xdr:from>
    <xdr:to>
      <xdr:col>41</xdr:col>
      <xdr:colOff>101600</xdr:colOff>
      <xdr:row>106</xdr:row>
      <xdr:rowOff>99568</xdr:rowOff>
    </xdr:to>
    <xdr:sp macro="" textlink="">
      <xdr:nvSpPr>
        <xdr:cNvPr id="475" name="楕円 474">
          <a:extLst>
            <a:ext uri="{FF2B5EF4-FFF2-40B4-BE49-F238E27FC236}">
              <a16:creationId xmlns:a16="http://schemas.microsoft.com/office/drawing/2014/main" id="{CE0D8DE0-9DA8-463B-8590-E56100445CCA}"/>
            </a:ext>
          </a:extLst>
        </xdr:cNvPr>
        <xdr:cNvSpPr/>
      </xdr:nvSpPr>
      <xdr:spPr>
        <a:xfrm>
          <a:off x="7810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48768</xdr:rowOff>
    </xdr:from>
    <xdr:to>
      <xdr:col>45</xdr:col>
      <xdr:colOff>177800</xdr:colOff>
      <xdr:row>107</xdr:row>
      <xdr:rowOff>5335</xdr:rowOff>
    </xdr:to>
    <xdr:cxnSp macro="">
      <xdr:nvCxnSpPr>
        <xdr:cNvPr id="476" name="直線コネクタ 475">
          <a:extLst>
            <a:ext uri="{FF2B5EF4-FFF2-40B4-BE49-F238E27FC236}">
              <a16:creationId xmlns:a16="http://schemas.microsoft.com/office/drawing/2014/main" id="{D984A666-04D4-4C0E-AD04-E63D79D80B3E}"/>
            </a:ext>
          </a:extLst>
        </xdr:cNvPr>
        <xdr:cNvCxnSpPr/>
      </xdr:nvCxnSpPr>
      <xdr:spPr>
        <a:xfrm>
          <a:off x="7861300" y="18222468"/>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169418</xdr:rowOff>
    </xdr:from>
    <xdr:to>
      <xdr:col>36</xdr:col>
      <xdr:colOff>165100</xdr:colOff>
      <xdr:row>106</xdr:row>
      <xdr:rowOff>99568</xdr:rowOff>
    </xdr:to>
    <xdr:sp macro="" textlink="">
      <xdr:nvSpPr>
        <xdr:cNvPr id="477" name="楕円 476">
          <a:extLst>
            <a:ext uri="{FF2B5EF4-FFF2-40B4-BE49-F238E27FC236}">
              <a16:creationId xmlns:a16="http://schemas.microsoft.com/office/drawing/2014/main" id="{9F9EC7F3-1A87-4B7A-9E64-6926D3F40B7C}"/>
            </a:ext>
          </a:extLst>
        </xdr:cNvPr>
        <xdr:cNvSpPr/>
      </xdr:nvSpPr>
      <xdr:spPr>
        <a:xfrm>
          <a:off x="6921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48768</xdr:rowOff>
    </xdr:from>
    <xdr:to>
      <xdr:col>41</xdr:col>
      <xdr:colOff>50800</xdr:colOff>
      <xdr:row>106</xdr:row>
      <xdr:rowOff>48768</xdr:rowOff>
    </xdr:to>
    <xdr:cxnSp macro="">
      <xdr:nvCxnSpPr>
        <xdr:cNvPr id="478" name="直線コネクタ 477">
          <a:extLst>
            <a:ext uri="{FF2B5EF4-FFF2-40B4-BE49-F238E27FC236}">
              <a16:creationId xmlns:a16="http://schemas.microsoft.com/office/drawing/2014/main" id="{4F69F2AC-9D3B-4829-BEE9-26C50E30A405}"/>
            </a:ext>
          </a:extLst>
        </xdr:cNvPr>
        <xdr:cNvCxnSpPr/>
      </xdr:nvCxnSpPr>
      <xdr:spPr>
        <a:xfrm>
          <a:off x="6972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26688</xdr:rowOff>
    </xdr:from>
    <xdr:ext cx="469744" cy="259045"/>
    <xdr:sp macro="" textlink="">
      <xdr:nvSpPr>
        <xdr:cNvPr id="479" name="n_1aveValue【市民会館】&#10;一人当たり面積">
          <a:extLst>
            <a:ext uri="{FF2B5EF4-FFF2-40B4-BE49-F238E27FC236}">
              <a16:creationId xmlns:a16="http://schemas.microsoft.com/office/drawing/2014/main" id="{01137F75-72AA-427A-8F51-375D761C2742}"/>
            </a:ext>
          </a:extLst>
        </xdr:cNvPr>
        <xdr:cNvSpPr txBox="1"/>
      </xdr:nvSpPr>
      <xdr:spPr>
        <a:xfrm>
          <a:off x="9391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65803</xdr:rowOff>
    </xdr:from>
    <xdr:ext cx="469744" cy="259045"/>
    <xdr:sp macro="" textlink="">
      <xdr:nvSpPr>
        <xdr:cNvPr id="480" name="n_2aveValue【市民会館】&#10;一人当たり面積">
          <a:extLst>
            <a:ext uri="{FF2B5EF4-FFF2-40B4-BE49-F238E27FC236}">
              <a16:creationId xmlns:a16="http://schemas.microsoft.com/office/drawing/2014/main" id="{DE9F02C9-4F45-4CC1-858E-257ED0536081}"/>
            </a:ext>
          </a:extLst>
        </xdr:cNvPr>
        <xdr:cNvSpPr txBox="1"/>
      </xdr:nvSpPr>
      <xdr:spPr>
        <a:xfrm>
          <a:off x="8515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95266</xdr:rowOff>
    </xdr:from>
    <xdr:ext cx="469744" cy="259045"/>
    <xdr:sp macro="" textlink="">
      <xdr:nvSpPr>
        <xdr:cNvPr id="481" name="n_3aveValue【市民会館】&#10;一人当たり面積">
          <a:extLst>
            <a:ext uri="{FF2B5EF4-FFF2-40B4-BE49-F238E27FC236}">
              <a16:creationId xmlns:a16="http://schemas.microsoft.com/office/drawing/2014/main" id="{4433EF31-0FB6-4958-8BE6-2DDEB79AD9E9}"/>
            </a:ext>
          </a:extLst>
        </xdr:cNvPr>
        <xdr:cNvSpPr txBox="1"/>
      </xdr:nvSpPr>
      <xdr:spPr>
        <a:xfrm>
          <a:off x="7626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99840</xdr:rowOff>
    </xdr:from>
    <xdr:ext cx="469744" cy="259045"/>
    <xdr:sp macro="" textlink="">
      <xdr:nvSpPr>
        <xdr:cNvPr id="482" name="n_4aveValue【市民会館】&#10;一人当たり面積">
          <a:extLst>
            <a:ext uri="{FF2B5EF4-FFF2-40B4-BE49-F238E27FC236}">
              <a16:creationId xmlns:a16="http://schemas.microsoft.com/office/drawing/2014/main" id="{67DD9C10-8333-44E7-BB3D-66FC4BB56688}"/>
            </a:ext>
          </a:extLst>
        </xdr:cNvPr>
        <xdr:cNvSpPr txBox="1"/>
      </xdr:nvSpPr>
      <xdr:spPr>
        <a:xfrm>
          <a:off x="6737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38371</xdr:rowOff>
    </xdr:from>
    <xdr:ext cx="469744" cy="259045"/>
    <xdr:sp macro="" textlink="">
      <xdr:nvSpPr>
        <xdr:cNvPr id="483" name="n_1mainValue【市民会館】&#10;一人当たり面積">
          <a:extLst>
            <a:ext uri="{FF2B5EF4-FFF2-40B4-BE49-F238E27FC236}">
              <a16:creationId xmlns:a16="http://schemas.microsoft.com/office/drawing/2014/main" id="{CE7C0615-1A86-4E62-BAAC-B3CFE21FF7B7}"/>
            </a:ext>
          </a:extLst>
        </xdr:cNvPr>
        <xdr:cNvSpPr txBox="1"/>
      </xdr:nvSpPr>
      <xdr:spPr>
        <a:xfrm>
          <a:off x="93917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47262</xdr:rowOff>
    </xdr:from>
    <xdr:ext cx="469744" cy="259045"/>
    <xdr:sp macro="" textlink="">
      <xdr:nvSpPr>
        <xdr:cNvPr id="484" name="n_2mainValue【市民会館】&#10;一人当たり面積">
          <a:extLst>
            <a:ext uri="{FF2B5EF4-FFF2-40B4-BE49-F238E27FC236}">
              <a16:creationId xmlns:a16="http://schemas.microsoft.com/office/drawing/2014/main" id="{46E2408B-14B2-4404-A108-E6B147FE97EB}"/>
            </a:ext>
          </a:extLst>
        </xdr:cNvPr>
        <xdr:cNvSpPr txBox="1"/>
      </xdr:nvSpPr>
      <xdr:spPr>
        <a:xfrm>
          <a:off x="8515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116095</xdr:rowOff>
    </xdr:from>
    <xdr:ext cx="469744" cy="259045"/>
    <xdr:sp macro="" textlink="">
      <xdr:nvSpPr>
        <xdr:cNvPr id="485" name="n_3mainValue【市民会館】&#10;一人当たり面積">
          <a:extLst>
            <a:ext uri="{FF2B5EF4-FFF2-40B4-BE49-F238E27FC236}">
              <a16:creationId xmlns:a16="http://schemas.microsoft.com/office/drawing/2014/main" id="{5365DD0B-9E9A-4D8F-A71F-4D66C207F447}"/>
            </a:ext>
          </a:extLst>
        </xdr:cNvPr>
        <xdr:cNvSpPr txBox="1"/>
      </xdr:nvSpPr>
      <xdr:spPr>
        <a:xfrm>
          <a:off x="76264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116095</xdr:rowOff>
    </xdr:from>
    <xdr:ext cx="469744" cy="259045"/>
    <xdr:sp macro="" textlink="">
      <xdr:nvSpPr>
        <xdr:cNvPr id="486" name="n_4mainValue【市民会館】&#10;一人当たり面積">
          <a:extLst>
            <a:ext uri="{FF2B5EF4-FFF2-40B4-BE49-F238E27FC236}">
              <a16:creationId xmlns:a16="http://schemas.microsoft.com/office/drawing/2014/main" id="{92F1B303-EFA7-4EE0-B4DE-71AEB1A70223}"/>
            </a:ext>
          </a:extLst>
        </xdr:cNvPr>
        <xdr:cNvSpPr txBox="1"/>
      </xdr:nvSpPr>
      <xdr:spPr>
        <a:xfrm>
          <a:off x="67374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7E44FAF9-78E0-4AD4-AEE7-22CA306A74F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DE654425-2A81-4071-A1AC-7344E340929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368C231E-C8FF-4819-B3E2-8862A03253C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8C47EBFA-4074-43FA-B9B5-AF546CEE755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D7D40272-BCB2-4142-93F4-76BCC65781C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8C5F61BD-346E-472B-8EB5-E34E8AF5E1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3FCCC69C-E6AA-47F6-B91A-ADEB2E710D5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E2EEE275-774D-440B-8437-A75A943A9D7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E25355EC-B276-42A6-9CBB-8634AA2C1DD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51B4DD0-CD85-4D66-8DC3-1CA52FF7764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87B97A41-EE98-4D9C-93D0-938CC5A9B84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1F8CAE48-0F94-4F63-BC6A-5FE6AF2F34C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E41B2CE6-A0E6-4FF9-8107-2895EAB1FE9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0AD54288-DF29-4243-9BCC-9EEF2884EA9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AD8AEB35-C7AB-46A8-9005-961E46DEE0E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974733E8-29AE-44BE-BCDA-D3DC886AB1B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502819D6-1A4C-46A6-BFAD-D8CF0C413CE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FDB5D397-EB06-4137-B02A-4E2E22BAE80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88DB2F1D-1887-4F53-8530-054C1399402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B4E74FDA-1175-4A32-923E-DD7F52691CD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a:extLst>
            <a:ext uri="{FF2B5EF4-FFF2-40B4-BE49-F238E27FC236}">
              <a16:creationId xmlns:a16="http://schemas.microsoft.com/office/drawing/2014/main" id="{1C2C1D6E-7E0B-4DC2-90AF-2A0767C1D83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70EF5227-1540-4218-A124-0DFDC4F8BA6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a:extLst>
            <a:ext uri="{FF2B5EF4-FFF2-40B4-BE49-F238E27FC236}">
              <a16:creationId xmlns:a16="http://schemas.microsoft.com/office/drawing/2014/main" id="{7BF9A48D-5120-4469-809E-60C5E87285E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59AFA10C-726D-4678-9DE2-6EDB8222B87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0</xdr:rowOff>
    </xdr:to>
    <xdr:cxnSp macro="">
      <xdr:nvCxnSpPr>
        <xdr:cNvPr id="511" name="直線コネクタ 510">
          <a:extLst>
            <a:ext uri="{FF2B5EF4-FFF2-40B4-BE49-F238E27FC236}">
              <a16:creationId xmlns:a16="http://schemas.microsoft.com/office/drawing/2014/main" id="{3A58DD31-8D5C-4695-8A17-8A919A199BF2}"/>
            </a:ext>
          </a:extLst>
        </xdr:cNvPr>
        <xdr:cNvCxnSpPr/>
      </xdr:nvCxnSpPr>
      <xdr:spPr>
        <a:xfrm flipV="1">
          <a:off x="16318864" y="59664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3827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DF0A75C9-2D03-4EB0-A2B9-2D9586087326}"/>
            </a:ext>
          </a:extLst>
        </xdr:cNvPr>
        <xdr:cNvSpPr txBox="1"/>
      </xdr:nvSpPr>
      <xdr:spPr>
        <a:xfrm>
          <a:off x="16357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513" name="直線コネクタ 512">
          <a:extLst>
            <a:ext uri="{FF2B5EF4-FFF2-40B4-BE49-F238E27FC236}">
              <a16:creationId xmlns:a16="http://schemas.microsoft.com/office/drawing/2014/main" id="{31B017A4-D9E8-4E45-BC96-A986CDCB0F07}"/>
            </a:ext>
          </a:extLst>
        </xdr:cNvPr>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FAF73818-910B-4BBE-A877-FC22AFA0E0ED}"/>
            </a:ext>
          </a:extLst>
        </xdr:cNvPr>
        <xdr:cNvSpPr txBox="1"/>
      </xdr:nvSpPr>
      <xdr:spPr>
        <a:xfrm>
          <a:off x="16357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515" name="直線コネクタ 514">
          <a:extLst>
            <a:ext uri="{FF2B5EF4-FFF2-40B4-BE49-F238E27FC236}">
              <a16:creationId xmlns:a16="http://schemas.microsoft.com/office/drawing/2014/main" id="{B679DE6D-1CDD-465D-8559-FDB78845FFD3}"/>
            </a:ext>
          </a:extLst>
        </xdr:cNvPr>
        <xdr:cNvCxnSpPr/>
      </xdr:nvCxnSpPr>
      <xdr:spPr>
        <a:xfrm>
          <a:off x="16230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166387</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8AFD2FCD-D8E9-44F1-8AB1-8762026225BF}"/>
            </a:ext>
          </a:extLst>
        </xdr:cNvPr>
        <xdr:cNvSpPr txBox="1"/>
      </xdr:nvSpPr>
      <xdr:spPr>
        <a:xfrm>
          <a:off x="16357600" y="616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517" name="フローチャート: 判断 516">
          <a:extLst>
            <a:ext uri="{FF2B5EF4-FFF2-40B4-BE49-F238E27FC236}">
              <a16:creationId xmlns:a16="http://schemas.microsoft.com/office/drawing/2014/main" id="{53D966A9-2704-44D1-A45C-C013E0595FB1}"/>
            </a:ext>
          </a:extLst>
        </xdr:cNvPr>
        <xdr:cNvSpPr/>
      </xdr:nvSpPr>
      <xdr:spPr>
        <a:xfrm>
          <a:off x="162687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518" name="フローチャート: 判断 517">
          <a:extLst>
            <a:ext uri="{FF2B5EF4-FFF2-40B4-BE49-F238E27FC236}">
              <a16:creationId xmlns:a16="http://schemas.microsoft.com/office/drawing/2014/main" id="{9DA15230-189C-4A67-A1E2-37135CFA9F30}"/>
            </a:ext>
          </a:extLst>
        </xdr:cNvPr>
        <xdr:cNvSpPr/>
      </xdr:nvSpPr>
      <xdr:spPr>
        <a:xfrm>
          <a:off x="15430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19" name="フローチャート: 判断 518">
          <a:extLst>
            <a:ext uri="{FF2B5EF4-FFF2-40B4-BE49-F238E27FC236}">
              <a16:creationId xmlns:a16="http://schemas.microsoft.com/office/drawing/2014/main" id="{715C2172-9A50-4E4D-A937-4B6D0896C2F8}"/>
            </a:ext>
          </a:extLst>
        </xdr:cNvPr>
        <xdr:cNvSpPr/>
      </xdr:nvSpPr>
      <xdr:spPr>
        <a:xfrm>
          <a:off x="14541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520" name="フローチャート: 判断 519">
          <a:extLst>
            <a:ext uri="{FF2B5EF4-FFF2-40B4-BE49-F238E27FC236}">
              <a16:creationId xmlns:a16="http://schemas.microsoft.com/office/drawing/2014/main" id="{BAABF71F-F75E-4B98-BDA0-49E6CEFCB148}"/>
            </a:ext>
          </a:extLst>
        </xdr:cNvPr>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21" name="フローチャート: 判断 520">
          <a:extLst>
            <a:ext uri="{FF2B5EF4-FFF2-40B4-BE49-F238E27FC236}">
              <a16:creationId xmlns:a16="http://schemas.microsoft.com/office/drawing/2014/main" id="{3B134C8F-328F-420B-AF99-F6C3A107C845}"/>
            </a:ext>
          </a:extLst>
        </xdr:cNvPr>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FE24C52B-E577-420E-846D-51B440B12F4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71CE8F84-E9F9-4D98-B1B2-FC6FDAD0142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636663FB-3DFC-4C59-A3E5-C62F72CA362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D5912E8C-AB70-4AE6-B96D-043893854FD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87B09345-8BB3-479D-BEB7-5C3BFE4044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53975</xdr:rowOff>
    </xdr:from>
    <xdr:to>
      <xdr:col>85</xdr:col>
      <xdr:colOff>177800</xdr:colOff>
      <xdr:row>38</xdr:row>
      <xdr:rowOff>155575</xdr:rowOff>
    </xdr:to>
    <xdr:sp macro="" textlink="">
      <xdr:nvSpPr>
        <xdr:cNvPr id="527" name="楕円 526">
          <a:extLst>
            <a:ext uri="{FF2B5EF4-FFF2-40B4-BE49-F238E27FC236}">
              <a16:creationId xmlns:a16="http://schemas.microsoft.com/office/drawing/2014/main" id="{EB9C2AFD-87CC-43AE-9FA8-2596454D00AE}"/>
            </a:ext>
          </a:extLst>
        </xdr:cNvPr>
        <xdr:cNvSpPr/>
      </xdr:nvSpPr>
      <xdr:spPr>
        <a:xfrm>
          <a:off x="16268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32402</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4FD74642-EE1A-4D83-893D-35B5A60FBEB4}"/>
            </a:ext>
          </a:extLst>
        </xdr:cNvPr>
        <xdr:cNvSpPr txBox="1"/>
      </xdr:nvSpPr>
      <xdr:spPr>
        <a:xfrm>
          <a:off x="1635760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529" name="楕円 528">
          <a:extLst>
            <a:ext uri="{FF2B5EF4-FFF2-40B4-BE49-F238E27FC236}">
              <a16:creationId xmlns:a16="http://schemas.microsoft.com/office/drawing/2014/main" id="{3ED309D5-43A7-4E24-A21F-E0E0CFEFEB0E}"/>
            </a:ext>
          </a:extLst>
        </xdr:cNvPr>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24765</xdr:rowOff>
    </xdr:from>
    <xdr:to>
      <xdr:col>85</xdr:col>
      <xdr:colOff>127000</xdr:colOff>
      <xdr:row>38</xdr:row>
      <xdr:rowOff>104775</xdr:rowOff>
    </xdr:to>
    <xdr:cxnSp macro="">
      <xdr:nvCxnSpPr>
        <xdr:cNvPr id="530" name="直線コネクタ 529">
          <a:extLst>
            <a:ext uri="{FF2B5EF4-FFF2-40B4-BE49-F238E27FC236}">
              <a16:creationId xmlns:a16="http://schemas.microsoft.com/office/drawing/2014/main" id="{25D4B205-7A2D-410B-AA75-7332EA3BAF31}"/>
            </a:ext>
          </a:extLst>
        </xdr:cNvPr>
        <xdr:cNvCxnSpPr/>
      </xdr:nvCxnSpPr>
      <xdr:spPr>
        <a:xfrm>
          <a:off x="15481300" y="653986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71120</xdr:rowOff>
    </xdr:from>
    <xdr:to>
      <xdr:col>76</xdr:col>
      <xdr:colOff>165100</xdr:colOff>
      <xdr:row>38</xdr:row>
      <xdr:rowOff>1270</xdr:rowOff>
    </xdr:to>
    <xdr:sp macro="" textlink="">
      <xdr:nvSpPr>
        <xdr:cNvPr id="531" name="楕円 530">
          <a:extLst>
            <a:ext uri="{FF2B5EF4-FFF2-40B4-BE49-F238E27FC236}">
              <a16:creationId xmlns:a16="http://schemas.microsoft.com/office/drawing/2014/main" id="{0F37F3D9-6119-4E62-900C-1BC0BE218A59}"/>
            </a:ext>
          </a:extLst>
        </xdr:cNvPr>
        <xdr:cNvSpPr/>
      </xdr:nvSpPr>
      <xdr:spPr>
        <a:xfrm>
          <a:off x="14541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121920</xdr:rowOff>
    </xdr:from>
    <xdr:to>
      <xdr:col>81</xdr:col>
      <xdr:colOff>50800</xdr:colOff>
      <xdr:row>38</xdr:row>
      <xdr:rowOff>24765</xdr:rowOff>
    </xdr:to>
    <xdr:cxnSp macro="">
      <xdr:nvCxnSpPr>
        <xdr:cNvPr id="532" name="直線コネクタ 531">
          <a:extLst>
            <a:ext uri="{FF2B5EF4-FFF2-40B4-BE49-F238E27FC236}">
              <a16:creationId xmlns:a16="http://schemas.microsoft.com/office/drawing/2014/main" id="{5FD51C4C-6B58-4847-AA19-3804C88AC22F}"/>
            </a:ext>
          </a:extLst>
        </xdr:cNvPr>
        <xdr:cNvCxnSpPr/>
      </xdr:nvCxnSpPr>
      <xdr:spPr>
        <a:xfrm>
          <a:off x="14592300" y="64655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166370</xdr:rowOff>
    </xdr:from>
    <xdr:to>
      <xdr:col>72</xdr:col>
      <xdr:colOff>38100</xdr:colOff>
      <xdr:row>37</xdr:row>
      <xdr:rowOff>96520</xdr:rowOff>
    </xdr:to>
    <xdr:sp macro="" textlink="">
      <xdr:nvSpPr>
        <xdr:cNvPr id="533" name="楕円 532">
          <a:extLst>
            <a:ext uri="{FF2B5EF4-FFF2-40B4-BE49-F238E27FC236}">
              <a16:creationId xmlns:a16="http://schemas.microsoft.com/office/drawing/2014/main" id="{DFC5DFD2-DC22-4FB9-8D57-0761BEEB11D7}"/>
            </a:ext>
          </a:extLst>
        </xdr:cNvPr>
        <xdr:cNvSpPr/>
      </xdr:nvSpPr>
      <xdr:spPr>
        <a:xfrm>
          <a:off x="13652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45720</xdr:rowOff>
    </xdr:from>
    <xdr:to>
      <xdr:col>76</xdr:col>
      <xdr:colOff>114300</xdr:colOff>
      <xdr:row>37</xdr:row>
      <xdr:rowOff>121920</xdr:rowOff>
    </xdr:to>
    <xdr:cxnSp macro="">
      <xdr:nvCxnSpPr>
        <xdr:cNvPr id="534" name="直線コネクタ 533">
          <a:extLst>
            <a:ext uri="{FF2B5EF4-FFF2-40B4-BE49-F238E27FC236}">
              <a16:creationId xmlns:a16="http://schemas.microsoft.com/office/drawing/2014/main" id="{0937187F-4FDD-4949-9EE6-C84970699377}"/>
            </a:ext>
          </a:extLst>
        </xdr:cNvPr>
        <xdr:cNvCxnSpPr/>
      </xdr:nvCxnSpPr>
      <xdr:spPr>
        <a:xfrm>
          <a:off x="13703300" y="63893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82550</xdr:rowOff>
    </xdr:from>
    <xdr:to>
      <xdr:col>67</xdr:col>
      <xdr:colOff>101600</xdr:colOff>
      <xdr:row>37</xdr:row>
      <xdr:rowOff>12700</xdr:rowOff>
    </xdr:to>
    <xdr:sp macro="" textlink="">
      <xdr:nvSpPr>
        <xdr:cNvPr id="535" name="楕円 534">
          <a:extLst>
            <a:ext uri="{FF2B5EF4-FFF2-40B4-BE49-F238E27FC236}">
              <a16:creationId xmlns:a16="http://schemas.microsoft.com/office/drawing/2014/main" id="{10682E42-6078-438B-BAD5-EE9F8661E075}"/>
            </a:ext>
          </a:extLst>
        </xdr:cNvPr>
        <xdr:cNvSpPr/>
      </xdr:nvSpPr>
      <xdr:spPr>
        <a:xfrm>
          <a:off x="12763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133350</xdr:rowOff>
    </xdr:from>
    <xdr:to>
      <xdr:col>71</xdr:col>
      <xdr:colOff>177800</xdr:colOff>
      <xdr:row>37</xdr:row>
      <xdr:rowOff>45720</xdr:rowOff>
    </xdr:to>
    <xdr:cxnSp macro="">
      <xdr:nvCxnSpPr>
        <xdr:cNvPr id="536" name="直線コネクタ 535">
          <a:extLst>
            <a:ext uri="{FF2B5EF4-FFF2-40B4-BE49-F238E27FC236}">
              <a16:creationId xmlns:a16="http://schemas.microsoft.com/office/drawing/2014/main" id="{4BB001F1-0D7E-470B-A8D1-B5AB027293BF}"/>
            </a:ext>
          </a:extLst>
        </xdr:cNvPr>
        <xdr:cNvCxnSpPr/>
      </xdr:nvCxnSpPr>
      <xdr:spPr>
        <a:xfrm>
          <a:off x="12814300" y="63055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33037</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95054EB2-B149-4934-9F4F-674B88F464AC}"/>
            </a:ext>
          </a:extLst>
        </xdr:cNvPr>
        <xdr:cNvSpPr txBox="1"/>
      </xdr:nvSpPr>
      <xdr:spPr>
        <a:xfrm>
          <a:off x="15266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134002</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13EC821F-6B1C-445E-9810-C6EA4A13E171}"/>
            </a:ext>
          </a:extLst>
        </xdr:cNvPr>
        <xdr:cNvSpPr txBox="1"/>
      </xdr:nvSpPr>
      <xdr:spPr>
        <a:xfrm>
          <a:off x="14389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8D3FDC27-CA75-4E00-9D33-C5E48EDC503F}"/>
            </a:ext>
          </a:extLst>
        </xdr:cNvPr>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40022</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8BB5F2FF-AA2B-4245-80B9-69D2FC82B897}"/>
            </a:ext>
          </a:extLst>
        </xdr:cNvPr>
        <xdr:cNvSpPr txBox="1"/>
      </xdr:nvSpPr>
      <xdr:spPr>
        <a:xfrm>
          <a:off x="12611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66692</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FEEA0E92-493F-442F-94EB-30FFD580AD1B}"/>
            </a:ext>
          </a:extLst>
        </xdr:cNvPr>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163847</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A96A3A60-1586-4C12-BD1C-AE35C8E1E67C}"/>
            </a:ext>
          </a:extLst>
        </xdr:cNvPr>
        <xdr:cNvSpPr txBox="1"/>
      </xdr:nvSpPr>
      <xdr:spPr>
        <a:xfrm>
          <a:off x="14389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717F8AF7-DE60-43EF-B3C0-599839A97562}"/>
            </a:ext>
          </a:extLst>
        </xdr:cNvPr>
        <xdr:cNvSpPr txBox="1"/>
      </xdr:nvSpPr>
      <xdr:spPr>
        <a:xfrm>
          <a:off x="13500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29227</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37780AF8-DA61-4398-B084-2202699EAD13}"/>
            </a:ext>
          </a:extLst>
        </xdr:cNvPr>
        <xdr:cNvSpPr txBox="1"/>
      </xdr:nvSpPr>
      <xdr:spPr>
        <a:xfrm>
          <a:off x="12611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FBC7AAA9-4297-4B6F-AB05-87437FB7F57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9D90DAF2-F0A9-4E52-B9DC-04CF2F970B7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69777585-E6EC-44A8-AA7D-D9401329254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73C7D7D5-B5FA-4E07-B4F9-8C9E3D0242E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FCB28058-600C-47E9-9F86-9965E2C7949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78846AFD-4CAE-4926-8574-3568F424F43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3D38A19F-CC87-476F-A4D8-71BFF9C18F8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E73C4396-69D2-4A53-9DBC-0CB5AB7564D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F9DF0CE4-04A3-432D-B5F7-463B52D9DBD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FD4F3A5C-CA6C-49C8-8A62-EEA9805771A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5" name="直線コネクタ 554">
          <a:extLst>
            <a:ext uri="{FF2B5EF4-FFF2-40B4-BE49-F238E27FC236}">
              <a16:creationId xmlns:a16="http://schemas.microsoft.com/office/drawing/2014/main" id="{619158A6-08EC-4BC0-844B-2127FB750EB9}"/>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6" name="テキスト ボックス 555">
          <a:extLst>
            <a:ext uri="{FF2B5EF4-FFF2-40B4-BE49-F238E27FC236}">
              <a16:creationId xmlns:a16="http://schemas.microsoft.com/office/drawing/2014/main" id="{63FAA0D0-8781-4580-A986-E85886141D46}"/>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BCC57476-5AF5-45C7-A3CE-4D0D6E1F510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AC4F5CFB-BFF6-4F09-B3A8-DBE755C2D0B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9" name="直線コネクタ 558">
          <a:extLst>
            <a:ext uri="{FF2B5EF4-FFF2-40B4-BE49-F238E27FC236}">
              <a16:creationId xmlns:a16="http://schemas.microsoft.com/office/drawing/2014/main" id="{B4524C8A-AB3D-4EE3-B58E-5DDBB45E9DEC}"/>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0" name="テキスト ボックス 559">
          <a:extLst>
            <a:ext uri="{FF2B5EF4-FFF2-40B4-BE49-F238E27FC236}">
              <a16:creationId xmlns:a16="http://schemas.microsoft.com/office/drawing/2014/main" id="{A3FF4B14-EF8D-4FA5-AC86-B91FB2B7FF8B}"/>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E31DE2F3-44FB-40E0-9186-BFF266B8DF1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a:extLst>
            <a:ext uri="{FF2B5EF4-FFF2-40B4-BE49-F238E27FC236}">
              <a16:creationId xmlns:a16="http://schemas.microsoft.com/office/drawing/2014/main" id="{16DCA4D3-1BAF-41A7-87C8-4E64A5FB503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a:extLst>
            <a:ext uri="{FF2B5EF4-FFF2-40B4-BE49-F238E27FC236}">
              <a16:creationId xmlns:a16="http://schemas.microsoft.com/office/drawing/2014/main" id="{F607FB5B-C3B1-4FBA-9CE7-5595FB39479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9380</xdr:rowOff>
    </xdr:from>
    <xdr:to>
      <xdr:col>116</xdr:col>
      <xdr:colOff>62864</xdr:colOff>
      <xdr:row>41</xdr:row>
      <xdr:rowOff>10444</xdr:rowOff>
    </xdr:to>
    <xdr:cxnSp macro="">
      <xdr:nvCxnSpPr>
        <xdr:cNvPr id="564" name="直線コネクタ 563">
          <a:extLst>
            <a:ext uri="{FF2B5EF4-FFF2-40B4-BE49-F238E27FC236}">
              <a16:creationId xmlns:a16="http://schemas.microsoft.com/office/drawing/2014/main" id="{273A3B7F-46CB-4E7C-8B7F-0438B26BBB30}"/>
            </a:ext>
          </a:extLst>
        </xdr:cNvPr>
        <xdr:cNvCxnSpPr/>
      </xdr:nvCxnSpPr>
      <xdr:spPr>
        <a:xfrm flipV="1">
          <a:off x="22160864" y="5838680"/>
          <a:ext cx="0" cy="120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14271</xdr:rowOff>
    </xdr:from>
    <xdr:ext cx="469744" cy="259045"/>
    <xdr:sp macro="" textlink="">
      <xdr:nvSpPr>
        <xdr:cNvPr id="565" name="【一般廃棄物処理施設】&#10;一人当たり有形固定資産（償却資産）額最小値テキスト">
          <a:extLst>
            <a:ext uri="{FF2B5EF4-FFF2-40B4-BE49-F238E27FC236}">
              <a16:creationId xmlns:a16="http://schemas.microsoft.com/office/drawing/2014/main" id="{DEAE2504-D44B-408F-92F7-1F625C93994F}"/>
            </a:ext>
          </a:extLst>
        </xdr:cNvPr>
        <xdr:cNvSpPr txBox="1"/>
      </xdr:nvSpPr>
      <xdr:spPr>
        <a:xfrm>
          <a:off x="22199600" y="704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10444</xdr:rowOff>
    </xdr:from>
    <xdr:to>
      <xdr:col>116</xdr:col>
      <xdr:colOff>152400</xdr:colOff>
      <xdr:row>41</xdr:row>
      <xdr:rowOff>10444</xdr:rowOff>
    </xdr:to>
    <xdr:cxnSp macro="">
      <xdr:nvCxnSpPr>
        <xdr:cNvPr id="566" name="直線コネクタ 565">
          <a:extLst>
            <a:ext uri="{FF2B5EF4-FFF2-40B4-BE49-F238E27FC236}">
              <a16:creationId xmlns:a16="http://schemas.microsoft.com/office/drawing/2014/main" id="{43778031-B729-4B74-A58A-6FFF79909249}"/>
            </a:ext>
          </a:extLst>
        </xdr:cNvPr>
        <xdr:cNvCxnSpPr/>
      </xdr:nvCxnSpPr>
      <xdr:spPr>
        <a:xfrm>
          <a:off x="22072600" y="7039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127507</xdr:rowOff>
    </xdr:from>
    <xdr:ext cx="599010" cy="259045"/>
    <xdr:sp macro="" textlink="">
      <xdr:nvSpPr>
        <xdr:cNvPr id="567" name="【一般廃棄物処理施設】&#10;一人当たり有形固定資産（償却資産）額最大値テキスト">
          <a:extLst>
            <a:ext uri="{FF2B5EF4-FFF2-40B4-BE49-F238E27FC236}">
              <a16:creationId xmlns:a16="http://schemas.microsoft.com/office/drawing/2014/main" id="{46EBA617-BB59-4681-B3C9-BBDE593A6FE0}"/>
            </a:ext>
          </a:extLst>
        </xdr:cNvPr>
        <xdr:cNvSpPr txBox="1"/>
      </xdr:nvSpPr>
      <xdr:spPr>
        <a:xfrm>
          <a:off x="22199600" y="561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9380</xdr:rowOff>
    </xdr:from>
    <xdr:to>
      <xdr:col>116</xdr:col>
      <xdr:colOff>152400</xdr:colOff>
      <xdr:row>34</xdr:row>
      <xdr:rowOff>9380</xdr:rowOff>
    </xdr:to>
    <xdr:cxnSp macro="">
      <xdr:nvCxnSpPr>
        <xdr:cNvPr id="568" name="直線コネクタ 567">
          <a:extLst>
            <a:ext uri="{FF2B5EF4-FFF2-40B4-BE49-F238E27FC236}">
              <a16:creationId xmlns:a16="http://schemas.microsoft.com/office/drawing/2014/main" id="{B674F737-3A22-4A3A-9C6A-832680C78BBE}"/>
            </a:ext>
          </a:extLst>
        </xdr:cNvPr>
        <xdr:cNvCxnSpPr/>
      </xdr:nvCxnSpPr>
      <xdr:spPr>
        <a:xfrm>
          <a:off x="22072600" y="58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149914</xdr:rowOff>
    </xdr:from>
    <xdr:ext cx="534377" cy="259045"/>
    <xdr:sp macro="" textlink="">
      <xdr:nvSpPr>
        <xdr:cNvPr id="569" name="【一般廃棄物処理施設】&#10;一人当たり有形固定資産（償却資産）額平均値テキスト">
          <a:extLst>
            <a:ext uri="{FF2B5EF4-FFF2-40B4-BE49-F238E27FC236}">
              <a16:creationId xmlns:a16="http://schemas.microsoft.com/office/drawing/2014/main" id="{F8059B3D-2381-49A2-B666-B93E53F8FD89}"/>
            </a:ext>
          </a:extLst>
        </xdr:cNvPr>
        <xdr:cNvSpPr txBox="1"/>
      </xdr:nvSpPr>
      <xdr:spPr>
        <a:xfrm>
          <a:off x="22199600" y="6493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xdr:rowOff>
    </xdr:from>
    <xdr:to>
      <xdr:col>116</xdr:col>
      <xdr:colOff>114300</xdr:colOff>
      <xdr:row>38</xdr:row>
      <xdr:rowOff>101637</xdr:rowOff>
    </xdr:to>
    <xdr:sp macro="" textlink="">
      <xdr:nvSpPr>
        <xdr:cNvPr id="570" name="フローチャート: 判断 569">
          <a:extLst>
            <a:ext uri="{FF2B5EF4-FFF2-40B4-BE49-F238E27FC236}">
              <a16:creationId xmlns:a16="http://schemas.microsoft.com/office/drawing/2014/main" id="{CDCA7393-7304-4D47-8B07-AB3505C6A2EE}"/>
            </a:ext>
          </a:extLst>
        </xdr:cNvPr>
        <xdr:cNvSpPr/>
      </xdr:nvSpPr>
      <xdr:spPr>
        <a:xfrm>
          <a:off x="22110700" y="651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13256</xdr:rowOff>
    </xdr:from>
    <xdr:to>
      <xdr:col>112</xdr:col>
      <xdr:colOff>38100</xdr:colOff>
      <xdr:row>38</xdr:row>
      <xdr:rowOff>114856</xdr:rowOff>
    </xdr:to>
    <xdr:sp macro="" textlink="">
      <xdr:nvSpPr>
        <xdr:cNvPr id="571" name="フローチャート: 判断 570">
          <a:extLst>
            <a:ext uri="{FF2B5EF4-FFF2-40B4-BE49-F238E27FC236}">
              <a16:creationId xmlns:a16="http://schemas.microsoft.com/office/drawing/2014/main" id="{8C740ED5-8F4F-487D-9C78-BB353079EA05}"/>
            </a:ext>
          </a:extLst>
        </xdr:cNvPr>
        <xdr:cNvSpPr/>
      </xdr:nvSpPr>
      <xdr:spPr>
        <a:xfrm>
          <a:off x="21272500" y="652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37670</xdr:rowOff>
    </xdr:from>
    <xdr:to>
      <xdr:col>107</xdr:col>
      <xdr:colOff>101600</xdr:colOff>
      <xdr:row>38</xdr:row>
      <xdr:rowOff>139270</xdr:rowOff>
    </xdr:to>
    <xdr:sp macro="" textlink="">
      <xdr:nvSpPr>
        <xdr:cNvPr id="572" name="フローチャート: 判断 571">
          <a:extLst>
            <a:ext uri="{FF2B5EF4-FFF2-40B4-BE49-F238E27FC236}">
              <a16:creationId xmlns:a16="http://schemas.microsoft.com/office/drawing/2014/main" id="{92E82671-D180-438A-8FDE-5CC980EA89EC}"/>
            </a:ext>
          </a:extLst>
        </xdr:cNvPr>
        <xdr:cNvSpPr/>
      </xdr:nvSpPr>
      <xdr:spPr>
        <a:xfrm>
          <a:off x="20383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46386</xdr:rowOff>
    </xdr:from>
    <xdr:to>
      <xdr:col>102</xdr:col>
      <xdr:colOff>165100</xdr:colOff>
      <xdr:row>38</xdr:row>
      <xdr:rowOff>147986</xdr:rowOff>
    </xdr:to>
    <xdr:sp macro="" textlink="">
      <xdr:nvSpPr>
        <xdr:cNvPr id="573" name="フローチャート: 判断 572">
          <a:extLst>
            <a:ext uri="{FF2B5EF4-FFF2-40B4-BE49-F238E27FC236}">
              <a16:creationId xmlns:a16="http://schemas.microsoft.com/office/drawing/2014/main" id="{2A8D2C68-89B4-46EB-89FD-2CB4BC94B14C}"/>
            </a:ext>
          </a:extLst>
        </xdr:cNvPr>
        <xdr:cNvSpPr/>
      </xdr:nvSpPr>
      <xdr:spPr>
        <a:xfrm>
          <a:off x="19494500" y="65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54426</xdr:rowOff>
    </xdr:from>
    <xdr:to>
      <xdr:col>98</xdr:col>
      <xdr:colOff>38100</xdr:colOff>
      <xdr:row>38</xdr:row>
      <xdr:rowOff>156026</xdr:rowOff>
    </xdr:to>
    <xdr:sp macro="" textlink="">
      <xdr:nvSpPr>
        <xdr:cNvPr id="574" name="フローチャート: 判断 573">
          <a:extLst>
            <a:ext uri="{FF2B5EF4-FFF2-40B4-BE49-F238E27FC236}">
              <a16:creationId xmlns:a16="http://schemas.microsoft.com/office/drawing/2014/main" id="{8193F593-F253-4470-8B10-FEBEA4F70004}"/>
            </a:ext>
          </a:extLst>
        </xdr:cNvPr>
        <xdr:cNvSpPr/>
      </xdr:nvSpPr>
      <xdr:spPr>
        <a:xfrm>
          <a:off x="18605500" y="65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637C2239-31C2-46A4-AE17-602D7B417A7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409A21F7-5174-48E7-BDC8-200A17013E0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4FEBEDB2-19D3-4071-84DB-0FDA2C30969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F8B8787C-E920-4C7B-BDE6-29710CBA1D8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B7C153FC-5386-4779-B566-DE34BC2B618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128562</xdr:rowOff>
    </xdr:from>
    <xdr:to>
      <xdr:col>116</xdr:col>
      <xdr:colOff>114300</xdr:colOff>
      <xdr:row>38</xdr:row>
      <xdr:rowOff>58711</xdr:rowOff>
    </xdr:to>
    <xdr:sp macro="" textlink="">
      <xdr:nvSpPr>
        <xdr:cNvPr id="580" name="楕円 579">
          <a:extLst>
            <a:ext uri="{FF2B5EF4-FFF2-40B4-BE49-F238E27FC236}">
              <a16:creationId xmlns:a16="http://schemas.microsoft.com/office/drawing/2014/main" id="{557F78F8-9FDB-44D8-BCAA-2589171A57B5}"/>
            </a:ext>
          </a:extLst>
        </xdr:cNvPr>
        <xdr:cNvSpPr/>
      </xdr:nvSpPr>
      <xdr:spPr>
        <a:xfrm>
          <a:off x="22110700" y="6472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151439</xdr:rowOff>
    </xdr:from>
    <xdr:ext cx="534377" cy="259045"/>
    <xdr:sp macro="" textlink="">
      <xdr:nvSpPr>
        <xdr:cNvPr id="581" name="【一般廃棄物処理施設】&#10;一人当たり有形固定資産（償却資産）額該当値テキスト">
          <a:extLst>
            <a:ext uri="{FF2B5EF4-FFF2-40B4-BE49-F238E27FC236}">
              <a16:creationId xmlns:a16="http://schemas.microsoft.com/office/drawing/2014/main" id="{C2FF30FE-2E89-41B9-A12E-C7CA4363C43F}"/>
            </a:ext>
          </a:extLst>
        </xdr:cNvPr>
        <xdr:cNvSpPr txBox="1"/>
      </xdr:nvSpPr>
      <xdr:spPr>
        <a:xfrm>
          <a:off x="22199600" y="632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130150</xdr:rowOff>
    </xdr:from>
    <xdr:to>
      <xdr:col>112</xdr:col>
      <xdr:colOff>38100</xdr:colOff>
      <xdr:row>38</xdr:row>
      <xdr:rowOff>60300</xdr:rowOff>
    </xdr:to>
    <xdr:sp macro="" textlink="">
      <xdr:nvSpPr>
        <xdr:cNvPr id="582" name="楕円 581">
          <a:extLst>
            <a:ext uri="{FF2B5EF4-FFF2-40B4-BE49-F238E27FC236}">
              <a16:creationId xmlns:a16="http://schemas.microsoft.com/office/drawing/2014/main" id="{52E24D91-8E67-4457-9AF5-BE10C9252BA6}"/>
            </a:ext>
          </a:extLst>
        </xdr:cNvPr>
        <xdr:cNvSpPr/>
      </xdr:nvSpPr>
      <xdr:spPr>
        <a:xfrm>
          <a:off x="21272500" y="64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7911</xdr:rowOff>
    </xdr:from>
    <xdr:to>
      <xdr:col>116</xdr:col>
      <xdr:colOff>63500</xdr:colOff>
      <xdr:row>38</xdr:row>
      <xdr:rowOff>9500</xdr:rowOff>
    </xdr:to>
    <xdr:cxnSp macro="">
      <xdr:nvCxnSpPr>
        <xdr:cNvPr id="583" name="直線コネクタ 582">
          <a:extLst>
            <a:ext uri="{FF2B5EF4-FFF2-40B4-BE49-F238E27FC236}">
              <a16:creationId xmlns:a16="http://schemas.microsoft.com/office/drawing/2014/main" id="{1F38371B-B706-4943-8882-5DCCB93825D8}"/>
            </a:ext>
          </a:extLst>
        </xdr:cNvPr>
        <xdr:cNvCxnSpPr/>
      </xdr:nvCxnSpPr>
      <xdr:spPr>
        <a:xfrm flipV="1">
          <a:off x="21323300" y="6523011"/>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134871</xdr:rowOff>
    </xdr:from>
    <xdr:to>
      <xdr:col>107</xdr:col>
      <xdr:colOff>101600</xdr:colOff>
      <xdr:row>38</xdr:row>
      <xdr:rowOff>65021</xdr:rowOff>
    </xdr:to>
    <xdr:sp macro="" textlink="">
      <xdr:nvSpPr>
        <xdr:cNvPr id="584" name="楕円 583">
          <a:extLst>
            <a:ext uri="{FF2B5EF4-FFF2-40B4-BE49-F238E27FC236}">
              <a16:creationId xmlns:a16="http://schemas.microsoft.com/office/drawing/2014/main" id="{2F6842D0-4CCE-4697-90AC-87E6F5CB997B}"/>
            </a:ext>
          </a:extLst>
        </xdr:cNvPr>
        <xdr:cNvSpPr/>
      </xdr:nvSpPr>
      <xdr:spPr>
        <a:xfrm>
          <a:off x="20383500" y="64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9500</xdr:rowOff>
    </xdr:from>
    <xdr:to>
      <xdr:col>111</xdr:col>
      <xdr:colOff>177800</xdr:colOff>
      <xdr:row>38</xdr:row>
      <xdr:rowOff>14221</xdr:rowOff>
    </xdr:to>
    <xdr:cxnSp macro="">
      <xdr:nvCxnSpPr>
        <xdr:cNvPr id="585" name="直線コネクタ 584">
          <a:extLst>
            <a:ext uri="{FF2B5EF4-FFF2-40B4-BE49-F238E27FC236}">
              <a16:creationId xmlns:a16="http://schemas.microsoft.com/office/drawing/2014/main" id="{14BEA17B-A2F1-4284-9CD3-1D3B8573383B}"/>
            </a:ext>
          </a:extLst>
        </xdr:cNvPr>
        <xdr:cNvCxnSpPr/>
      </xdr:nvCxnSpPr>
      <xdr:spPr>
        <a:xfrm flipV="1">
          <a:off x="20434300" y="6524600"/>
          <a:ext cx="8890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137951</xdr:rowOff>
    </xdr:from>
    <xdr:to>
      <xdr:col>102</xdr:col>
      <xdr:colOff>165100</xdr:colOff>
      <xdr:row>38</xdr:row>
      <xdr:rowOff>68101</xdr:rowOff>
    </xdr:to>
    <xdr:sp macro="" textlink="">
      <xdr:nvSpPr>
        <xdr:cNvPr id="586" name="楕円 585">
          <a:extLst>
            <a:ext uri="{FF2B5EF4-FFF2-40B4-BE49-F238E27FC236}">
              <a16:creationId xmlns:a16="http://schemas.microsoft.com/office/drawing/2014/main" id="{38EBF2F6-CA0C-439F-AF1F-A1C1E1F733B4}"/>
            </a:ext>
          </a:extLst>
        </xdr:cNvPr>
        <xdr:cNvSpPr/>
      </xdr:nvSpPr>
      <xdr:spPr>
        <a:xfrm>
          <a:off x="19494500" y="648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14221</xdr:rowOff>
    </xdr:from>
    <xdr:to>
      <xdr:col>107</xdr:col>
      <xdr:colOff>50800</xdr:colOff>
      <xdr:row>38</xdr:row>
      <xdr:rowOff>17301</xdr:rowOff>
    </xdr:to>
    <xdr:cxnSp macro="">
      <xdr:nvCxnSpPr>
        <xdr:cNvPr id="587" name="直線コネクタ 586">
          <a:extLst>
            <a:ext uri="{FF2B5EF4-FFF2-40B4-BE49-F238E27FC236}">
              <a16:creationId xmlns:a16="http://schemas.microsoft.com/office/drawing/2014/main" id="{41209FD1-AD29-4854-A404-3EC1D52D9C57}"/>
            </a:ext>
          </a:extLst>
        </xdr:cNvPr>
        <xdr:cNvCxnSpPr/>
      </xdr:nvCxnSpPr>
      <xdr:spPr>
        <a:xfrm flipV="1">
          <a:off x="19545300" y="6529321"/>
          <a:ext cx="8890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141049</xdr:rowOff>
    </xdr:from>
    <xdr:to>
      <xdr:col>98</xdr:col>
      <xdr:colOff>38100</xdr:colOff>
      <xdr:row>38</xdr:row>
      <xdr:rowOff>71199</xdr:rowOff>
    </xdr:to>
    <xdr:sp macro="" textlink="">
      <xdr:nvSpPr>
        <xdr:cNvPr id="588" name="楕円 587">
          <a:extLst>
            <a:ext uri="{FF2B5EF4-FFF2-40B4-BE49-F238E27FC236}">
              <a16:creationId xmlns:a16="http://schemas.microsoft.com/office/drawing/2014/main" id="{1F2C7D9B-0F5C-4F24-8231-517CA6A2A85A}"/>
            </a:ext>
          </a:extLst>
        </xdr:cNvPr>
        <xdr:cNvSpPr/>
      </xdr:nvSpPr>
      <xdr:spPr>
        <a:xfrm>
          <a:off x="18605500" y="648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17301</xdr:rowOff>
    </xdr:from>
    <xdr:to>
      <xdr:col>102</xdr:col>
      <xdr:colOff>114300</xdr:colOff>
      <xdr:row>38</xdr:row>
      <xdr:rowOff>20399</xdr:rowOff>
    </xdr:to>
    <xdr:cxnSp macro="">
      <xdr:nvCxnSpPr>
        <xdr:cNvPr id="589" name="直線コネクタ 588">
          <a:extLst>
            <a:ext uri="{FF2B5EF4-FFF2-40B4-BE49-F238E27FC236}">
              <a16:creationId xmlns:a16="http://schemas.microsoft.com/office/drawing/2014/main" id="{E0B0E2E6-5D9E-4029-BEF5-038D9763C678}"/>
            </a:ext>
          </a:extLst>
        </xdr:cNvPr>
        <xdr:cNvCxnSpPr/>
      </xdr:nvCxnSpPr>
      <xdr:spPr>
        <a:xfrm flipV="1">
          <a:off x="18656300" y="6532401"/>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105983</xdr:rowOff>
    </xdr:from>
    <xdr:ext cx="534377" cy="259045"/>
    <xdr:sp macro="" textlink="">
      <xdr:nvSpPr>
        <xdr:cNvPr id="590" name="n_1aveValue【一般廃棄物処理施設】&#10;一人当たり有形固定資産（償却資産）額">
          <a:extLst>
            <a:ext uri="{FF2B5EF4-FFF2-40B4-BE49-F238E27FC236}">
              <a16:creationId xmlns:a16="http://schemas.microsoft.com/office/drawing/2014/main" id="{45F5EEEF-478B-4BBB-858C-B318D138617B}"/>
            </a:ext>
          </a:extLst>
        </xdr:cNvPr>
        <xdr:cNvSpPr txBox="1"/>
      </xdr:nvSpPr>
      <xdr:spPr>
        <a:xfrm>
          <a:off x="21043411" y="66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130397</xdr:rowOff>
    </xdr:from>
    <xdr:ext cx="534377" cy="259045"/>
    <xdr:sp macro="" textlink="">
      <xdr:nvSpPr>
        <xdr:cNvPr id="591" name="n_2aveValue【一般廃棄物処理施設】&#10;一人当たり有形固定資産（償却資産）額">
          <a:extLst>
            <a:ext uri="{FF2B5EF4-FFF2-40B4-BE49-F238E27FC236}">
              <a16:creationId xmlns:a16="http://schemas.microsoft.com/office/drawing/2014/main" id="{CA170B7E-D8E0-4A87-9566-2BBE31A1C66E}"/>
            </a:ext>
          </a:extLst>
        </xdr:cNvPr>
        <xdr:cNvSpPr txBox="1"/>
      </xdr:nvSpPr>
      <xdr:spPr>
        <a:xfrm>
          <a:off x="20167111" y="66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139113</xdr:rowOff>
    </xdr:from>
    <xdr:ext cx="534377" cy="259045"/>
    <xdr:sp macro="" textlink="">
      <xdr:nvSpPr>
        <xdr:cNvPr id="592" name="n_3aveValue【一般廃棄物処理施設】&#10;一人当たり有形固定資産（償却資産）額">
          <a:extLst>
            <a:ext uri="{FF2B5EF4-FFF2-40B4-BE49-F238E27FC236}">
              <a16:creationId xmlns:a16="http://schemas.microsoft.com/office/drawing/2014/main" id="{AC79676F-565D-48C3-8D85-77815662BBA6}"/>
            </a:ext>
          </a:extLst>
        </xdr:cNvPr>
        <xdr:cNvSpPr txBox="1"/>
      </xdr:nvSpPr>
      <xdr:spPr>
        <a:xfrm>
          <a:off x="19278111" y="66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147153</xdr:rowOff>
    </xdr:from>
    <xdr:ext cx="534377" cy="259045"/>
    <xdr:sp macro="" textlink="">
      <xdr:nvSpPr>
        <xdr:cNvPr id="593" name="n_4aveValue【一般廃棄物処理施設】&#10;一人当たり有形固定資産（償却資産）額">
          <a:extLst>
            <a:ext uri="{FF2B5EF4-FFF2-40B4-BE49-F238E27FC236}">
              <a16:creationId xmlns:a16="http://schemas.microsoft.com/office/drawing/2014/main" id="{883CEB99-5216-48F7-A68A-4144331EEC42}"/>
            </a:ext>
          </a:extLst>
        </xdr:cNvPr>
        <xdr:cNvSpPr txBox="1"/>
      </xdr:nvSpPr>
      <xdr:spPr>
        <a:xfrm>
          <a:off x="18389111" y="66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76827</xdr:rowOff>
    </xdr:from>
    <xdr:ext cx="534377" cy="259045"/>
    <xdr:sp macro="" textlink="">
      <xdr:nvSpPr>
        <xdr:cNvPr id="594" name="n_1mainValue【一般廃棄物処理施設】&#10;一人当たり有形固定資産（償却資産）額">
          <a:extLst>
            <a:ext uri="{FF2B5EF4-FFF2-40B4-BE49-F238E27FC236}">
              <a16:creationId xmlns:a16="http://schemas.microsoft.com/office/drawing/2014/main" id="{DE8988CB-073E-4913-BF6C-57362EA52BD9}"/>
            </a:ext>
          </a:extLst>
        </xdr:cNvPr>
        <xdr:cNvSpPr txBox="1"/>
      </xdr:nvSpPr>
      <xdr:spPr>
        <a:xfrm>
          <a:off x="21043411" y="62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81548</xdr:rowOff>
    </xdr:from>
    <xdr:ext cx="534377" cy="259045"/>
    <xdr:sp macro="" textlink="">
      <xdr:nvSpPr>
        <xdr:cNvPr id="595" name="n_2mainValue【一般廃棄物処理施設】&#10;一人当たり有形固定資産（償却資産）額">
          <a:extLst>
            <a:ext uri="{FF2B5EF4-FFF2-40B4-BE49-F238E27FC236}">
              <a16:creationId xmlns:a16="http://schemas.microsoft.com/office/drawing/2014/main" id="{77CD0506-65D2-4530-8AF4-E1A62265F1ED}"/>
            </a:ext>
          </a:extLst>
        </xdr:cNvPr>
        <xdr:cNvSpPr txBox="1"/>
      </xdr:nvSpPr>
      <xdr:spPr>
        <a:xfrm>
          <a:off x="20167111" y="625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84628</xdr:rowOff>
    </xdr:from>
    <xdr:ext cx="534377" cy="259045"/>
    <xdr:sp macro="" textlink="">
      <xdr:nvSpPr>
        <xdr:cNvPr id="596" name="n_3mainValue【一般廃棄物処理施設】&#10;一人当たり有形固定資産（償却資産）額">
          <a:extLst>
            <a:ext uri="{FF2B5EF4-FFF2-40B4-BE49-F238E27FC236}">
              <a16:creationId xmlns:a16="http://schemas.microsoft.com/office/drawing/2014/main" id="{7FD5CF0C-6E51-4D23-B221-43B1035AC11F}"/>
            </a:ext>
          </a:extLst>
        </xdr:cNvPr>
        <xdr:cNvSpPr txBox="1"/>
      </xdr:nvSpPr>
      <xdr:spPr>
        <a:xfrm>
          <a:off x="19278111" y="625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87726</xdr:rowOff>
    </xdr:from>
    <xdr:ext cx="534377" cy="259045"/>
    <xdr:sp macro="" textlink="">
      <xdr:nvSpPr>
        <xdr:cNvPr id="597" name="n_4mainValue【一般廃棄物処理施設】&#10;一人当たり有形固定資産（償却資産）額">
          <a:extLst>
            <a:ext uri="{FF2B5EF4-FFF2-40B4-BE49-F238E27FC236}">
              <a16:creationId xmlns:a16="http://schemas.microsoft.com/office/drawing/2014/main" id="{76656756-5B61-4F3C-A949-8079E0779D11}"/>
            </a:ext>
          </a:extLst>
        </xdr:cNvPr>
        <xdr:cNvSpPr txBox="1"/>
      </xdr:nvSpPr>
      <xdr:spPr>
        <a:xfrm>
          <a:off x="18389111" y="625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D4CF2188-34E5-4A78-8F91-875FD3BC736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070DC02C-AC51-483A-B137-6484CC063D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6AB863FC-2617-4262-968D-A8ADED3E8CA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DEE0EBB2-DA8B-4043-8A08-2F3B97E0187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51AA29B3-4FD3-4E07-B855-A67BA888BB6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00758BC5-9F80-42CA-BD95-1DBC8FCA4A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51933F2A-7D42-4E47-9E87-61781D88D9A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7519F288-F528-4383-A4A7-703372B04B5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a:extLst>
            <a:ext uri="{FF2B5EF4-FFF2-40B4-BE49-F238E27FC236}">
              <a16:creationId xmlns:a16="http://schemas.microsoft.com/office/drawing/2014/main" id="{E4188935-BE35-49C1-A06F-52E8E4FEA6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a:extLst>
            <a:ext uri="{FF2B5EF4-FFF2-40B4-BE49-F238E27FC236}">
              <a16:creationId xmlns:a16="http://schemas.microsoft.com/office/drawing/2014/main" id="{6A35869C-279E-463B-AB92-19CD579E68B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a:extLst>
            <a:ext uri="{FF2B5EF4-FFF2-40B4-BE49-F238E27FC236}">
              <a16:creationId xmlns:a16="http://schemas.microsoft.com/office/drawing/2014/main" id="{07B88701-6894-4815-A014-D65AAB347DF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a:extLst>
            <a:ext uri="{FF2B5EF4-FFF2-40B4-BE49-F238E27FC236}">
              <a16:creationId xmlns:a16="http://schemas.microsoft.com/office/drawing/2014/main" id="{168BAEA0-5B9F-4D59-B488-52F3B3654D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a:extLst>
            <a:ext uri="{FF2B5EF4-FFF2-40B4-BE49-F238E27FC236}">
              <a16:creationId xmlns:a16="http://schemas.microsoft.com/office/drawing/2014/main" id="{F5C3186F-1045-4C89-9F31-F86BE5A0E28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a:extLst>
            <a:ext uri="{FF2B5EF4-FFF2-40B4-BE49-F238E27FC236}">
              <a16:creationId xmlns:a16="http://schemas.microsoft.com/office/drawing/2014/main" id="{8F33DDBA-656D-44A5-96D6-0AD38CD7884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a:extLst>
            <a:ext uri="{FF2B5EF4-FFF2-40B4-BE49-F238E27FC236}">
              <a16:creationId xmlns:a16="http://schemas.microsoft.com/office/drawing/2014/main" id="{F7F7D034-7CDC-4B4A-B5A4-526A225470D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a:extLst>
            <a:ext uri="{FF2B5EF4-FFF2-40B4-BE49-F238E27FC236}">
              <a16:creationId xmlns:a16="http://schemas.microsoft.com/office/drawing/2014/main" id="{0BFAE956-DB23-419B-A2EE-0F1685D459B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93C2627D-9FAD-4E83-965B-93E2BB7A656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8C1B451F-DEB9-4DFD-9FA4-4ED873C446B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B5347F7D-B3B1-4EB7-9058-E9FF64155F0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55D3E3B1-1F7C-4719-A68B-63BC74DA0C1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E801BC55-1653-460A-91B0-EBE2BDF554F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B5786EF1-E9B7-4BB4-B842-CF8ED233C05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B50C92B7-1B16-4261-BE8C-0B4C6FCF12D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9ECA1037-99C7-4B39-9D46-6CF7B413BBD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F1CD2A5F-2456-44FC-A3ED-C75DBAAD378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57A39C9E-2904-464C-93F3-15C40D68E61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4" name="テキスト ボックス 623">
          <a:extLst>
            <a:ext uri="{FF2B5EF4-FFF2-40B4-BE49-F238E27FC236}">
              <a16:creationId xmlns:a16="http://schemas.microsoft.com/office/drawing/2014/main" id="{DBD0CDE9-8230-4DC5-A464-5F04FE239E65}"/>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5" name="直線コネクタ 624">
          <a:extLst>
            <a:ext uri="{FF2B5EF4-FFF2-40B4-BE49-F238E27FC236}">
              <a16:creationId xmlns:a16="http://schemas.microsoft.com/office/drawing/2014/main" id="{73286136-7C66-4CA1-A55C-646680270D9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26" name="テキスト ボックス 625">
          <a:extLst>
            <a:ext uri="{FF2B5EF4-FFF2-40B4-BE49-F238E27FC236}">
              <a16:creationId xmlns:a16="http://schemas.microsoft.com/office/drawing/2014/main" id="{C90E2348-9EE8-48DE-8BBF-F676C890214B}"/>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7" name="直線コネクタ 626">
          <a:extLst>
            <a:ext uri="{FF2B5EF4-FFF2-40B4-BE49-F238E27FC236}">
              <a16:creationId xmlns:a16="http://schemas.microsoft.com/office/drawing/2014/main" id="{BC986888-E01B-4433-8D15-5491BCA013B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8" name="テキスト ボックス 627">
          <a:extLst>
            <a:ext uri="{FF2B5EF4-FFF2-40B4-BE49-F238E27FC236}">
              <a16:creationId xmlns:a16="http://schemas.microsoft.com/office/drawing/2014/main" id="{6CDE8A87-0F4C-4325-8276-FC691673683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9" name="直線コネクタ 628">
          <a:extLst>
            <a:ext uri="{FF2B5EF4-FFF2-40B4-BE49-F238E27FC236}">
              <a16:creationId xmlns:a16="http://schemas.microsoft.com/office/drawing/2014/main" id="{E7DBE2E6-17E0-47FC-85BB-F4275475D93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0" name="テキスト ボックス 629">
          <a:extLst>
            <a:ext uri="{FF2B5EF4-FFF2-40B4-BE49-F238E27FC236}">
              <a16:creationId xmlns:a16="http://schemas.microsoft.com/office/drawing/2014/main" id="{AABEDE99-3847-4973-A198-4BFBBCDF0BE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1" name="直線コネクタ 630">
          <a:extLst>
            <a:ext uri="{FF2B5EF4-FFF2-40B4-BE49-F238E27FC236}">
              <a16:creationId xmlns:a16="http://schemas.microsoft.com/office/drawing/2014/main" id="{DA846E8C-4062-4665-B59B-8BA921169FC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2" name="テキスト ボックス 631">
          <a:extLst>
            <a:ext uri="{FF2B5EF4-FFF2-40B4-BE49-F238E27FC236}">
              <a16:creationId xmlns:a16="http://schemas.microsoft.com/office/drawing/2014/main" id="{5AD0442A-C06A-4CDA-BC84-17E1A8AC2C9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3" name="直線コネクタ 632">
          <a:extLst>
            <a:ext uri="{FF2B5EF4-FFF2-40B4-BE49-F238E27FC236}">
              <a16:creationId xmlns:a16="http://schemas.microsoft.com/office/drawing/2014/main" id="{EEBA682A-B1BB-4295-8F88-4982628C99D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4" name="テキスト ボックス 633">
          <a:extLst>
            <a:ext uri="{FF2B5EF4-FFF2-40B4-BE49-F238E27FC236}">
              <a16:creationId xmlns:a16="http://schemas.microsoft.com/office/drawing/2014/main" id="{A11DBAF8-4E5B-4973-BA8E-2F328D74EC8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5" name="直線コネクタ 634">
          <a:extLst>
            <a:ext uri="{FF2B5EF4-FFF2-40B4-BE49-F238E27FC236}">
              <a16:creationId xmlns:a16="http://schemas.microsoft.com/office/drawing/2014/main" id="{9599A82F-3114-422B-8371-5EE4F1DA51B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36" name="テキスト ボックス 635">
          <a:extLst>
            <a:ext uri="{FF2B5EF4-FFF2-40B4-BE49-F238E27FC236}">
              <a16:creationId xmlns:a16="http://schemas.microsoft.com/office/drawing/2014/main" id="{89C65BBA-FE97-4C41-AA9D-8D723C23169E}"/>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8794BF7E-4336-49C3-B793-F3E9BBD7E6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8" name="テキスト ボックス 637">
          <a:extLst>
            <a:ext uri="{FF2B5EF4-FFF2-40B4-BE49-F238E27FC236}">
              <a16:creationId xmlns:a16="http://schemas.microsoft.com/office/drawing/2014/main" id="{17859C00-9DD1-4A2F-874A-FEA7C5BB9FD6}"/>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a:extLst>
            <a:ext uri="{FF2B5EF4-FFF2-40B4-BE49-F238E27FC236}">
              <a16:creationId xmlns:a16="http://schemas.microsoft.com/office/drawing/2014/main" id="{76C70532-CEB3-429D-B795-29609FFB9C8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87</xdr:row>
      <xdr:rowOff>13607</xdr:rowOff>
    </xdr:to>
    <xdr:cxnSp macro="">
      <xdr:nvCxnSpPr>
        <xdr:cNvPr id="640" name="直線コネクタ 639">
          <a:extLst>
            <a:ext uri="{FF2B5EF4-FFF2-40B4-BE49-F238E27FC236}">
              <a16:creationId xmlns:a16="http://schemas.microsoft.com/office/drawing/2014/main" id="{D051BB95-D7D2-46B6-A3BD-A2425916402D}"/>
            </a:ext>
          </a:extLst>
        </xdr:cNvPr>
        <xdr:cNvCxnSpPr/>
      </xdr:nvCxnSpPr>
      <xdr:spPr>
        <a:xfrm flipV="1">
          <a:off x="16318864" y="13460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17434</xdr:rowOff>
    </xdr:from>
    <xdr:ext cx="405111" cy="259045"/>
    <xdr:sp macro="" textlink="">
      <xdr:nvSpPr>
        <xdr:cNvPr id="641" name="【消防施設】&#10;有形固定資産減価償却率最小値テキスト">
          <a:extLst>
            <a:ext uri="{FF2B5EF4-FFF2-40B4-BE49-F238E27FC236}">
              <a16:creationId xmlns:a16="http://schemas.microsoft.com/office/drawing/2014/main" id="{5787F5DF-6F9A-4D0B-AA09-C7A55725D568}"/>
            </a:ext>
          </a:extLst>
        </xdr:cNvPr>
        <xdr:cNvSpPr txBox="1"/>
      </xdr:nvSpPr>
      <xdr:spPr>
        <a:xfrm>
          <a:off x="16357600" y="1493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13607</xdr:rowOff>
    </xdr:from>
    <xdr:to>
      <xdr:col>86</xdr:col>
      <xdr:colOff>25400</xdr:colOff>
      <xdr:row>87</xdr:row>
      <xdr:rowOff>13607</xdr:rowOff>
    </xdr:to>
    <xdr:cxnSp macro="">
      <xdr:nvCxnSpPr>
        <xdr:cNvPr id="642" name="直線コネクタ 641">
          <a:extLst>
            <a:ext uri="{FF2B5EF4-FFF2-40B4-BE49-F238E27FC236}">
              <a16:creationId xmlns:a16="http://schemas.microsoft.com/office/drawing/2014/main" id="{28498A6C-C96D-4154-86C3-9F383ED94619}"/>
            </a:ext>
          </a:extLst>
        </xdr:cNvPr>
        <xdr:cNvCxnSpPr/>
      </xdr:nvCxnSpPr>
      <xdr:spPr>
        <a:xfrm>
          <a:off x="16230600" y="149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43" name="【消防施設】&#10;有形固定資産減価償却率最大値テキスト">
          <a:extLst>
            <a:ext uri="{FF2B5EF4-FFF2-40B4-BE49-F238E27FC236}">
              <a16:creationId xmlns:a16="http://schemas.microsoft.com/office/drawing/2014/main" id="{8D5CD12D-D46C-41D6-9616-734DBC8AE1A2}"/>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44" name="直線コネクタ 643">
          <a:extLst>
            <a:ext uri="{FF2B5EF4-FFF2-40B4-BE49-F238E27FC236}">
              <a16:creationId xmlns:a16="http://schemas.microsoft.com/office/drawing/2014/main" id="{6AABFDA2-5FB3-4E15-9B9C-A229AE1DDEA6}"/>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16708</xdr:rowOff>
    </xdr:from>
    <xdr:ext cx="405111" cy="259045"/>
    <xdr:sp macro="" textlink="">
      <xdr:nvSpPr>
        <xdr:cNvPr id="645" name="【消防施設】&#10;有形固定資産減価償却率平均値テキスト">
          <a:extLst>
            <a:ext uri="{FF2B5EF4-FFF2-40B4-BE49-F238E27FC236}">
              <a16:creationId xmlns:a16="http://schemas.microsoft.com/office/drawing/2014/main" id="{02025187-EC80-40C3-AB29-D22200294EE1}"/>
            </a:ext>
          </a:extLst>
        </xdr:cNvPr>
        <xdr:cNvSpPr txBox="1"/>
      </xdr:nvSpPr>
      <xdr:spPr>
        <a:xfrm>
          <a:off x="16357600" y="1424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646" name="フローチャート: 判断 645">
          <a:extLst>
            <a:ext uri="{FF2B5EF4-FFF2-40B4-BE49-F238E27FC236}">
              <a16:creationId xmlns:a16="http://schemas.microsoft.com/office/drawing/2014/main" id="{674B2ABA-851F-48A6-AD2E-BDA510799FAC}"/>
            </a:ext>
          </a:extLst>
        </xdr:cNvPr>
        <xdr:cNvSpPr/>
      </xdr:nvSpPr>
      <xdr:spPr>
        <a:xfrm>
          <a:off x="16268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145687</xdr:rowOff>
    </xdr:from>
    <xdr:to>
      <xdr:col>81</xdr:col>
      <xdr:colOff>101600</xdr:colOff>
      <xdr:row>84</xdr:row>
      <xdr:rowOff>75837</xdr:rowOff>
    </xdr:to>
    <xdr:sp macro="" textlink="">
      <xdr:nvSpPr>
        <xdr:cNvPr id="647" name="フローチャート: 判断 646">
          <a:extLst>
            <a:ext uri="{FF2B5EF4-FFF2-40B4-BE49-F238E27FC236}">
              <a16:creationId xmlns:a16="http://schemas.microsoft.com/office/drawing/2014/main" id="{1F2809E2-8C49-4466-A412-EAC16CD80688}"/>
            </a:ext>
          </a:extLst>
        </xdr:cNvPr>
        <xdr:cNvSpPr/>
      </xdr:nvSpPr>
      <xdr:spPr>
        <a:xfrm>
          <a:off x="154305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99968</xdr:rowOff>
    </xdr:from>
    <xdr:to>
      <xdr:col>76</xdr:col>
      <xdr:colOff>165100</xdr:colOff>
      <xdr:row>84</xdr:row>
      <xdr:rowOff>30118</xdr:rowOff>
    </xdr:to>
    <xdr:sp macro="" textlink="">
      <xdr:nvSpPr>
        <xdr:cNvPr id="648" name="フローチャート: 判断 647">
          <a:extLst>
            <a:ext uri="{FF2B5EF4-FFF2-40B4-BE49-F238E27FC236}">
              <a16:creationId xmlns:a16="http://schemas.microsoft.com/office/drawing/2014/main" id="{6FBEB6A8-BD3D-40B0-9E96-1F022B1085E7}"/>
            </a:ext>
          </a:extLst>
        </xdr:cNvPr>
        <xdr:cNvSpPr/>
      </xdr:nvSpPr>
      <xdr:spPr>
        <a:xfrm>
          <a:off x="14541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80373</xdr:rowOff>
    </xdr:from>
    <xdr:to>
      <xdr:col>72</xdr:col>
      <xdr:colOff>38100</xdr:colOff>
      <xdr:row>84</xdr:row>
      <xdr:rowOff>10523</xdr:rowOff>
    </xdr:to>
    <xdr:sp macro="" textlink="">
      <xdr:nvSpPr>
        <xdr:cNvPr id="649" name="フローチャート: 判断 648">
          <a:extLst>
            <a:ext uri="{FF2B5EF4-FFF2-40B4-BE49-F238E27FC236}">
              <a16:creationId xmlns:a16="http://schemas.microsoft.com/office/drawing/2014/main" id="{A99FAB1C-051B-4997-BC19-718714E73D91}"/>
            </a:ext>
          </a:extLst>
        </xdr:cNvPr>
        <xdr:cNvSpPr/>
      </xdr:nvSpPr>
      <xdr:spPr>
        <a:xfrm>
          <a:off x="1365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80373</xdr:rowOff>
    </xdr:from>
    <xdr:to>
      <xdr:col>67</xdr:col>
      <xdr:colOff>101600</xdr:colOff>
      <xdr:row>84</xdr:row>
      <xdr:rowOff>10523</xdr:rowOff>
    </xdr:to>
    <xdr:sp macro="" textlink="">
      <xdr:nvSpPr>
        <xdr:cNvPr id="650" name="フローチャート: 判断 649">
          <a:extLst>
            <a:ext uri="{FF2B5EF4-FFF2-40B4-BE49-F238E27FC236}">
              <a16:creationId xmlns:a16="http://schemas.microsoft.com/office/drawing/2014/main" id="{63A9EC99-6CAB-48BA-8A83-8C8B49850D14}"/>
            </a:ext>
          </a:extLst>
        </xdr:cNvPr>
        <xdr:cNvSpPr/>
      </xdr:nvSpPr>
      <xdr:spPr>
        <a:xfrm>
          <a:off x="1276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D8FC8649-5879-4822-854A-532C13E8BA6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4BDBBD8D-2F3B-4EE8-A21B-2F36B6303B5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46C769C1-C266-4E75-B9A3-ECCC81222C5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7CF55484-4C97-4C2A-8D67-BF9E86AA987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AF851851-53EE-4D34-9C4E-D3795623C9E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137523</xdr:rowOff>
    </xdr:from>
    <xdr:to>
      <xdr:col>85</xdr:col>
      <xdr:colOff>177800</xdr:colOff>
      <xdr:row>85</xdr:row>
      <xdr:rowOff>67673</xdr:rowOff>
    </xdr:to>
    <xdr:sp macro="" textlink="">
      <xdr:nvSpPr>
        <xdr:cNvPr id="656" name="楕円 655">
          <a:extLst>
            <a:ext uri="{FF2B5EF4-FFF2-40B4-BE49-F238E27FC236}">
              <a16:creationId xmlns:a16="http://schemas.microsoft.com/office/drawing/2014/main" id="{07A3C0CD-D970-4DD7-B6CB-5CDD46A57C13}"/>
            </a:ext>
          </a:extLst>
        </xdr:cNvPr>
        <xdr:cNvSpPr/>
      </xdr:nvSpPr>
      <xdr:spPr>
        <a:xfrm>
          <a:off x="162687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115950</xdr:rowOff>
    </xdr:from>
    <xdr:ext cx="405111" cy="259045"/>
    <xdr:sp macro="" textlink="">
      <xdr:nvSpPr>
        <xdr:cNvPr id="657" name="【消防施設】&#10;有形固定資産減価償却率該当値テキスト">
          <a:extLst>
            <a:ext uri="{FF2B5EF4-FFF2-40B4-BE49-F238E27FC236}">
              <a16:creationId xmlns:a16="http://schemas.microsoft.com/office/drawing/2014/main" id="{1D2A6691-7996-45E5-B99D-A800957307DB}"/>
            </a:ext>
          </a:extLst>
        </xdr:cNvPr>
        <xdr:cNvSpPr txBox="1"/>
      </xdr:nvSpPr>
      <xdr:spPr>
        <a:xfrm>
          <a:off x="16357600"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55880</xdr:rowOff>
    </xdr:from>
    <xdr:to>
      <xdr:col>81</xdr:col>
      <xdr:colOff>101600</xdr:colOff>
      <xdr:row>84</xdr:row>
      <xdr:rowOff>157480</xdr:rowOff>
    </xdr:to>
    <xdr:sp macro="" textlink="">
      <xdr:nvSpPr>
        <xdr:cNvPr id="658" name="楕円 657">
          <a:extLst>
            <a:ext uri="{FF2B5EF4-FFF2-40B4-BE49-F238E27FC236}">
              <a16:creationId xmlns:a16="http://schemas.microsoft.com/office/drawing/2014/main" id="{3F7D81B3-985D-4D63-BB0A-D72F26898B97}"/>
            </a:ext>
          </a:extLst>
        </xdr:cNvPr>
        <xdr:cNvSpPr/>
      </xdr:nvSpPr>
      <xdr:spPr>
        <a:xfrm>
          <a:off x="15430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106680</xdr:rowOff>
    </xdr:from>
    <xdr:to>
      <xdr:col>85</xdr:col>
      <xdr:colOff>127000</xdr:colOff>
      <xdr:row>85</xdr:row>
      <xdr:rowOff>16873</xdr:rowOff>
    </xdr:to>
    <xdr:cxnSp macro="">
      <xdr:nvCxnSpPr>
        <xdr:cNvPr id="659" name="直線コネクタ 658">
          <a:extLst>
            <a:ext uri="{FF2B5EF4-FFF2-40B4-BE49-F238E27FC236}">
              <a16:creationId xmlns:a16="http://schemas.microsoft.com/office/drawing/2014/main" id="{6C7C4764-FD25-4D5B-86E1-CA37ED8795BA}"/>
            </a:ext>
          </a:extLst>
        </xdr:cNvPr>
        <xdr:cNvCxnSpPr/>
      </xdr:nvCxnSpPr>
      <xdr:spPr>
        <a:xfrm>
          <a:off x="15481300" y="1450848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145687</xdr:rowOff>
    </xdr:from>
    <xdr:to>
      <xdr:col>76</xdr:col>
      <xdr:colOff>165100</xdr:colOff>
      <xdr:row>84</xdr:row>
      <xdr:rowOff>75837</xdr:rowOff>
    </xdr:to>
    <xdr:sp macro="" textlink="">
      <xdr:nvSpPr>
        <xdr:cNvPr id="660" name="楕円 659">
          <a:extLst>
            <a:ext uri="{FF2B5EF4-FFF2-40B4-BE49-F238E27FC236}">
              <a16:creationId xmlns:a16="http://schemas.microsoft.com/office/drawing/2014/main" id="{4856FD06-82EF-41A4-9D36-BF87B1CD378B}"/>
            </a:ext>
          </a:extLst>
        </xdr:cNvPr>
        <xdr:cNvSpPr/>
      </xdr:nvSpPr>
      <xdr:spPr>
        <a:xfrm>
          <a:off x="14541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25037</xdr:rowOff>
    </xdr:from>
    <xdr:to>
      <xdr:col>81</xdr:col>
      <xdr:colOff>50800</xdr:colOff>
      <xdr:row>84</xdr:row>
      <xdr:rowOff>106680</xdr:rowOff>
    </xdr:to>
    <xdr:cxnSp macro="">
      <xdr:nvCxnSpPr>
        <xdr:cNvPr id="661" name="直線コネクタ 660">
          <a:extLst>
            <a:ext uri="{FF2B5EF4-FFF2-40B4-BE49-F238E27FC236}">
              <a16:creationId xmlns:a16="http://schemas.microsoft.com/office/drawing/2014/main" id="{820A376B-AE3F-44F5-87E2-60129C78BA0C}"/>
            </a:ext>
          </a:extLst>
        </xdr:cNvPr>
        <xdr:cNvCxnSpPr/>
      </xdr:nvCxnSpPr>
      <xdr:spPr>
        <a:xfrm>
          <a:off x="14592300" y="1442683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64044</xdr:rowOff>
    </xdr:from>
    <xdr:to>
      <xdr:col>72</xdr:col>
      <xdr:colOff>38100</xdr:colOff>
      <xdr:row>83</xdr:row>
      <xdr:rowOff>165644</xdr:rowOff>
    </xdr:to>
    <xdr:sp macro="" textlink="">
      <xdr:nvSpPr>
        <xdr:cNvPr id="662" name="楕円 661">
          <a:extLst>
            <a:ext uri="{FF2B5EF4-FFF2-40B4-BE49-F238E27FC236}">
              <a16:creationId xmlns:a16="http://schemas.microsoft.com/office/drawing/2014/main" id="{E18A3218-251F-47AD-93BB-7401CBF07390}"/>
            </a:ext>
          </a:extLst>
        </xdr:cNvPr>
        <xdr:cNvSpPr/>
      </xdr:nvSpPr>
      <xdr:spPr>
        <a:xfrm>
          <a:off x="13652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114844</xdr:rowOff>
    </xdr:from>
    <xdr:to>
      <xdr:col>76</xdr:col>
      <xdr:colOff>114300</xdr:colOff>
      <xdr:row>84</xdr:row>
      <xdr:rowOff>25037</xdr:rowOff>
    </xdr:to>
    <xdr:cxnSp macro="">
      <xdr:nvCxnSpPr>
        <xdr:cNvPr id="663" name="直線コネクタ 662">
          <a:extLst>
            <a:ext uri="{FF2B5EF4-FFF2-40B4-BE49-F238E27FC236}">
              <a16:creationId xmlns:a16="http://schemas.microsoft.com/office/drawing/2014/main" id="{80966006-06A3-43DC-890A-E6BAAFFCE8DB}"/>
            </a:ext>
          </a:extLst>
        </xdr:cNvPr>
        <xdr:cNvCxnSpPr/>
      </xdr:nvCxnSpPr>
      <xdr:spPr>
        <a:xfrm>
          <a:off x="13703300" y="1434519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153851</xdr:rowOff>
    </xdr:from>
    <xdr:to>
      <xdr:col>67</xdr:col>
      <xdr:colOff>101600</xdr:colOff>
      <xdr:row>83</xdr:row>
      <xdr:rowOff>84001</xdr:rowOff>
    </xdr:to>
    <xdr:sp macro="" textlink="">
      <xdr:nvSpPr>
        <xdr:cNvPr id="664" name="楕円 663">
          <a:extLst>
            <a:ext uri="{FF2B5EF4-FFF2-40B4-BE49-F238E27FC236}">
              <a16:creationId xmlns:a16="http://schemas.microsoft.com/office/drawing/2014/main" id="{3B6590BC-849E-486A-8081-91FF495B852E}"/>
            </a:ext>
          </a:extLst>
        </xdr:cNvPr>
        <xdr:cNvSpPr/>
      </xdr:nvSpPr>
      <xdr:spPr>
        <a:xfrm>
          <a:off x="12763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33201</xdr:rowOff>
    </xdr:from>
    <xdr:to>
      <xdr:col>71</xdr:col>
      <xdr:colOff>177800</xdr:colOff>
      <xdr:row>83</xdr:row>
      <xdr:rowOff>114844</xdr:rowOff>
    </xdr:to>
    <xdr:cxnSp macro="">
      <xdr:nvCxnSpPr>
        <xdr:cNvPr id="665" name="直線コネクタ 664">
          <a:extLst>
            <a:ext uri="{FF2B5EF4-FFF2-40B4-BE49-F238E27FC236}">
              <a16:creationId xmlns:a16="http://schemas.microsoft.com/office/drawing/2014/main" id="{899E9372-6C03-401B-8F7E-3658B6655DC1}"/>
            </a:ext>
          </a:extLst>
        </xdr:cNvPr>
        <xdr:cNvCxnSpPr/>
      </xdr:nvCxnSpPr>
      <xdr:spPr>
        <a:xfrm>
          <a:off x="12814300" y="1426355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92364</xdr:rowOff>
    </xdr:from>
    <xdr:ext cx="405111" cy="259045"/>
    <xdr:sp macro="" textlink="">
      <xdr:nvSpPr>
        <xdr:cNvPr id="666" name="n_1aveValue【消防施設】&#10;有形固定資産減価償却率">
          <a:extLst>
            <a:ext uri="{FF2B5EF4-FFF2-40B4-BE49-F238E27FC236}">
              <a16:creationId xmlns:a16="http://schemas.microsoft.com/office/drawing/2014/main" id="{27647A8A-C9D6-48C1-8CB8-441057153087}"/>
            </a:ext>
          </a:extLst>
        </xdr:cNvPr>
        <xdr:cNvSpPr txBox="1"/>
      </xdr:nvSpPr>
      <xdr:spPr>
        <a:xfrm>
          <a:off x="15266044" y="1415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46645</xdr:rowOff>
    </xdr:from>
    <xdr:ext cx="405111" cy="259045"/>
    <xdr:sp macro="" textlink="">
      <xdr:nvSpPr>
        <xdr:cNvPr id="667" name="n_2aveValue【消防施設】&#10;有形固定資産減価償却率">
          <a:extLst>
            <a:ext uri="{FF2B5EF4-FFF2-40B4-BE49-F238E27FC236}">
              <a16:creationId xmlns:a16="http://schemas.microsoft.com/office/drawing/2014/main" id="{A0A1BEC2-1AC7-4D16-8AB8-2DA6F3EDDC4F}"/>
            </a:ext>
          </a:extLst>
        </xdr:cNvPr>
        <xdr:cNvSpPr txBox="1"/>
      </xdr:nvSpPr>
      <xdr:spPr>
        <a:xfrm>
          <a:off x="143897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1650</xdr:rowOff>
    </xdr:from>
    <xdr:ext cx="405111" cy="259045"/>
    <xdr:sp macro="" textlink="">
      <xdr:nvSpPr>
        <xdr:cNvPr id="668" name="n_3aveValue【消防施設】&#10;有形固定資産減価償却率">
          <a:extLst>
            <a:ext uri="{FF2B5EF4-FFF2-40B4-BE49-F238E27FC236}">
              <a16:creationId xmlns:a16="http://schemas.microsoft.com/office/drawing/2014/main" id="{49775662-12EB-4091-987B-4788782BBA45}"/>
            </a:ext>
          </a:extLst>
        </xdr:cNvPr>
        <xdr:cNvSpPr txBox="1"/>
      </xdr:nvSpPr>
      <xdr:spPr>
        <a:xfrm>
          <a:off x="13500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1650</xdr:rowOff>
    </xdr:from>
    <xdr:ext cx="405111" cy="259045"/>
    <xdr:sp macro="" textlink="">
      <xdr:nvSpPr>
        <xdr:cNvPr id="669" name="n_4aveValue【消防施設】&#10;有形固定資産減価償却率">
          <a:extLst>
            <a:ext uri="{FF2B5EF4-FFF2-40B4-BE49-F238E27FC236}">
              <a16:creationId xmlns:a16="http://schemas.microsoft.com/office/drawing/2014/main" id="{6F2FA0CB-EEE3-4E88-8F96-1335B06F86BB}"/>
            </a:ext>
          </a:extLst>
        </xdr:cNvPr>
        <xdr:cNvSpPr txBox="1"/>
      </xdr:nvSpPr>
      <xdr:spPr>
        <a:xfrm>
          <a:off x="12611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148607</xdr:rowOff>
    </xdr:from>
    <xdr:ext cx="405111" cy="259045"/>
    <xdr:sp macro="" textlink="">
      <xdr:nvSpPr>
        <xdr:cNvPr id="670" name="n_1mainValue【消防施設】&#10;有形固定資産減価償却率">
          <a:extLst>
            <a:ext uri="{FF2B5EF4-FFF2-40B4-BE49-F238E27FC236}">
              <a16:creationId xmlns:a16="http://schemas.microsoft.com/office/drawing/2014/main" id="{611C9994-794C-4C81-AACF-4E166030DC38}"/>
            </a:ext>
          </a:extLst>
        </xdr:cNvPr>
        <xdr:cNvSpPr txBox="1"/>
      </xdr:nvSpPr>
      <xdr:spPr>
        <a:xfrm>
          <a:off x="152660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66964</xdr:rowOff>
    </xdr:from>
    <xdr:ext cx="405111" cy="259045"/>
    <xdr:sp macro="" textlink="">
      <xdr:nvSpPr>
        <xdr:cNvPr id="671" name="n_2mainValue【消防施設】&#10;有形固定資産減価償却率">
          <a:extLst>
            <a:ext uri="{FF2B5EF4-FFF2-40B4-BE49-F238E27FC236}">
              <a16:creationId xmlns:a16="http://schemas.microsoft.com/office/drawing/2014/main" id="{49ACF97D-3265-472D-A64F-C9A5DAF342C3}"/>
            </a:ext>
          </a:extLst>
        </xdr:cNvPr>
        <xdr:cNvSpPr txBox="1"/>
      </xdr:nvSpPr>
      <xdr:spPr>
        <a:xfrm>
          <a:off x="14389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672" name="n_3mainValue【消防施設】&#10;有形固定資産減価償却率">
          <a:extLst>
            <a:ext uri="{FF2B5EF4-FFF2-40B4-BE49-F238E27FC236}">
              <a16:creationId xmlns:a16="http://schemas.microsoft.com/office/drawing/2014/main" id="{DAC9C7D4-9E52-442B-8CB3-F2BBB7E7348E}"/>
            </a:ext>
          </a:extLst>
        </xdr:cNvPr>
        <xdr:cNvSpPr txBox="1"/>
      </xdr:nvSpPr>
      <xdr:spPr>
        <a:xfrm>
          <a:off x="13500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100528</xdr:rowOff>
    </xdr:from>
    <xdr:ext cx="405111" cy="259045"/>
    <xdr:sp macro="" textlink="">
      <xdr:nvSpPr>
        <xdr:cNvPr id="673" name="n_4mainValue【消防施設】&#10;有形固定資産減価償却率">
          <a:extLst>
            <a:ext uri="{FF2B5EF4-FFF2-40B4-BE49-F238E27FC236}">
              <a16:creationId xmlns:a16="http://schemas.microsoft.com/office/drawing/2014/main" id="{79D99A5A-5876-47F6-B397-EDB5DB340343}"/>
            </a:ext>
          </a:extLst>
        </xdr:cNvPr>
        <xdr:cNvSpPr txBox="1"/>
      </xdr:nvSpPr>
      <xdr:spPr>
        <a:xfrm>
          <a:off x="12611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FDC2BD50-6DA6-4667-962F-60D06DA4A39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25ED3B26-6968-4344-8441-2C9FD5372F7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497EA9FF-2E30-498F-884A-7D27B97E4F1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A306DDA2-EA40-452C-AFD5-C3450F24DA1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323F04B6-A105-42F5-AF8A-9F21FA2361B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DF9A4F64-4869-4245-9433-3D64DF81DD5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22BA7576-5A3E-4D62-83F0-357951C1ECF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383DA661-1351-46CA-B26B-D4202E31E39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C7B43328-11A0-4A44-97B7-7E3AA90F1F0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7860C491-CE1B-4FFA-9CE4-03BBD4486A9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84" name="テキスト ボックス 683">
          <a:extLst>
            <a:ext uri="{FF2B5EF4-FFF2-40B4-BE49-F238E27FC236}">
              <a16:creationId xmlns:a16="http://schemas.microsoft.com/office/drawing/2014/main" id="{316E7B7D-E19B-4FFB-926E-818763F19791}"/>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a:extLst>
            <a:ext uri="{FF2B5EF4-FFF2-40B4-BE49-F238E27FC236}">
              <a16:creationId xmlns:a16="http://schemas.microsoft.com/office/drawing/2014/main" id="{8DD432D4-BDA4-486B-A1B4-620696F9D13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a:extLst>
            <a:ext uri="{FF2B5EF4-FFF2-40B4-BE49-F238E27FC236}">
              <a16:creationId xmlns:a16="http://schemas.microsoft.com/office/drawing/2014/main" id="{60F2CF94-AE1A-45B9-97EB-9D72BC97909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a:extLst>
            <a:ext uri="{FF2B5EF4-FFF2-40B4-BE49-F238E27FC236}">
              <a16:creationId xmlns:a16="http://schemas.microsoft.com/office/drawing/2014/main" id="{2D9590D0-C630-4CC6-94B4-06047153D2F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a:extLst>
            <a:ext uri="{FF2B5EF4-FFF2-40B4-BE49-F238E27FC236}">
              <a16:creationId xmlns:a16="http://schemas.microsoft.com/office/drawing/2014/main" id="{F0088D94-2D80-49A5-BEDD-AF03C330409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a:extLst>
            <a:ext uri="{FF2B5EF4-FFF2-40B4-BE49-F238E27FC236}">
              <a16:creationId xmlns:a16="http://schemas.microsoft.com/office/drawing/2014/main" id="{ABBFC757-94A7-4B66-8C4D-8867967FD6E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a:extLst>
            <a:ext uri="{FF2B5EF4-FFF2-40B4-BE49-F238E27FC236}">
              <a16:creationId xmlns:a16="http://schemas.microsoft.com/office/drawing/2014/main" id="{B8FCB9C1-7C18-4776-B68E-096D4D309D0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a:extLst>
            <a:ext uri="{FF2B5EF4-FFF2-40B4-BE49-F238E27FC236}">
              <a16:creationId xmlns:a16="http://schemas.microsoft.com/office/drawing/2014/main" id="{C78E0216-3A6D-4022-BC64-A017F6304A5B}"/>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a:extLst>
            <a:ext uri="{FF2B5EF4-FFF2-40B4-BE49-F238E27FC236}">
              <a16:creationId xmlns:a16="http://schemas.microsoft.com/office/drawing/2014/main" id="{AC58EBA2-C3AF-4ACF-A0DA-764CE0D8302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a:extLst>
            <a:ext uri="{FF2B5EF4-FFF2-40B4-BE49-F238E27FC236}">
              <a16:creationId xmlns:a16="http://schemas.microsoft.com/office/drawing/2014/main" id="{85E85503-01B0-400D-94A2-3C1DFBA1D43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a:extLst>
            <a:ext uri="{FF2B5EF4-FFF2-40B4-BE49-F238E27FC236}">
              <a16:creationId xmlns:a16="http://schemas.microsoft.com/office/drawing/2014/main" id="{CC2D1118-7BE3-4A6E-9324-15359974A1E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a:extLst>
            <a:ext uri="{FF2B5EF4-FFF2-40B4-BE49-F238E27FC236}">
              <a16:creationId xmlns:a16="http://schemas.microsoft.com/office/drawing/2014/main" id="{F4C18CDF-6435-4A7B-B334-8325C04BA7E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a:extLst>
            <a:ext uri="{FF2B5EF4-FFF2-40B4-BE49-F238E27FC236}">
              <a16:creationId xmlns:a16="http://schemas.microsoft.com/office/drawing/2014/main" id="{C759433C-87B3-4E08-A210-74E06B3594F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23AFC967-47A0-49C6-A67F-2ABD556CFF8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E496150F-22D0-4339-8709-E2DE4F32BE7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9F86AF06-89E1-4337-B7D5-854B438A03D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2721</xdr:rowOff>
    </xdr:from>
    <xdr:to>
      <xdr:col>116</xdr:col>
      <xdr:colOff>62864</xdr:colOff>
      <xdr:row>86</xdr:row>
      <xdr:rowOff>27214</xdr:rowOff>
    </xdr:to>
    <xdr:cxnSp macro="">
      <xdr:nvCxnSpPr>
        <xdr:cNvPr id="700" name="直線コネクタ 699">
          <a:extLst>
            <a:ext uri="{FF2B5EF4-FFF2-40B4-BE49-F238E27FC236}">
              <a16:creationId xmlns:a16="http://schemas.microsoft.com/office/drawing/2014/main" id="{F97D7D3F-C2AE-4914-BAAA-C6CBEC784ECB}"/>
            </a:ext>
          </a:extLst>
        </xdr:cNvPr>
        <xdr:cNvCxnSpPr/>
      </xdr:nvCxnSpPr>
      <xdr:spPr>
        <a:xfrm flipV="1">
          <a:off x="22160864" y="13204371"/>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31041</xdr:rowOff>
    </xdr:from>
    <xdr:ext cx="469744" cy="259045"/>
    <xdr:sp macro="" textlink="">
      <xdr:nvSpPr>
        <xdr:cNvPr id="701" name="【消防施設】&#10;一人当たり面積最小値テキスト">
          <a:extLst>
            <a:ext uri="{FF2B5EF4-FFF2-40B4-BE49-F238E27FC236}">
              <a16:creationId xmlns:a16="http://schemas.microsoft.com/office/drawing/2014/main" id="{61B36BA1-FB2D-4D96-AFD5-E69D1124F8AF}"/>
            </a:ext>
          </a:extLst>
        </xdr:cNvPr>
        <xdr:cNvSpPr txBox="1"/>
      </xdr:nvSpPr>
      <xdr:spPr>
        <a:xfrm>
          <a:off x="22199600"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27214</xdr:rowOff>
    </xdr:from>
    <xdr:to>
      <xdr:col>116</xdr:col>
      <xdr:colOff>152400</xdr:colOff>
      <xdr:row>86</xdr:row>
      <xdr:rowOff>27214</xdr:rowOff>
    </xdr:to>
    <xdr:cxnSp macro="">
      <xdr:nvCxnSpPr>
        <xdr:cNvPr id="702" name="直線コネクタ 701">
          <a:extLst>
            <a:ext uri="{FF2B5EF4-FFF2-40B4-BE49-F238E27FC236}">
              <a16:creationId xmlns:a16="http://schemas.microsoft.com/office/drawing/2014/main" id="{F1222B1E-E19E-4F46-BC46-17E5F399C8DE}"/>
            </a:ext>
          </a:extLst>
        </xdr:cNvPr>
        <xdr:cNvCxnSpPr/>
      </xdr:nvCxnSpPr>
      <xdr:spPr>
        <a:xfrm>
          <a:off x="22072600" y="1477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120848</xdr:rowOff>
    </xdr:from>
    <xdr:ext cx="469744" cy="259045"/>
    <xdr:sp macro="" textlink="">
      <xdr:nvSpPr>
        <xdr:cNvPr id="703" name="【消防施設】&#10;一人当たり面積最大値テキスト">
          <a:extLst>
            <a:ext uri="{FF2B5EF4-FFF2-40B4-BE49-F238E27FC236}">
              <a16:creationId xmlns:a16="http://schemas.microsoft.com/office/drawing/2014/main" id="{C4B515C3-0B47-4A81-B082-5FA56A782EB5}"/>
            </a:ext>
          </a:extLst>
        </xdr:cNvPr>
        <xdr:cNvSpPr txBox="1"/>
      </xdr:nvSpPr>
      <xdr:spPr>
        <a:xfrm>
          <a:off x="22199600" y="1297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2721</xdr:rowOff>
    </xdr:from>
    <xdr:to>
      <xdr:col>116</xdr:col>
      <xdr:colOff>152400</xdr:colOff>
      <xdr:row>77</xdr:row>
      <xdr:rowOff>2721</xdr:rowOff>
    </xdr:to>
    <xdr:cxnSp macro="">
      <xdr:nvCxnSpPr>
        <xdr:cNvPr id="704" name="直線コネクタ 703">
          <a:extLst>
            <a:ext uri="{FF2B5EF4-FFF2-40B4-BE49-F238E27FC236}">
              <a16:creationId xmlns:a16="http://schemas.microsoft.com/office/drawing/2014/main" id="{A039D8C6-1AF3-43C6-A808-94E07C67884E}"/>
            </a:ext>
          </a:extLst>
        </xdr:cNvPr>
        <xdr:cNvCxnSpPr/>
      </xdr:nvCxnSpPr>
      <xdr:spPr>
        <a:xfrm>
          <a:off x="22072600" y="1320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110870</xdr:rowOff>
    </xdr:from>
    <xdr:ext cx="469744" cy="259045"/>
    <xdr:sp macro="" textlink="">
      <xdr:nvSpPr>
        <xdr:cNvPr id="705" name="【消防施設】&#10;一人当たり面積平均値テキスト">
          <a:extLst>
            <a:ext uri="{FF2B5EF4-FFF2-40B4-BE49-F238E27FC236}">
              <a16:creationId xmlns:a16="http://schemas.microsoft.com/office/drawing/2014/main" id="{B25142B5-05A5-4CEE-85D8-C4E211943CE3}"/>
            </a:ext>
          </a:extLst>
        </xdr:cNvPr>
        <xdr:cNvSpPr txBox="1"/>
      </xdr:nvSpPr>
      <xdr:spPr>
        <a:xfrm>
          <a:off x="22199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706" name="フローチャート: 判断 705">
          <a:extLst>
            <a:ext uri="{FF2B5EF4-FFF2-40B4-BE49-F238E27FC236}">
              <a16:creationId xmlns:a16="http://schemas.microsoft.com/office/drawing/2014/main" id="{7A713117-C48A-4BC6-A43B-A2247E7C4DF1}"/>
            </a:ext>
          </a:extLst>
        </xdr:cNvPr>
        <xdr:cNvSpPr/>
      </xdr:nvSpPr>
      <xdr:spPr>
        <a:xfrm>
          <a:off x="22110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150586</xdr:rowOff>
    </xdr:from>
    <xdr:to>
      <xdr:col>112</xdr:col>
      <xdr:colOff>38100</xdr:colOff>
      <xdr:row>83</xdr:row>
      <xdr:rowOff>80736</xdr:rowOff>
    </xdr:to>
    <xdr:sp macro="" textlink="">
      <xdr:nvSpPr>
        <xdr:cNvPr id="707" name="フローチャート: 判断 706">
          <a:extLst>
            <a:ext uri="{FF2B5EF4-FFF2-40B4-BE49-F238E27FC236}">
              <a16:creationId xmlns:a16="http://schemas.microsoft.com/office/drawing/2014/main" id="{665833C3-3BE0-460B-8FBD-0619AED410B1}"/>
            </a:ext>
          </a:extLst>
        </xdr:cNvPr>
        <xdr:cNvSpPr/>
      </xdr:nvSpPr>
      <xdr:spPr>
        <a:xfrm>
          <a:off x="2127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708" name="フローチャート: 判断 707">
          <a:extLst>
            <a:ext uri="{FF2B5EF4-FFF2-40B4-BE49-F238E27FC236}">
              <a16:creationId xmlns:a16="http://schemas.microsoft.com/office/drawing/2014/main" id="{87CB5CCC-67DE-4753-BC8E-79D63C54FA2B}"/>
            </a:ext>
          </a:extLst>
        </xdr:cNvPr>
        <xdr:cNvSpPr/>
      </xdr:nvSpPr>
      <xdr:spPr>
        <a:xfrm>
          <a:off x="20383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33564</xdr:rowOff>
    </xdr:from>
    <xdr:to>
      <xdr:col>102</xdr:col>
      <xdr:colOff>165100</xdr:colOff>
      <xdr:row>83</xdr:row>
      <xdr:rowOff>135164</xdr:rowOff>
    </xdr:to>
    <xdr:sp macro="" textlink="">
      <xdr:nvSpPr>
        <xdr:cNvPr id="709" name="フローチャート: 判断 708">
          <a:extLst>
            <a:ext uri="{FF2B5EF4-FFF2-40B4-BE49-F238E27FC236}">
              <a16:creationId xmlns:a16="http://schemas.microsoft.com/office/drawing/2014/main" id="{164A9299-7392-4A74-8B14-18CE6DED23A3}"/>
            </a:ext>
          </a:extLst>
        </xdr:cNvPr>
        <xdr:cNvSpPr/>
      </xdr:nvSpPr>
      <xdr:spPr>
        <a:xfrm>
          <a:off x="19494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0" name="フローチャート: 判断 709">
          <a:extLst>
            <a:ext uri="{FF2B5EF4-FFF2-40B4-BE49-F238E27FC236}">
              <a16:creationId xmlns:a16="http://schemas.microsoft.com/office/drawing/2014/main" id="{E0894218-4A06-4830-B288-C15F9F945B27}"/>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C524DF-6F41-4E47-A2DB-7912CA74717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97BCBB74-67AB-4102-9DCC-527A4FA6A13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2C46F7C-7A08-483E-9466-CC444F226DF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35EBB4B-6B2C-4233-B8E3-11136BF3A53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F6EBBA3B-442E-4375-8BCD-92230571603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6" name="楕円 715">
          <a:extLst>
            <a:ext uri="{FF2B5EF4-FFF2-40B4-BE49-F238E27FC236}">
              <a16:creationId xmlns:a16="http://schemas.microsoft.com/office/drawing/2014/main" id="{D31BB4BA-C10D-4FBC-BA9E-3E5C1943ABB0}"/>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717" name="【消防施設】&#10;一人当たり面積該当値テキスト">
          <a:extLst>
            <a:ext uri="{FF2B5EF4-FFF2-40B4-BE49-F238E27FC236}">
              <a16:creationId xmlns:a16="http://schemas.microsoft.com/office/drawing/2014/main" id="{140B8C91-EF91-461A-BE7A-E069502AAC80}"/>
            </a:ext>
          </a:extLst>
        </xdr:cNvPr>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36286</xdr:rowOff>
    </xdr:from>
    <xdr:to>
      <xdr:col>112</xdr:col>
      <xdr:colOff>38100</xdr:colOff>
      <xdr:row>84</xdr:row>
      <xdr:rowOff>137886</xdr:rowOff>
    </xdr:to>
    <xdr:sp macro="" textlink="">
      <xdr:nvSpPr>
        <xdr:cNvPr id="718" name="楕円 717">
          <a:extLst>
            <a:ext uri="{FF2B5EF4-FFF2-40B4-BE49-F238E27FC236}">
              <a16:creationId xmlns:a16="http://schemas.microsoft.com/office/drawing/2014/main" id="{04A6326A-79F1-43B4-AB4D-C18028A4A6DD}"/>
            </a:ext>
          </a:extLst>
        </xdr:cNvPr>
        <xdr:cNvSpPr/>
      </xdr:nvSpPr>
      <xdr:spPr>
        <a:xfrm>
          <a:off x="2127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87086</xdr:rowOff>
    </xdr:to>
    <xdr:cxnSp macro="">
      <xdr:nvCxnSpPr>
        <xdr:cNvPr id="719" name="直線コネクタ 718">
          <a:extLst>
            <a:ext uri="{FF2B5EF4-FFF2-40B4-BE49-F238E27FC236}">
              <a16:creationId xmlns:a16="http://schemas.microsoft.com/office/drawing/2014/main" id="{B60AFFD2-06C8-415E-B922-B9D30F446347}"/>
            </a:ext>
          </a:extLst>
        </xdr:cNvPr>
        <xdr:cNvCxnSpPr/>
      </xdr:nvCxnSpPr>
      <xdr:spPr>
        <a:xfrm flipV="1">
          <a:off x="21323300" y="144780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36286</xdr:rowOff>
    </xdr:from>
    <xdr:to>
      <xdr:col>107</xdr:col>
      <xdr:colOff>101600</xdr:colOff>
      <xdr:row>84</xdr:row>
      <xdr:rowOff>137886</xdr:rowOff>
    </xdr:to>
    <xdr:sp macro="" textlink="">
      <xdr:nvSpPr>
        <xdr:cNvPr id="720" name="楕円 719">
          <a:extLst>
            <a:ext uri="{FF2B5EF4-FFF2-40B4-BE49-F238E27FC236}">
              <a16:creationId xmlns:a16="http://schemas.microsoft.com/office/drawing/2014/main" id="{5118472E-7902-48CB-A9B3-FE70B399F81C}"/>
            </a:ext>
          </a:extLst>
        </xdr:cNvPr>
        <xdr:cNvSpPr/>
      </xdr:nvSpPr>
      <xdr:spPr>
        <a:xfrm>
          <a:off x="2038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87086</xdr:rowOff>
    </xdr:from>
    <xdr:to>
      <xdr:col>111</xdr:col>
      <xdr:colOff>177800</xdr:colOff>
      <xdr:row>84</xdr:row>
      <xdr:rowOff>87086</xdr:rowOff>
    </xdr:to>
    <xdr:cxnSp macro="">
      <xdr:nvCxnSpPr>
        <xdr:cNvPr id="721" name="直線コネクタ 720">
          <a:extLst>
            <a:ext uri="{FF2B5EF4-FFF2-40B4-BE49-F238E27FC236}">
              <a16:creationId xmlns:a16="http://schemas.microsoft.com/office/drawing/2014/main" id="{22106B25-461C-42D6-B5AA-F75B08098319}"/>
            </a:ext>
          </a:extLst>
        </xdr:cNvPr>
        <xdr:cNvCxnSpPr/>
      </xdr:nvCxnSpPr>
      <xdr:spPr>
        <a:xfrm>
          <a:off x="20434300" y="1448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722" name="楕円 721">
          <a:extLst>
            <a:ext uri="{FF2B5EF4-FFF2-40B4-BE49-F238E27FC236}">
              <a16:creationId xmlns:a16="http://schemas.microsoft.com/office/drawing/2014/main" id="{80E87CC0-431E-40BB-93E0-D36A7C864FCE}"/>
            </a:ext>
          </a:extLst>
        </xdr:cNvPr>
        <xdr:cNvSpPr/>
      </xdr:nvSpPr>
      <xdr:spPr>
        <a:xfrm>
          <a:off x="194945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10886</xdr:rowOff>
    </xdr:from>
    <xdr:to>
      <xdr:col>107</xdr:col>
      <xdr:colOff>50800</xdr:colOff>
      <xdr:row>84</xdr:row>
      <xdr:rowOff>87086</xdr:rowOff>
    </xdr:to>
    <xdr:cxnSp macro="">
      <xdr:nvCxnSpPr>
        <xdr:cNvPr id="723" name="直線コネクタ 722">
          <a:extLst>
            <a:ext uri="{FF2B5EF4-FFF2-40B4-BE49-F238E27FC236}">
              <a16:creationId xmlns:a16="http://schemas.microsoft.com/office/drawing/2014/main" id="{94F523BD-20F8-41A7-B8A9-30C3D3C013FE}"/>
            </a:ext>
          </a:extLst>
        </xdr:cNvPr>
        <xdr:cNvCxnSpPr/>
      </xdr:nvCxnSpPr>
      <xdr:spPr>
        <a:xfrm>
          <a:off x="19545300" y="144126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24" name="楕円 723">
          <a:extLst>
            <a:ext uri="{FF2B5EF4-FFF2-40B4-BE49-F238E27FC236}">
              <a16:creationId xmlns:a16="http://schemas.microsoft.com/office/drawing/2014/main" id="{46B2B4C4-E270-4E8A-A2EF-AE1CE18A2C4D}"/>
            </a:ext>
          </a:extLst>
        </xdr:cNvPr>
        <xdr:cNvSpPr/>
      </xdr:nvSpPr>
      <xdr:spPr>
        <a:xfrm>
          <a:off x="186055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10886</xdr:rowOff>
    </xdr:from>
    <xdr:to>
      <xdr:col>102</xdr:col>
      <xdr:colOff>114300</xdr:colOff>
      <xdr:row>84</xdr:row>
      <xdr:rowOff>10886</xdr:rowOff>
    </xdr:to>
    <xdr:cxnSp macro="">
      <xdr:nvCxnSpPr>
        <xdr:cNvPr id="725" name="直線コネクタ 724">
          <a:extLst>
            <a:ext uri="{FF2B5EF4-FFF2-40B4-BE49-F238E27FC236}">
              <a16:creationId xmlns:a16="http://schemas.microsoft.com/office/drawing/2014/main" id="{98974F96-5B60-4B06-ABD3-33A19F64BCF9}"/>
            </a:ext>
          </a:extLst>
        </xdr:cNvPr>
        <xdr:cNvCxnSpPr/>
      </xdr:nvCxnSpPr>
      <xdr:spPr>
        <a:xfrm>
          <a:off x="18656300" y="14412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97263</xdr:rowOff>
    </xdr:from>
    <xdr:ext cx="469744" cy="259045"/>
    <xdr:sp macro="" textlink="">
      <xdr:nvSpPr>
        <xdr:cNvPr id="726" name="n_1aveValue【消防施設】&#10;一人当たり面積">
          <a:extLst>
            <a:ext uri="{FF2B5EF4-FFF2-40B4-BE49-F238E27FC236}">
              <a16:creationId xmlns:a16="http://schemas.microsoft.com/office/drawing/2014/main" id="{88CEF7F5-B0F5-4D1F-9702-1D0234935783}"/>
            </a:ext>
          </a:extLst>
        </xdr:cNvPr>
        <xdr:cNvSpPr txBox="1"/>
      </xdr:nvSpPr>
      <xdr:spPr>
        <a:xfrm>
          <a:off x="21075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151691</xdr:rowOff>
    </xdr:from>
    <xdr:ext cx="469744" cy="259045"/>
    <xdr:sp macro="" textlink="">
      <xdr:nvSpPr>
        <xdr:cNvPr id="727" name="n_2aveValue【消防施設】&#10;一人当たり面積">
          <a:extLst>
            <a:ext uri="{FF2B5EF4-FFF2-40B4-BE49-F238E27FC236}">
              <a16:creationId xmlns:a16="http://schemas.microsoft.com/office/drawing/2014/main" id="{39BA7B0B-1F83-4161-8C5B-85801906A1DD}"/>
            </a:ext>
          </a:extLst>
        </xdr:cNvPr>
        <xdr:cNvSpPr txBox="1"/>
      </xdr:nvSpPr>
      <xdr:spPr>
        <a:xfrm>
          <a:off x="20199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151691</xdr:rowOff>
    </xdr:from>
    <xdr:ext cx="469744" cy="259045"/>
    <xdr:sp macro="" textlink="">
      <xdr:nvSpPr>
        <xdr:cNvPr id="728" name="n_3aveValue【消防施設】&#10;一人当たり面積">
          <a:extLst>
            <a:ext uri="{FF2B5EF4-FFF2-40B4-BE49-F238E27FC236}">
              <a16:creationId xmlns:a16="http://schemas.microsoft.com/office/drawing/2014/main" id="{BD67DC30-02DC-463C-86F8-1B02DCC4DD12}"/>
            </a:ext>
          </a:extLst>
        </xdr:cNvPr>
        <xdr:cNvSpPr txBox="1"/>
      </xdr:nvSpPr>
      <xdr:spPr>
        <a:xfrm>
          <a:off x="19310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29" name="n_4aveValue【消防施設】&#10;一人当たり面積">
          <a:extLst>
            <a:ext uri="{FF2B5EF4-FFF2-40B4-BE49-F238E27FC236}">
              <a16:creationId xmlns:a16="http://schemas.microsoft.com/office/drawing/2014/main" id="{9F04F721-A8DA-4C55-B61D-D7D36FDA71BA}"/>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129013</xdr:rowOff>
    </xdr:from>
    <xdr:ext cx="469744" cy="259045"/>
    <xdr:sp macro="" textlink="">
      <xdr:nvSpPr>
        <xdr:cNvPr id="730" name="n_1mainValue【消防施設】&#10;一人当たり面積">
          <a:extLst>
            <a:ext uri="{FF2B5EF4-FFF2-40B4-BE49-F238E27FC236}">
              <a16:creationId xmlns:a16="http://schemas.microsoft.com/office/drawing/2014/main" id="{12386EB4-F36F-4A91-B66F-A77DF621F921}"/>
            </a:ext>
          </a:extLst>
        </xdr:cNvPr>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731" name="n_2mainValue【消防施設】&#10;一人当たり面積">
          <a:extLst>
            <a:ext uri="{FF2B5EF4-FFF2-40B4-BE49-F238E27FC236}">
              <a16:creationId xmlns:a16="http://schemas.microsoft.com/office/drawing/2014/main" id="{2631AA54-D786-42FA-A9C2-27A7E8C04378}"/>
            </a:ext>
          </a:extLst>
        </xdr:cNvPr>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52813</xdr:rowOff>
    </xdr:from>
    <xdr:ext cx="469744" cy="259045"/>
    <xdr:sp macro="" textlink="">
      <xdr:nvSpPr>
        <xdr:cNvPr id="732" name="n_3mainValue【消防施設】&#10;一人当たり面積">
          <a:extLst>
            <a:ext uri="{FF2B5EF4-FFF2-40B4-BE49-F238E27FC236}">
              <a16:creationId xmlns:a16="http://schemas.microsoft.com/office/drawing/2014/main" id="{1BA6FD77-B548-46A9-80E5-89882CBD58FF}"/>
            </a:ext>
          </a:extLst>
        </xdr:cNvPr>
        <xdr:cNvSpPr txBox="1"/>
      </xdr:nvSpPr>
      <xdr:spPr>
        <a:xfrm>
          <a:off x="19310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52813</xdr:rowOff>
    </xdr:from>
    <xdr:ext cx="469744" cy="259045"/>
    <xdr:sp macro="" textlink="">
      <xdr:nvSpPr>
        <xdr:cNvPr id="733" name="n_4mainValue【消防施設】&#10;一人当たり面積">
          <a:extLst>
            <a:ext uri="{FF2B5EF4-FFF2-40B4-BE49-F238E27FC236}">
              <a16:creationId xmlns:a16="http://schemas.microsoft.com/office/drawing/2014/main" id="{7A4F65EE-23D6-4FCB-AAA7-B7BC479F568F}"/>
            </a:ext>
          </a:extLst>
        </xdr:cNvPr>
        <xdr:cNvSpPr txBox="1"/>
      </xdr:nvSpPr>
      <xdr:spPr>
        <a:xfrm>
          <a:off x="18421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FF77828F-817B-402F-A1D3-226B5B7BCB4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F15D0948-FD11-4248-980B-762E6062C1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B79106D8-0FBA-4BC7-B391-EE05965A47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91F1B691-33D7-44E6-BC8E-5786DD55225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D0A8B4BD-D67B-4111-A7EF-255933B318E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E641A00D-D4A4-48BD-9127-B8D9C707C93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4E39B805-454A-4889-BA9F-E1F821E293F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5A463BCA-6460-4463-B550-F23FD1691D9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F465A8B3-3F76-456E-AE09-6C567FD5C23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3FAAE40F-0C97-4FB2-9264-DA821B930A2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5A2ABECB-9F07-4B5D-B757-5F9B704C400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5" name="直線コネクタ 744">
          <a:extLst>
            <a:ext uri="{FF2B5EF4-FFF2-40B4-BE49-F238E27FC236}">
              <a16:creationId xmlns:a16="http://schemas.microsoft.com/office/drawing/2014/main" id="{A24D6692-8680-45E8-87DA-E7C7C4601CC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6" name="テキスト ボックス 745">
          <a:extLst>
            <a:ext uri="{FF2B5EF4-FFF2-40B4-BE49-F238E27FC236}">
              <a16:creationId xmlns:a16="http://schemas.microsoft.com/office/drawing/2014/main" id="{0E9EC6CE-E506-4FA9-8D80-F3A0DC7CAC8A}"/>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7" name="直線コネクタ 746">
          <a:extLst>
            <a:ext uri="{FF2B5EF4-FFF2-40B4-BE49-F238E27FC236}">
              <a16:creationId xmlns:a16="http://schemas.microsoft.com/office/drawing/2014/main" id="{13555926-BF70-45A5-BE19-20DBB8B49148}"/>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8" name="テキスト ボックス 747">
          <a:extLst>
            <a:ext uri="{FF2B5EF4-FFF2-40B4-BE49-F238E27FC236}">
              <a16:creationId xmlns:a16="http://schemas.microsoft.com/office/drawing/2014/main" id="{89BC210F-E96C-4D90-87B1-3053C4C8B55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9" name="直線コネクタ 748">
          <a:extLst>
            <a:ext uri="{FF2B5EF4-FFF2-40B4-BE49-F238E27FC236}">
              <a16:creationId xmlns:a16="http://schemas.microsoft.com/office/drawing/2014/main" id="{A0568D59-5F74-49C8-921B-F66DF543DE2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0" name="テキスト ボックス 749">
          <a:extLst>
            <a:ext uri="{FF2B5EF4-FFF2-40B4-BE49-F238E27FC236}">
              <a16:creationId xmlns:a16="http://schemas.microsoft.com/office/drawing/2014/main" id="{6B48BA30-B709-474E-A21A-96A3408C26C8}"/>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1" name="直線コネクタ 750">
          <a:extLst>
            <a:ext uri="{FF2B5EF4-FFF2-40B4-BE49-F238E27FC236}">
              <a16:creationId xmlns:a16="http://schemas.microsoft.com/office/drawing/2014/main" id="{14B5D0F4-2EF2-4384-9ABB-3E06FC84B571}"/>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2" name="テキスト ボックス 751">
          <a:extLst>
            <a:ext uri="{FF2B5EF4-FFF2-40B4-BE49-F238E27FC236}">
              <a16:creationId xmlns:a16="http://schemas.microsoft.com/office/drawing/2014/main" id="{A4CECD14-1C8E-4690-9D04-91EE5616787E}"/>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F75B5E90-3AED-4C95-BFE1-FC3D8E832EC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BC03A903-ACD4-4983-84DF-68DBC7F297D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a:extLst>
            <a:ext uri="{FF2B5EF4-FFF2-40B4-BE49-F238E27FC236}">
              <a16:creationId xmlns:a16="http://schemas.microsoft.com/office/drawing/2014/main" id="{7D044BB1-C0A0-4FA4-AF47-C3C1F2B93C9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108</xdr:row>
      <xdr:rowOff>9906</xdr:rowOff>
    </xdr:to>
    <xdr:cxnSp macro="">
      <xdr:nvCxnSpPr>
        <xdr:cNvPr id="756" name="直線コネクタ 755">
          <a:extLst>
            <a:ext uri="{FF2B5EF4-FFF2-40B4-BE49-F238E27FC236}">
              <a16:creationId xmlns:a16="http://schemas.microsoft.com/office/drawing/2014/main" id="{22A72B75-7EDD-4586-A5D9-4BD8166FB712}"/>
            </a:ext>
          </a:extLst>
        </xdr:cNvPr>
        <xdr:cNvCxnSpPr/>
      </xdr:nvCxnSpPr>
      <xdr:spPr>
        <a:xfrm flipV="1">
          <a:off x="16318864" y="17262348"/>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13733</xdr:rowOff>
    </xdr:from>
    <xdr:ext cx="405111" cy="259045"/>
    <xdr:sp macro="" textlink="">
      <xdr:nvSpPr>
        <xdr:cNvPr id="757" name="【庁舎】&#10;有形固定資産減価償却率最小値テキスト">
          <a:extLst>
            <a:ext uri="{FF2B5EF4-FFF2-40B4-BE49-F238E27FC236}">
              <a16:creationId xmlns:a16="http://schemas.microsoft.com/office/drawing/2014/main" id="{D7921B97-56ED-4D91-B6FD-F6FDA4258A73}"/>
            </a:ext>
          </a:extLst>
        </xdr:cNvPr>
        <xdr:cNvSpPr txBox="1"/>
      </xdr:nvSpPr>
      <xdr:spPr>
        <a:xfrm>
          <a:off x="16357600" y="185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xdr:rowOff>
    </xdr:from>
    <xdr:to>
      <xdr:col>86</xdr:col>
      <xdr:colOff>25400</xdr:colOff>
      <xdr:row>108</xdr:row>
      <xdr:rowOff>9906</xdr:rowOff>
    </xdr:to>
    <xdr:cxnSp macro="">
      <xdr:nvCxnSpPr>
        <xdr:cNvPr id="758" name="直線コネクタ 757">
          <a:extLst>
            <a:ext uri="{FF2B5EF4-FFF2-40B4-BE49-F238E27FC236}">
              <a16:creationId xmlns:a16="http://schemas.microsoft.com/office/drawing/2014/main" id="{40042650-750A-4712-9DA0-AB36FE9F83B6}"/>
            </a:ext>
          </a:extLst>
        </xdr:cNvPr>
        <xdr:cNvCxnSpPr/>
      </xdr:nvCxnSpPr>
      <xdr:spPr>
        <a:xfrm>
          <a:off x="16230600" y="1852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759" name="【庁舎】&#10;有形固定資産減価償却率最大値テキスト">
          <a:extLst>
            <a:ext uri="{FF2B5EF4-FFF2-40B4-BE49-F238E27FC236}">
              <a16:creationId xmlns:a16="http://schemas.microsoft.com/office/drawing/2014/main" id="{9EEAADDD-A0B6-4860-A660-3524665963B9}"/>
            </a:ext>
          </a:extLst>
        </xdr:cNvPr>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760" name="直線コネクタ 759">
          <a:extLst>
            <a:ext uri="{FF2B5EF4-FFF2-40B4-BE49-F238E27FC236}">
              <a16:creationId xmlns:a16="http://schemas.microsoft.com/office/drawing/2014/main" id="{CD8C80C5-910C-4B1E-AFF9-3C4223EDA921}"/>
            </a:ext>
          </a:extLst>
        </xdr:cNvPr>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55135</xdr:rowOff>
    </xdr:from>
    <xdr:ext cx="405111" cy="259045"/>
    <xdr:sp macro="" textlink="">
      <xdr:nvSpPr>
        <xdr:cNvPr id="761" name="【庁舎】&#10;有形固定資産減価償却率平均値テキスト">
          <a:extLst>
            <a:ext uri="{FF2B5EF4-FFF2-40B4-BE49-F238E27FC236}">
              <a16:creationId xmlns:a16="http://schemas.microsoft.com/office/drawing/2014/main" id="{D4DEDE71-C3D3-4508-8E64-667309D2B105}"/>
            </a:ext>
          </a:extLst>
        </xdr:cNvPr>
        <xdr:cNvSpPr txBox="1"/>
      </xdr:nvSpPr>
      <xdr:spPr>
        <a:xfrm>
          <a:off x="16357600" y="175430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32258</xdr:rowOff>
    </xdr:from>
    <xdr:to>
      <xdr:col>85</xdr:col>
      <xdr:colOff>177800</xdr:colOff>
      <xdr:row>103</xdr:row>
      <xdr:rowOff>133858</xdr:rowOff>
    </xdr:to>
    <xdr:sp macro="" textlink="">
      <xdr:nvSpPr>
        <xdr:cNvPr id="762" name="フローチャート: 判断 761">
          <a:extLst>
            <a:ext uri="{FF2B5EF4-FFF2-40B4-BE49-F238E27FC236}">
              <a16:creationId xmlns:a16="http://schemas.microsoft.com/office/drawing/2014/main" id="{BDADDABA-1313-4931-9BEB-B65057423665}"/>
            </a:ext>
          </a:extLst>
        </xdr:cNvPr>
        <xdr:cNvSpPr/>
      </xdr:nvSpPr>
      <xdr:spPr>
        <a:xfrm>
          <a:off x="16268700" y="1769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160274</xdr:rowOff>
    </xdr:from>
    <xdr:to>
      <xdr:col>81</xdr:col>
      <xdr:colOff>101600</xdr:colOff>
      <xdr:row>103</xdr:row>
      <xdr:rowOff>90424</xdr:rowOff>
    </xdr:to>
    <xdr:sp macro="" textlink="">
      <xdr:nvSpPr>
        <xdr:cNvPr id="763" name="フローチャート: 判断 762">
          <a:extLst>
            <a:ext uri="{FF2B5EF4-FFF2-40B4-BE49-F238E27FC236}">
              <a16:creationId xmlns:a16="http://schemas.microsoft.com/office/drawing/2014/main" id="{F7F7C5DE-F70C-4AD2-97A4-56EC670D379C}"/>
            </a:ext>
          </a:extLst>
        </xdr:cNvPr>
        <xdr:cNvSpPr/>
      </xdr:nvSpPr>
      <xdr:spPr>
        <a:xfrm>
          <a:off x="15430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77978</xdr:rowOff>
    </xdr:from>
    <xdr:to>
      <xdr:col>76</xdr:col>
      <xdr:colOff>165100</xdr:colOff>
      <xdr:row>104</xdr:row>
      <xdr:rowOff>8128</xdr:rowOff>
    </xdr:to>
    <xdr:sp macro="" textlink="">
      <xdr:nvSpPr>
        <xdr:cNvPr id="764" name="フローチャート: 判断 763">
          <a:extLst>
            <a:ext uri="{FF2B5EF4-FFF2-40B4-BE49-F238E27FC236}">
              <a16:creationId xmlns:a16="http://schemas.microsoft.com/office/drawing/2014/main" id="{20C5149E-A5B5-4E51-BCD4-C45FDF7C7D96}"/>
            </a:ext>
          </a:extLst>
        </xdr:cNvPr>
        <xdr:cNvSpPr/>
      </xdr:nvSpPr>
      <xdr:spPr>
        <a:xfrm>
          <a:off x="14541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65" name="フローチャート: 判断 764">
          <a:extLst>
            <a:ext uri="{FF2B5EF4-FFF2-40B4-BE49-F238E27FC236}">
              <a16:creationId xmlns:a16="http://schemas.microsoft.com/office/drawing/2014/main" id="{69089D6A-CD00-49A9-8E76-E2A231ABFBC2}"/>
            </a:ext>
          </a:extLst>
        </xdr:cNvPr>
        <xdr:cNvSpPr/>
      </xdr:nvSpPr>
      <xdr:spPr>
        <a:xfrm>
          <a:off x="13652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32258</xdr:rowOff>
    </xdr:from>
    <xdr:to>
      <xdr:col>67</xdr:col>
      <xdr:colOff>101600</xdr:colOff>
      <xdr:row>104</xdr:row>
      <xdr:rowOff>133858</xdr:rowOff>
    </xdr:to>
    <xdr:sp macro="" textlink="">
      <xdr:nvSpPr>
        <xdr:cNvPr id="766" name="フローチャート: 判断 765">
          <a:extLst>
            <a:ext uri="{FF2B5EF4-FFF2-40B4-BE49-F238E27FC236}">
              <a16:creationId xmlns:a16="http://schemas.microsoft.com/office/drawing/2014/main" id="{AEA9DC3B-856B-43DE-8EDF-3B9FF169FBE5}"/>
            </a:ext>
          </a:extLst>
        </xdr:cNvPr>
        <xdr:cNvSpPr/>
      </xdr:nvSpPr>
      <xdr:spPr>
        <a:xfrm>
          <a:off x="12763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4015BCFE-9CC7-414A-82BC-7058E19F798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2269FD14-E0D7-44B5-9A7F-215114AC67D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55B2F2B4-8548-4BBC-9F47-41CE193CD29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FE3FE8BD-433D-4C23-80E0-C08D93E0B8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8293CE70-1550-498C-9F7F-B2F2FB54A0F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52832</xdr:rowOff>
    </xdr:from>
    <xdr:to>
      <xdr:col>85</xdr:col>
      <xdr:colOff>177800</xdr:colOff>
      <xdr:row>105</xdr:row>
      <xdr:rowOff>154432</xdr:rowOff>
    </xdr:to>
    <xdr:sp macro="" textlink="">
      <xdr:nvSpPr>
        <xdr:cNvPr id="772" name="楕円 771">
          <a:extLst>
            <a:ext uri="{FF2B5EF4-FFF2-40B4-BE49-F238E27FC236}">
              <a16:creationId xmlns:a16="http://schemas.microsoft.com/office/drawing/2014/main" id="{BF0A4676-9F94-4A99-9A44-ADFFF199DDFE}"/>
            </a:ext>
          </a:extLst>
        </xdr:cNvPr>
        <xdr:cNvSpPr/>
      </xdr:nvSpPr>
      <xdr:spPr>
        <a:xfrm>
          <a:off x="16268700" y="180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31259</xdr:rowOff>
    </xdr:from>
    <xdr:ext cx="405111" cy="259045"/>
    <xdr:sp macro="" textlink="">
      <xdr:nvSpPr>
        <xdr:cNvPr id="773" name="【庁舎】&#10;有形固定資産減価償却率該当値テキスト">
          <a:extLst>
            <a:ext uri="{FF2B5EF4-FFF2-40B4-BE49-F238E27FC236}">
              <a16:creationId xmlns:a16="http://schemas.microsoft.com/office/drawing/2014/main" id="{AEA659F9-2051-459B-8B85-3141CB8AC2B0}"/>
            </a:ext>
          </a:extLst>
        </xdr:cNvPr>
        <xdr:cNvSpPr txBox="1"/>
      </xdr:nvSpPr>
      <xdr:spPr>
        <a:xfrm>
          <a:off x="16357600" y="1803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xdr:rowOff>
    </xdr:from>
    <xdr:to>
      <xdr:col>81</xdr:col>
      <xdr:colOff>101600</xdr:colOff>
      <xdr:row>105</xdr:row>
      <xdr:rowOff>117856</xdr:rowOff>
    </xdr:to>
    <xdr:sp macro="" textlink="">
      <xdr:nvSpPr>
        <xdr:cNvPr id="774" name="楕円 773">
          <a:extLst>
            <a:ext uri="{FF2B5EF4-FFF2-40B4-BE49-F238E27FC236}">
              <a16:creationId xmlns:a16="http://schemas.microsoft.com/office/drawing/2014/main" id="{BA890A0B-785A-43FE-9758-CDCAD4B36BCA}"/>
            </a:ext>
          </a:extLst>
        </xdr:cNvPr>
        <xdr:cNvSpPr/>
      </xdr:nvSpPr>
      <xdr:spPr>
        <a:xfrm>
          <a:off x="15430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67056</xdr:rowOff>
    </xdr:from>
    <xdr:to>
      <xdr:col>85</xdr:col>
      <xdr:colOff>127000</xdr:colOff>
      <xdr:row>105</xdr:row>
      <xdr:rowOff>103632</xdr:rowOff>
    </xdr:to>
    <xdr:cxnSp macro="">
      <xdr:nvCxnSpPr>
        <xdr:cNvPr id="775" name="直線コネクタ 774">
          <a:extLst>
            <a:ext uri="{FF2B5EF4-FFF2-40B4-BE49-F238E27FC236}">
              <a16:creationId xmlns:a16="http://schemas.microsoft.com/office/drawing/2014/main" id="{0CA1B313-CDA9-4407-8D1F-52EB0E147A52}"/>
            </a:ext>
          </a:extLst>
        </xdr:cNvPr>
        <xdr:cNvCxnSpPr/>
      </xdr:nvCxnSpPr>
      <xdr:spPr>
        <a:xfrm>
          <a:off x="15481300" y="1806930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776" name="楕円 775">
          <a:extLst>
            <a:ext uri="{FF2B5EF4-FFF2-40B4-BE49-F238E27FC236}">
              <a16:creationId xmlns:a16="http://schemas.microsoft.com/office/drawing/2014/main" id="{0319CDFE-37D7-4505-8615-3886E466CCC3}"/>
            </a:ext>
          </a:extLst>
        </xdr:cNvPr>
        <xdr:cNvSpPr/>
      </xdr:nvSpPr>
      <xdr:spPr>
        <a:xfrm>
          <a:off x="14541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67056</xdr:rowOff>
    </xdr:from>
    <xdr:to>
      <xdr:col>81</xdr:col>
      <xdr:colOff>50800</xdr:colOff>
      <xdr:row>105</xdr:row>
      <xdr:rowOff>110489</xdr:rowOff>
    </xdr:to>
    <xdr:cxnSp macro="">
      <xdr:nvCxnSpPr>
        <xdr:cNvPr id="777" name="直線コネクタ 776">
          <a:extLst>
            <a:ext uri="{FF2B5EF4-FFF2-40B4-BE49-F238E27FC236}">
              <a16:creationId xmlns:a16="http://schemas.microsoft.com/office/drawing/2014/main" id="{B2ECBF11-185F-4665-ACAF-39BC72766C48}"/>
            </a:ext>
          </a:extLst>
        </xdr:cNvPr>
        <xdr:cNvCxnSpPr/>
      </xdr:nvCxnSpPr>
      <xdr:spPr>
        <a:xfrm flipV="1">
          <a:off x="14592300" y="1806930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11685</xdr:rowOff>
    </xdr:from>
    <xdr:to>
      <xdr:col>72</xdr:col>
      <xdr:colOff>38100</xdr:colOff>
      <xdr:row>105</xdr:row>
      <xdr:rowOff>113285</xdr:rowOff>
    </xdr:to>
    <xdr:sp macro="" textlink="">
      <xdr:nvSpPr>
        <xdr:cNvPr id="778" name="楕円 777">
          <a:extLst>
            <a:ext uri="{FF2B5EF4-FFF2-40B4-BE49-F238E27FC236}">
              <a16:creationId xmlns:a16="http://schemas.microsoft.com/office/drawing/2014/main" id="{06439900-A98C-4CFC-A179-821C18D38EC5}"/>
            </a:ext>
          </a:extLst>
        </xdr:cNvPr>
        <xdr:cNvSpPr/>
      </xdr:nvSpPr>
      <xdr:spPr>
        <a:xfrm>
          <a:off x="13652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62485</xdr:rowOff>
    </xdr:from>
    <xdr:to>
      <xdr:col>76</xdr:col>
      <xdr:colOff>114300</xdr:colOff>
      <xdr:row>105</xdr:row>
      <xdr:rowOff>110489</xdr:rowOff>
    </xdr:to>
    <xdr:cxnSp macro="">
      <xdr:nvCxnSpPr>
        <xdr:cNvPr id="779" name="直線コネクタ 778">
          <a:extLst>
            <a:ext uri="{FF2B5EF4-FFF2-40B4-BE49-F238E27FC236}">
              <a16:creationId xmlns:a16="http://schemas.microsoft.com/office/drawing/2014/main" id="{5BE9F3C1-FB0B-4CE3-A7CA-BE1148D9B84A}"/>
            </a:ext>
          </a:extLst>
        </xdr:cNvPr>
        <xdr:cNvCxnSpPr/>
      </xdr:nvCxnSpPr>
      <xdr:spPr>
        <a:xfrm>
          <a:off x="13703300" y="1806473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780" name="楕円 779">
          <a:extLst>
            <a:ext uri="{FF2B5EF4-FFF2-40B4-BE49-F238E27FC236}">
              <a16:creationId xmlns:a16="http://schemas.microsoft.com/office/drawing/2014/main" id="{95A86C3D-E91E-4F50-9040-4A210109AA6F}"/>
            </a:ext>
          </a:extLst>
        </xdr:cNvPr>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62485</xdr:rowOff>
    </xdr:to>
    <xdr:cxnSp macro="">
      <xdr:nvCxnSpPr>
        <xdr:cNvPr id="781" name="直線コネクタ 780">
          <a:extLst>
            <a:ext uri="{FF2B5EF4-FFF2-40B4-BE49-F238E27FC236}">
              <a16:creationId xmlns:a16="http://schemas.microsoft.com/office/drawing/2014/main" id="{1A6B19C6-EFBA-4CEA-A678-289B791C7BC6}"/>
            </a:ext>
          </a:extLst>
        </xdr:cNvPr>
        <xdr:cNvCxnSpPr/>
      </xdr:nvCxnSpPr>
      <xdr:spPr>
        <a:xfrm>
          <a:off x="12814300" y="1802130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106951</xdr:rowOff>
    </xdr:from>
    <xdr:ext cx="405111" cy="259045"/>
    <xdr:sp macro="" textlink="">
      <xdr:nvSpPr>
        <xdr:cNvPr id="782" name="n_1aveValue【庁舎】&#10;有形固定資産減価償却率">
          <a:extLst>
            <a:ext uri="{FF2B5EF4-FFF2-40B4-BE49-F238E27FC236}">
              <a16:creationId xmlns:a16="http://schemas.microsoft.com/office/drawing/2014/main" id="{1E80726E-9886-47D3-B13C-6E839CACD195}"/>
            </a:ext>
          </a:extLst>
        </xdr:cNvPr>
        <xdr:cNvSpPr txBox="1"/>
      </xdr:nvSpPr>
      <xdr:spPr>
        <a:xfrm>
          <a:off x="152660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24655</xdr:rowOff>
    </xdr:from>
    <xdr:ext cx="405111" cy="259045"/>
    <xdr:sp macro="" textlink="">
      <xdr:nvSpPr>
        <xdr:cNvPr id="783" name="n_2aveValue【庁舎】&#10;有形固定資産減価償却率">
          <a:extLst>
            <a:ext uri="{FF2B5EF4-FFF2-40B4-BE49-F238E27FC236}">
              <a16:creationId xmlns:a16="http://schemas.microsoft.com/office/drawing/2014/main" id="{B69E789A-2569-4F41-A85E-5E2A2919E62B}"/>
            </a:ext>
          </a:extLst>
        </xdr:cNvPr>
        <xdr:cNvSpPr txBox="1"/>
      </xdr:nvSpPr>
      <xdr:spPr>
        <a:xfrm>
          <a:off x="14389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784" name="n_3aveValue【庁舎】&#10;有形固定資産減価償却率">
          <a:extLst>
            <a:ext uri="{FF2B5EF4-FFF2-40B4-BE49-F238E27FC236}">
              <a16:creationId xmlns:a16="http://schemas.microsoft.com/office/drawing/2014/main" id="{32E5D96C-D083-4169-9AE2-C262CFC95ACF}"/>
            </a:ext>
          </a:extLst>
        </xdr:cNvPr>
        <xdr:cNvSpPr txBox="1"/>
      </xdr:nvSpPr>
      <xdr:spPr>
        <a:xfrm>
          <a:off x="13500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150385</xdr:rowOff>
    </xdr:from>
    <xdr:ext cx="405111" cy="259045"/>
    <xdr:sp macro="" textlink="">
      <xdr:nvSpPr>
        <xdr:cNvPr id="785" name="n_4aveValue【庁舎】&#10;有形固定資産減価償却率">
          <a:extLst>
            <a:ext uri="{FF2B5EF4-FFF2-40B4-BE49-F238E27FC236}">
              <a16:creationId xmlns:a16="http://schemas.microsoft.com/office/drawing/2014/main" id="{924A202A-1F60-4B2C-9738-60EBAFA57D23}"/>
            </a:ext>
          </a:extLst>
        </xdr:cNvPr>
        <xdr:cNvSpPr txBox="1"/>
      </xdr:nvSpPr>
      <xdr:spPr>
        <a:xfrm>
          <a:off x="12611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108983</xdr:rowOff>
    </xdr:from>
    <xdr:ext cx="405111" cy="259045"/>
    <xdr:sp macro="" textlink="">
      <xdr:nvSpPr>
        <xdr:cNvPr id="786" name="n_1mainValue【庁舎】&#10;有形固定資産減価償却率">
          <a:extLst>
            <a:ext uri="{FF2B5EF4-FFF2-40B4-BE49-F238E27FC236}">
              <a16:creationId xmlns:a16="http://schemas.microsoft.com/office/drawing/2014/main" id="{743CD87C-1173-46B9-85BF-788486758FAF}"/>
            </a:ext>
          </a:extLst>
        </xdr:cNvPr>
        <xdr:cNvSpPr txBox="1"/>
      </xdr:nvSpPr>
      <xdr:spPr>
        <a:xfrm>
          <a:off x="15266044"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152416</xdr:rowOff>
    </xdr:from>
    <xdr:ext cx="405111" cy="259045"/>
    <xdr:sp macro="" textlink="">
      <xdr:nvSpPr>
        <xdr:cNvPr id="787" name="n_2mainValue【庁舎】&#10;有形固定資産減価償却率">
          <a:extLst>
            <a:ext uri="{FF2B5EF4-FFF2-40B4-BE49-F238E27FC236}">
              <a16:creationId xmlns:a16="http://schemas.microsoft.com/office/drawing/2014/main" id="{E7129FF7-851B-4BFD-919B-1E6D00694064}"/>
            </a:ext>
          </a:extLst>
        </xdr:cNvPr>
        <xdr:cNvSpPr txBox="1"/>
      </xdr:nvSpPr>
      <xdr:spPr>
        <a:xfrm>
          <a:off x="14389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104412</xdr:rowOff>
    </xdr:from>
    <xdr:ext cx="405111" cy="259045"/>
    <xdr:sp macro="" textlink="">
      <xdr:nvSpPr>
        <xdr:cNvPr id="788" name="n_3mainValue【庁舎】&#10;有形固定資産減価償却率">
          <a:extLst>
            <a:ext uri="{FF2B5EF4-FFF2-40B4-BE49-F238E27FC236}">
              <a16:creationId xmlns:a16="http://schemas.microsoft.com/office/drawing/2014/main" id="{BF451B7F-C14E-446B-84BD-2A3EE2BEF30A}"/>
            </a:ext>
          </a:extLst>
        </xdr:cNvPr>
        <xdr:cNvSpPr txBox="1"/>
      </xdr:nvSpPr>
      <xdr:spPr>
        <a:xfrm>
          <a:off x="13500744" y="1810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789" name="n_4mainValue【庁舎】&#10;有形固定資産減価償却率">
          <a:extLst>
            <a:ext uri="{FF2B5EF4-FFF2-40B4-BE49-F238E27FC236}">
              <a16:creationId xmlns:a16="http://schemas.microsoft.com/office/drawing/2014/main" id="{ACB5E186-F52E-471D-A2DE-FCB9388E0B59}"/>
            </a:ext>
          </a:extLst>
        </xdr:cNvPr>
        <xdr:cNvSpPr txBox="1"/>
      </xdr:nvSpPr>
      <xdr:spPr>
        <a:xfrm>
          <a:off x="12611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842172C3-3E33-40AB-8B28-43E5BA63C59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BF3156C6-AFA4-4D39-8E67-16B14FD6A5F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1A052FC0-E6CD-477F-8608-B3E6678B1ED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9F246C98-9528-48A3-AAB2-D0F6E18271D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640BE17F-4EA9-4A82-BDC2-5C153E59547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FC16E3A7-209B-48E1-81D7-D21981626C0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B06ACD3-39CF-4356-9725-69DDD015EC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40F62003-1932-44D8-B570-209660CFFF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81AAAD2E-7570-4323-9738-F9E1C292DF1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EDC66D4-E31C-43C7-84A8-9F92E07CF9F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0" name="テキスト ボックス 799">
          <a:extLst>
            <a:ext uri="{FF2B5EF4-FFF2-40B4-BE49-F238E27FC236}">
              <a16:creationId xmlns:a16="http://schemas.microsoft.com/office/drawing/2014/main" id="{3BBEAA48-DB2C-4BCA-B01D-0499B0523729}"/>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D56C4FBC-95DC-48AD-A5B7-A4C562C6485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0E89A2FD-91B8-4AA2-A891-F3583D587AE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EA827DF3-BCC8-4034-8980-7D0E1AE2A7C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B40E2CC7-A7CF-412B-BB12-FEE8502CF2F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82CAF544-94CA-40C9-8520-1736A332E83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38C8EA79-2072-4393-8058-E8385F59DD1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AD0245AE-AA0C-4B59-A118-4FD4C0AC93F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13BF9099-C090-4D77-905E-176FD693169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43518288-41AC-431F-8A3C-A2A1BB88ECD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CAA34822-04D3-42AA-897E-66AD711405F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85D351A0-465A-4941-A05B-E31B4328777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812" name="直線コネクタ 811">
          <a:extLst>
            <a:ext uri="{FF2B5EF4-FFF2-40B4-BE49-F238E27FC236}">
              <a16:creationId xmlns:a16="http://schemas.microsoft.com/office/drawing/2014/main" id="{FE2FD475-6C01-40E8-99BD-77885AFB53B2}"/>
            </a:ext>
          </a:extLst>
        </xdr:cNvPr>
        <xdr:cNvCxnSpPr/>
      </xdr:nvCxnSpPr>
      <xdr:spPr>
        <a:xfrm flipV="1">
          <a:off x="22160864" y="1745437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813" name="【庁舎】&#10;一人当たり面積最小値テキスト">
          <a:extLst>
            <a:ext uri="{FF2B5EF4-FFF2-40B4-BE49-F238E27FC236}">
              <a16:creationId xmlns:a16="http://schemas.microsoft.com/office/drawing/2014/main" id="{E3D354B7-B6DC-498F-BDDC-CF6DA5D3E96A}"/>
            </a:ext>
          </a:extLst>
        </xdr:cNvPr>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814" name="直線コネクタ 813">
          <a:extLst>
            <a:ext uri="{FF2B5EF4-FFF2-40B4-BE49-F238E27FC236}">
              <a16:creationId xmlns:a16="http://schemas.microsoft.com/office/drawing/2014/main" id="{FBFFDF84-0010-4203-AC04-43A9262FA03C}"/>
            </a:ext>
          </a:extLst>
        </xdr:cNvPr>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815" name="【庁舎】&#10;一人当たり面積最大値テキスト">
          <a:extLst>
            <a:ext uri="{FF2B5EF4-FFF2-40B4-BE49-F238E27FC236}">
              <a16:creationId xmlns:a16="http://schemas.microsoft.com/office/drawing/2014/main" id="{FE7101ED-4875-4141-B32C-C90C80343C52}"/>
            </a:ext>
          </a:extLst>
        </xdr:cNvPr>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816" name="直線コネクタ 815">
          <a:extLst>
            <a:ext uri="{FF2B5EF4-FFF2-40B4-BE49-F238E27FC236}">
              <a16:creationId xmlns:a16="http://schemas.microsoft.com/office/drawing/2014/main" id="{06CD7ED0-F247-457E-81D6-FF18EF79C499}"/>
            </a:ext>
          </a:extLst>
        </xdr:cNvPr>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32275</xdr:rowOff>
    </xdr:from>
    <xdr:ext cx="469744" cy="259045"/>
    <xdr:sp macro="" textlink="">
      <xdr:nvSpPr>
        <xdr:cNvPr id="817" name="【庁舎】&#10;一人当たり面積平均値テキスト">
          <a:extLst>
            <a:ext uri="{FF2B5EF4-FFF2-40B4-BE49-F238E27FC236}">
              <a16:creationId xmlns:a16="http://schemas.microsoft.com/office/drawing/2014/main" id="{06778CA7-FA90-49FD-AFE6-EE1990BBDE11}"/>
            </a:ext>
          </a:extLst>
        </xdr:cNvPr>
        <xdr:cNvSpPr txBox="1"/>
      </xdr:nvSpPr>
      <xdr:spPr>
        <a:xfrm>
          <a:off x="22199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xdr:rowOff>
    </xdr:from>
    <xdr:to>
      <xdr:col>116</xdr:col>
      <xdr:colOff>114300</xdr:colOff>
      <xdr:row>105</xdr:row>
      <xdr:rowOff>110998</xdr:rowOff>
    </xdr:to>
    <xdr:sp macro="" textlink="">
      <xdr:nvSpPr>
        <xdr:cNvPr id="818" name="フローチャート: 判断 817">
          <a:extLst>
            <a:ext uri="{FF2B5EF4-FFF2-40B4-BE49-F238E27FC236}">
              <a16:creationId xmlns:a16="http://schemas.microsoft.com/office/drawing/2014/main" id="{A7F9ECA7-3AA3-443D-B760-FC3C7A9AFE0F}"/>
            </a:ext>
          </a:extLst>
        </xdr:cNvPr>
        <xdr:cNvSpPr/>
      </xdr:nvSpPr>
      <xdr:spPr>
        <a:xfrm>
          <a:off x="22110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xdr:rowOff>
    </xdr:from>
    <xdr:to>
      <xdr:col>112</xdr:col>
      <xdr:colOff>38100</xdr:colOff>
      <xdr:row>105</xdr:row>
      <xdr:rowOff>110998</xdr:rowOff>
    </xdr:to>
    <xdr:sp macro="" textlink="">
      <xdr:nvSpPr>
        <xdr:cNvPr id="819" name="フローチャート: 判断 818">
          <a:extLst>
            <a:ext uri="{FF2B5EF4-FFF2-40B4-BE49-F238E27FC236}">
              <a16:creationId xmlns:a16="http://schemas.microsoft.com/office/drawing/2014/main" id="{4AE0A0A2-52CC-42B5-9CED-B56E87CBEE1F}"/>
            </a:ext>
          </a:extLst>
        </xdr:cNvPr>
        <xdr:cNvSpPr/>
      </xdr:nvSpPr>
      <xdr:spPr>
        <a:xfrm>
          <a:off x="212725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20" name="フローチャート: 判断 819">
          <a:extLst>
            <a:ext uri="{FF2B5EF4-FFF2-40B4-BE49-F238E27FC236}">
              <a16:creationId xmlns:a16="http://schemas.microsoft.com/office/drawing/2014/main" id="{4BE5647A-8BC3-4E88-9AD2-1BE0E7128E86}"/>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64263</xdr:rowOff>
    </xdr:from>
    <xdr:to>
      <xdr:col>102</xdr:col>
      <xdr:colOff>165100</xdr:colOff>
      <xdr:row>105</xdr:row>
      <xdr:rowOff>165863</xdr:rowOff>
    </xdr:to>
    <xdr:sp macro="" textlink="">
      <xdr:nvSpPr>
        <xdr:cNvPr id="821" name="フローチャート: 判断 820">
          <a:extLst>
            <a:ext uri="{FF2B5EF4-FFF2-40B4-BE49-F238E27FC236}">
              <a16:creationId xmlns:a16="http://schemas.microsoft.com/office/drawing/2014/main" id="{C522E11F-CA88-4FAF-8269-2BAFD246E76D}"/>
            </a:ext>
          </a:extLst>
        </xdr:cNvPr>
        <xdr:cNvSpPr/>
      </xdr:nvSpPr>
      <xdr:spPr>
        <a:xfrm>
          <a:off x="19494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822" name="フローチャート: 判断 821">
          <a:extLst>
            <a:ext uri="{FF2B5EF4-FFF2-40B4-BE49-F238E27FC236}">
              <a16:creationId xmlns:a16="http://schemas.microsoft.com/office/drawing/2014/main" id="{E2C5C063-303B-46EF-95B9-C9FAFD5E7FE1}"/>
            </a:ext>
          </a:extLst>
        </xdr:cNvPr>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DD74A2DE-DCF1-4BE0-9CA2-9DD5563EF6D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ACC17B32-DCF5-4208-8A8A-54DCDDA31C2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9494C198-2E0A-4D80-A597-9B04C71AA77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62A98103-965A-4F7F-B2D1-D9464D24FC9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FBD4FB01-F3F4-456C-A5C8-D9F198F3026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169418</xdr:rowOff>
    </xdr:from>
    <xdr:to>
      <xdr:col>116</xdr:col>
      <xdr:colOff>114300</xdr:colOff>
      <xdr:row>106</xdr:row>
      <xdr:rowOff>99568</xdr:rowOff>
    </xdr:to>
    <xdr:sp macro="" textlink="">
      <xdr:nvSpPr>
        <xdr:cNvPr id="828" name="楕円 827">
          <a:extLst>
            <a:ext uri="{FF2B5EF4-FFF2-40B4-BE49-F238E27FC236}">
              <a16:creationId xmlns:a16="http://schemas.microsoft.com/office/drawing/2014/main" id="{3947E6C0-5D05-417D-A51B-011431463E7B}"/>
            </a:ext>
          </a:extLst>
        </xdr:cNvPr>
        <xdr:cNvSpPr/>
      </xdr:nvSpPr>
      <xdr:spPr>
        <a:xfrm>
          <a:off x="22110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147845</xdr:rowOff>
    </xdr:from>
    <xdr:ext cx="469744" cy="259045"/>
    <xdr:sp macro="" textlink="">
      <xdr:nvSpPr>
        <xdr:cNvPr id="829" name="【庁舎】&#10;一人当たり面積該当値テキスト">
          <a:extLst>
            <a:ext uri="{FF2B5EF4-FFF2-40B4-BE49-F238E27FC236}">
              <a16:creationId xmlns:a16="http://schemas.microsoft.com/office/drawing/2014/main" id="{B144390E-6B8F-4177-A1F7-E99893742C45}"/>
            </a:ext>
          </a:extLst>
        </xdr:cNvPr>
        <xdr:cNvSpPr txBox="1"/>
      </xdr:nvSpPr>
      <xdr:spPr>
        <a:xfrm>
          <a:off x="22199600"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169418</xdr:rowOff>
    </xdr:from>
    <xdr:to>
      <xdr:col>112</xdr:col>
      <xdr:colOff>38100</xdr:colOff>
      <xdr:row>106</xdr:row>
      <xdr:rowOff>99568</xdr:rowOff>
    </xdr:to>
    <xdr:sp macro="" textlink="">
      <xdr:nvSpPr>
        <xdr:cNvPr id="830" name="楕円 829">
          <a:extLst>
            <a:ext uri="{FF2B5EF4-FFF2-40B4-BE49-F238E27FC236}">
              <a16:creationId xmlns:a16="http://schemas.microsoft.com/office/drawing/2014/main" id="{FE2595B7-EC46-44EB-B6BF-EC796B7BCE53}"/>
            </a:ext>
          </a:extLst>
        </xdr:cNvPr>
        <xdr:cNvSpPr/>
      </xdr:nvSpPr>
      <xdr:spPr>
        <a:xfrm>
          <a:off x="21272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48768</xdr:rowOff>
    </xdr:from>
    <xdr:to>
      <xdr:col>116</xdr:col>
      <xdr:colOff>63500</xdr:colOff>
      <xdr:row>106</xdr:row>
      <xdr:rowOff>48768</xdr:rowOff>
    </xdr:to>
    <xdr:cxnSp macro="">
      <xdr:nvCxnSpPr>
        <xdr:cNvPr id="831" name="直線コネクタ 830">
          <a:extLst>
            <a:ext uri="{FF2B5EF4-FFF2-40B4-BE49-F238E27FC236}">
              <a16:creationId xmlns:a16="http://schemas.microsoft.com/office/drawing/2014/main" id="{B2588594-6E34-4C1D-8376-26582EE0FDFC}"/>
            </a:ext>
          </a:extLst>
        </xdr:cNvPr>
        <xdr:cNvCxnSpPr/>
      </xdr:nvCxnSpPr>
      <xdr:spPr>
        <a:xfrm>
          <a:off x="21323300" y="18222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32258</xdr:rowOff>
    </xdr:from>
    <xdr:to>
      <xdr:col>107</xdr:col>
      <xdr:colOff>101600</xdr:colOff>
      <xdr:row>105</xdr:row>
      <xdr:rowOff>133858</xdr:rowOff>
    </xdr:to>
    <xdr:sp macro="" textlink="">
      <xdr:nvSpPr>
        <xdr:cNvPr id="832" name="楕円 831">
          <a:extLst>
            <a:ext uri="{FF2B5EF4-FFF2-40B4-BE49-F238E27FC236}">
              <a16:creationId xmlns:a16="http://schemas.microsoft.com/office/drawing/2014/main" id="{42479958-9F11-4BC2-B6A5-62533B1BE7E4}"/>
            </a:ext>
          </a:extLst>
        </xdr:cNvPr>
        <xdr:cNvSpPr/>
      </xdr:nvSpPr>
      <xdr:spPr>
        <a:xfrm>
          <a:off x="20383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83058</xdr:rowOff>
    </xdr:from>
    <xdr:to>
      <xdr:col>111</xdr:col>
      <xdr:colOff>177800</xdr:colOff>
      <xdr:row>106</xdr:row>
      <xdr:rowOff>48768</xdr:rowOff>
    </xdr:to>
    <xdr:cxnSp macro="">
      <xdr:nvCxnSpPr>
        <xdr:cNvPr id="833" name="直線コネクタ 832">
          <a:extLst>
            <a:ext uri="{FF2B5EF4-FFF2-40B4-BE49-F238E27FC236}">
              <a16:creationId xmlns:a16="http://schemas.microsoft.com/office/drawing/2014/main" id="{0431B560-4421-4B93-A056-DF52571630DE}"/>
            </a:ext>
          </a:extLst>
        </xdr:cNvPr>
        <xdr:cNvCxnSpPr/>
      </xdr:nvCxnSpPr>
      <xdr:spPr>
        <a:xfrm>
          <a:off x="20434300" y="180853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34" name="楕円 833">
          <a:extLst>
            <a:ext uri="{FF2B5EF4-FFF2-40B4-BE49-F238E27FC236}">
              <a16:creationId xmlns:a16="http://schemas.microsoft.com/office/drawing/2014/main" id="{601CB064-42D7-4CF3-AD90-2E273EECF796}"/>
            </a:ext>
          </a:extLst>
        </xdr:cNvPr>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83058</xdr:rowOff>
    </xdr:from>
    <xdr:to>
      <xdr:col>107</xdr:col>
      <xdr:colOff>50800</xdr:colOff>
      <xdr:row>105</xdr:row>
      <xdr:rowOff>87630</xdr:rowOff>
    </xdr:to>
    <xdr:cxnSp macro="">
      <xdr:nvCxnSpPr>
        <xdr:cNvPr id="835" name="直線コネクタ 834">
          <a:extLst>
            <a:ext uri="{FF2B5EF4-FFF2-40B4-BE49-F238E27FC236}">
              <a16:creationId xmlns:a16="http://schemas.microsoft.com/office/drawing/2014/main" id="{3E2FA644-35B5-4631-8C84-336FBA460809}"/>
            </a:ext>
          </a:extLst>
        </xdr:cNvPr>
        <xdr:cNvCxnSpPr/>
      </xdr:nvCxnSpPr>
      <xdr:spPr>
        <a:xfrm flipV="1">
          <a:off x="19545300" y="1808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836" name="楕円 835">
          <a:extLst>
            <a:ext uri="{FF2B5EF4-FFF2-40B4-BE49-F238E27FC236}">
              <a16:creationId xmlns:a16="http://schemas.microsoft.com/office/drawing/2014/main" id="{A4D02229-DCB5-46D5-8D6D-EB6439905007}"/>
            </a:ext>
          </a:extLst>
        </xdr:cNvPr>
        <xdr:cNvSpPr/>
      </xdr:nvSpPr>
      <xdr:spPr>
        <a:xfrm>
          <a:off x="18605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87630</xdr:rowOff>
    </xdr:from>
    <xdr:to>
      <xdr:col>102</xdr:col>
      <xdr:colOff>114300</xdr:colOff>
      <xdr:row>105</xdr:row>
      <xdr:rowOff>87630</xdr:rowOff>
    </xdr:to>
    <xdr:cxnSp macro="">
      <xdr:nvCxnSpPr>
        <xdr:cNvPr id="837" name="直線コネクタ 836">
          <a:extLst>
            <a:ext uri="{FF2B5EF4-FFF2-40B4-BE49-F238E27FC236}">
              <a16:creationId xmlns:a16="http://schemas.microsoft.com/office/drawing/2014/main" id="{D28A91A0-5604-4A04-8376-DF79EAB3FC7E}"/>
            </a:ext>
          </a:extLst>
        </xdr:cNvPr>
        <xdr:cNvCxnSpPr/>
      </xdr:nvCxnSpPr>
      <xdr:spPr>
        <a:xfrm>
          <a:off x="18656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127525</xdr:rowOff>
    </xdr:from>
    <xdr:ext cx="469744" cy="259045"/>
    <xdr:sp macro="" textlink="">
      <xdr:nvSpPr>
        <xdr:cNvPr id="838" name="n_1aveValue【庁舎】&#10;一人当たり面積">
          <a:extLst>
            <a:ext uri="{FF2B5EF4-FFF2-40B4-BE49-F238E27FC236}">
              <a16:creationId xmlns:a16="http://schemas.microsoft.com/office/drawing/2014/main" id="{C8B44220-9E1C-4CAD-B212-895256A11FA8}"/>
            </a:ext>
          </a:extLst>
        </xdr:cNvPr>
        <xdr:cNvSpPr txBox="1"/>
      </xdr:nvSpPr>
      <xdr:spPr>
        <a:xfrm>
          <a:off x="210757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39" name="n_2aveValue【庁舎】&#10;一人当たり面積">
          <a:extLst>
            <a:ext uri="{FF2B5EF4-FFF2-40B4-BE49-F238E27FC236}">
              <a16:creationId xmlns:a16="http://schemas.microsoft.com/office/drawing/2014/main" id="{84DCFA5F-A50B-478F-B6E2-40A93F543B6E}"/>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156990</xdr:rowOff>
    </xdr:from>
    <xdr:ext cx="469744" cy="259045"/>
    <xdr:sp macro="" textlink="">
      <xdr:nvSpPr>
        <xdr:cNvPr id="840" name="n_3aveValue【庁舎】&#10;一人当たり面積">
          <a:extLst>
            <a:ext uri="{FF2B5EF4-FFF2-40B4-BE49-F238E27FC236}">
              <a16:creationId xmlns:a16="http://schemas.microsoft.com/office/drawing/2014/main" id="{34CDFA1B-FA64-41F0-BEDE-BED5B88DFA6F}"/>
            </a:ext>
          </a:extLst>
        </xdr:cNvPr>
        <xdr:cNvSpPr txBox="1"/>
      </xdr:nvSpPr>
      <xdr:spPr>
        <a:xfrm>
          <a:off x="19310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841" name="n_4aveValue【庁舎】&#10;一人当たり面積">
          <a:extLst>
            <a:ext uri="{FF2B5EF4-FFF2-40B4-BE49-F238E27FC236}">
              <a16:creationId xmlns:a16="http://schemas.microsoft.com/office/drawing/2014/main" id="{C4EF1AD9-D860-4A4C-A655-F3D8F70C7C6B}"/>
            </a:ext>
          </a:extLst>
        </xdr:cNvPr>
        <xdr:cNvSpPr txBox="1"/>
      </xdr:nvSpPr>
      <xdr:spPr>
        <a:xfrm>
          <a:off x="18421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90695</xdr:rowOff>
    </xdr:from>
    <xdr:ext cx="469744" cy="259045"/>
    <xdr:sp macro="" textlink="">
      <xdr:nvSpPr>
        <xdr:cNvPr id="842" name="n_1mainValue【庁舎】&#10;一人当たり面積">
          <a:extLst>
            <a:ext uri="{FF2B5EF4-FFF2-40B4-BE49-F238E27FC236}">
              <a16:creationId xmlns:a16="http://schemas.microsoft.com/office/drawing/2014/main" id="{CBA7E6B2-3526-43EA-A608-AEF10956E43E}"/>
            </a:ext>
          </a:extLst>
        </xdr:cNvPr>
        <xdr:cNvSpPr txBox="1"/>
      </xdr:nvSpPr>
      <xdr:spPr>
        <a:xfrm>
          <a:off x="210757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843" name="n_2mainValue【庁舎】&#10;一人当たり面積">
          <a:extLst>
            <a:ext uri="{FF2B5EF4-FFF2-40B4-BE49-F238E27FC236}">
              <a16:creationId xmlns:a16="http://schemas.microsoft.com/office/drawing/2014/main" id="{A529CCFB-70B3-4F21-9399-86C0A7D966B3}"/>
            </a:ext>
          </a:extLst>
        </xdr:cNvPr>
        <xdr:cNvSpPr txBox="1"/>
      </xdr:nvSpPr>
      <xdr:spPr>
        <a:xfrm>
          <a:off x="20199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844" name="n_3mainValue【庁舎】&#10;一人当たり面積">
          <a:extLst>
            <a:ext uri="{FF2B5EF4-FFF2-40B4-BE49-F238E27FC236}">
              <a16:creationId xmlns:a16="http://schemas.microsoft.com/office/drawing/2014/main" id="{DF617E2F-BA60-433F-B743-211D2C30AA6F}"/>
            </a:ext>
          </a:extLst>
        </xdr:cNvPr>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154957</xdr:rowOff>
    </xdr:from>
    <xdr:ext cx="469744" cy="259045"/>
    <xdr:sp macro="" textlink="">
      <xdr:nvSpPr>
        <xdr:cNvPr id="845" name="n_4mainValue【庁舎】&#10;一人当たり面積">
          <a:extLst>
            <a:ext uri="{FF2B5EF4-FFF2-40B4-BE49-F238E27FC236}">
              <a16:creationId xmlns:a16="http://schemas.microsoft.com/office/drawing/2014/main" id="{36A9A9BA-DCEF-4CDA-85B9-BA626207A27C}"/>
            </a:ext>
          </a:extLst>
        </xdr:cNvPr>
        <xdr:cNvSpPr txBox="1"/>
      </xdr:nvSpPr>
      <xdr:spPr>
        <a:xfrm>
          <a:off x="18421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E86D1D48-E464-41DF-988F-A6C22026A9D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1D230823-8141-4BAA-A859-805903A821C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F059D7B7-E748-4954-935E-3674074EA25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市民会館については、令和３年度に新しい文化会館を建設したことにより、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令和３年度数値において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が増加し、有形固定資産減価償却率は大幅に低下した。庁舎については、令和３年４月に豊田支所をアミューズ豊田へ移転したことにより、一人当たり面積が減少し、有形固定資産減価償却率は低下したが、類似団体平均を上回っている。今後も施設を安全に利用するため、予防保全型の維持管理を徹底し、施設の長寿命化を図っていく。福祉施設の有形固定資産減価償却率は、類似団体平均を大きく上回っている。これ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多くの福祉施設が建設されており、耐用年数を経過しつつあるためである。今後の利用者の推移やコスト等を検証したうえで、長期的視点で今後の在り方について検討していく。また、図書館の一人当たり面積は、５市町村の合併団体という要因もあり類似団体平均に比べて大きく、更新費用についても多額となることが想定されることから、公共施設等総合管理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規模の適正化に取り組んでいく。消防施設については、有形固定資産減価償却率が類似団体平均を上回っている。これは、昭和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建設された消防庁舎の老朽化が進んでいるためであるが、令和５年度に磐田市消防庁舎整備基本計画を策定し新庁舎建設に向けて取り組んでいるところである。体育館・プール及び一般廃棄物処理施設の有形固定資産減価償却率は、類似団体平均を上回っている。施設の長寿命化を図るため、予防保全型の修繕を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c r="B2" s="176" t="s">
        <v>83</v>
      </c>
      <c r="C2" s="176"/>
      <c r="D2" s="177"/>
    </row>
    <row r="3" spans="1:119" ht="18.75" customHeight="1" thickBot="1">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70391681</v>
      </c>
      <c r="BO4" s="384"/>
      <c r="BP4" s="384"/>
      <c r="BQ4" s="384"/>
      <c r="BR4" s="384"/>
      <c r="BS4" s="384"/>
      <c r="BT4" s="384"/>
      <c r="BU4" s="385"/>
      <c r="BV4" s="383">
        <v>75329595</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8.6999999999999993</v>
      </c>
      <c r="CU4" s="390"/>
      <c r="CV4" s="390"/>
      <c r="CW4" s="390"/>
      <c r="CX4" s="390"/>
      <c r="CY4" s="390"/>
      <c r="CZ4" s="390"/>
      <c r="DA4" s="391"/>
      <c r="DB4" s="389">
        <v>6.8</v>
      </c>
      <c r="DC4" s="390"/>
      <c r="DD4" s="390"/>
      <c r="DE4" s="390"/>
      <c r="DF4" s="390"/>
      <c r="DG4" s="390"/>
      <c r="DH4" s="390"/>
      <c r="DI4" s="391"/>
    </row>
    <row r="5" spans="1:119" ht="18.75" customHeight="1">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66149706</v>
      </c>
      <c r="BO5" s="421"/>
      <c r="BP5" s="421"/>
      <c r="BQ5" s="421"/>
      <c r="BR5" s="421"/>
      <c r="BS5" s="421"/>
      <c r="BT5" s="421"/>
      <c r="BU5" s="422"/>
      <c r="BV5" s="420">
        <v>72354969</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86.2</v>
      </c>
      <c r="CU5" s="418"/>
      <c r="CV5" s="418"/>
      <c r="CW5" s="418"/>
      <c r="CX5" s="418"/>
      <c r="CY5" s="418"/>
      <c r="CZ5" s="418"/>
      <c r="DA5" s="419"/>
      <c r="DB5" s="417">
        <v>84.5</v>
      </c>
      <c r="DC5" s="418"/>
      <c r="DD5" s="418"/>
      <c r="DE5" s="418"/>
      <c r="DF5" s="418"/>
      <c r="DG5" s="418"/>
      <c r="DH5" s="418"/>
      <c r="DI5" s="419"/>
    </row>
    <row r="6" spans="1:119" ht="18.75" customHeight="1">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4241975</v>
      </c>
      <c r="BO6" s="421"/>
      <c r="BP6" s="421"/>
      <c r="BQ6" s="421"/>
      <c r="BR6" s="421"/>
      <c r="BS6" s="421"/>
      <c r="BT6" s="421"/>
      <c r="BU6" s="422"/>
      <c r="BV6" s="420">
        <v>2974626</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88.4</v>
      </c>
      <c r="CU6" s="458"/>
      <c r="CV6" s="458"/>
      <c r="CW6" s="458"/>
      <c r="CX6" s="458"/>
      <c r="CY6" s="458"/>
      <c r="CZ6" s="458"/>
      <c r="DA6" s="459"/>
      <c r="DB6" s="457">
        <v>90.5</v>
      </c>
      <c r="DC6" s="458"/>
      <c r="DD6" s="458"/>
      <c r="DE6" s="458"/>
      <c r="DF6" s="458"/>
      <c r="DG6" s="458"/>
      <c r="DH6" s="458"/>
      <c r="DI6" s="459"/>
    </row>
    <row r="7" spans="1:119" ht="18.75" customHeight="1">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108</v>
      </c>
      <c r="AV7" s="453"/>
      <c r="AW7" s="453"/>
      <c r="AX7" s="453"/>
      <c r="AY7" s="454" t="s">
        <v>109</v>
      </c>
      <c r="AZ7" s="455"/>
      <c r="BA7" s="455"/>
      <c r="BB7" s="455"/>
      <c r="BC7" s="455"/>
      <c r="BD7" s="455"/>
      <c r="BE7" s="455"/>
      <c r="BF7" s="455"/>
      <c r="BG7" s="455"/>
      <c r="BH7" s="455"/>
      <c r="BI7" s="455"/>
      <c r="BJ7" s="455"/>
      <c r="BK7" s="455"/>
      <c r="BL7" s="455"/>
      <c r="BM7" s="456"/>
      <c r="BN7" s="420">
        <v>817200</v>
      </c>
      <c r="BO7" s="421"/>
      <c r="BP7" s="421"/>
      <c r="BQ7" s="421"/>
      <c r="BR7" s="421"/>
      <c r="BS7" s="421"/>
      <c r="BT7" s="421"/>
      <c r="BU7" s="422"/>
      <c r="BV7" s="420">
        <v>226282</v>
      </c>
      <c r="BW7" s="421"/>
      <c r="BX7" s="421"/>
      <c r="BY7" s="421"/>
      <c r="BZ7" s="421"/>
      <c r="CA7" s="421"/>
      <c r="CB7" s="421"/>
      <c r="CC7" s="422"/>
      <c r="CD7" s="423" t="s">
        <v>110</v>
      </c>
      <c r="CE7" s="424"/>
      <c r="CF7" s="424"/>
      <c r="CG7" s="424"/>
      <c r="CH7" s="424"/>
      <c r="CI7" s="424"/>
      <c r="CJ7" s="424"/>
      <c r="CK7" s="424"/>
      <c r="CL7" s="424"/>
      <c r="CM7" s="424"/>
      <c r="CN7" s="424"/>
      <c r="CO7" s="424"/>
      <c r="CP7" s="424"/>
      <c r="CQ7" s="424"/>
      <c r="CR7" s="424"/>
      <c r="CS7" s="425"/>
      <c r="CT7" s="420">
        <v>39268295</v>
      </c>
      <c r="CU7" s="421"/>
      <c r="CV7" s="421"/>
      <c r="CW7" s="421"/>
      <c r="CX7" s="421"/>
      <c r="CY7" s="421"/>
      <c r="CZ7" s="421"/>
      <c r="DA7" s="422"/>
      <c r="DB7" s="420">
        <v>40640100</v>
      </c>
      <c r="DC7" s="421"/>
      <c r="DD7" s="421"/>
      <c r="DE7" s="421"/>
      <c r="DF7" s="421"/>
      <c r="DG7" s="421"/>
      <c r="DH7" s="421"/>
      <c r="DI7" s="422"/>
    </row>
    <row r="8" spans="1:119" ht="18.75" customHeight="1" thickBot="1">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111</v>
      </c>
      <c r="AN8" s="450"/>
      <c r="AO8" s="450"/>
      <c r="AP8" s="450"/>
      <c r="AQ8" s="450"/>
      <c r="AR8" s="450"/>
      <c r="AS8" s="450"/>
      <c r="AT8" s="451"/>
      <c r="AU8" s="452" t="s">
        <v>104</v>
      </c>
      <c r="AV8" s="453"/>
      <c r="AW8" s="453"/>
      <c r="AX8" s="453"/>
      <c r="AY8" s="454" t="s">
        <v>112</v>
      </c>
      <c r="AZ8" s="455"/>
      <c r="BA8" s="455"/>
      <c r="BB8" s="455"/>
      <c r="BC8" s="455"/>
      <c r="BD8" s="455"/>
      <c r="BE8" s="455"/>
      <c r="BF8" s="455"/>
      <c r="BG8" s="455"/>
      <c r="BH8" s="455"/>
      <c r="BI8" s="455"/>
      <c r="BJ8" s="455"/>
      <c r="BK8" s="455"/>
      <c r="BL8" s="455"/>
      <c r="BM8" s="456"/>
      <c r="BN8" s="420">
        <v>3424775</v>
      </c>
      <c r="BO8" s="421"/>
      <c r="BP8" s="421"/>
      <c r="BQ8" s="421"/>
      <c r="BR8" s="421"/>
      <c r="BS8" s="421"/>
      <c r="BT8" s="421"/>
      <c r="BU8" s="422"/>
      <c r="BV8" s="420">
        <v>2748344</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0.8</v>
      </c>
      <c r="CU8" s="461"/>
      <c r="CV8" s="461"/>
      <c r="CW8" s="461"/>
      <c r="CX8" s="461"/>
      <c r="CY8" s="461"/>
      <c r="CZ8" s="461"/>
      <c r="DA8" s="462"/>
      <c r="DB8" s="460">
        <v>0.82</v>
      </c>
      <c r="DC8" s="461"/>
      <c r="DD8" s="461"/>
      <c r="DE8" s="461"/>
      <c r="DF8" s="461"/>
      <c r="DG8" s="461"/>
      <c r="DH8" s="461"/>
      <c r="DI8" s="462"/>
    </row>
    <row r="9" spans="1:119" ht="18.75" customHeight="1" thickBot="1">
      <c r="A9" s="175"/>
      <c r="B9" s="414" t="s">
        <v>114</v>
      </c>
      <c r="C9" s="415"/>
      <c r="D9" s="415"/>
      <c r="E9" s="415"/>
      <c r="F9" s="415"/>
      <c r="G9" s="415"/>
      <c r="H9" s="415"/>
      <c r="I9" s="415"/>
      <c r="J9" s="415"/>
      <c r="K9" s="463"/>
      <c r="L9" s="464" t="s">
        <v>115</v>
      </c>
      <c r="M9" s="465"/>
      <c r="N9" s="465"/>
      <c r="O9" s="465"/>
      <c r="P9" s="465"/>
      <c r="Q9" s="466"/>
      <c r="R9" s="467">
        <v>166672</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118</v>
      </c>
      <c r="AV9" s="453"/>
      <c r="AW9" s="453"/>
      <c r="AX9" s="453"/>
      <c r="AY9" s="454" t="s">
        <v>119</v>
      </c>
      <c r="AZ9" s="455"/>
      <c r="BA9" s="455"/>
      <c r="BB9" s="455"/>
      <c r="BC9" s="455"/>
      <c r="BD9" s="455"/>
      <c r="BE9" s="455"/>
      <c r="BF9" s="455"/>
      <c r="BG9" s="455"/>
      <c r="BH9" s="455"/>
      <c r="BI9" s="455"/>
      <c r="BJ9" s="455"/>
      <c r="BK9" s="455"/>
      <c r="BL9" s="455"/>
      <c r="BM9" s="456"/>
      <c r="BN9" s="420">
        <v>676431</v>
      </c>
      <c r="BO9" s="421"/>
      <c r="BP9" s="421"/>
      <c r="BQ9" s="421"/>
      <c r="BR9" s="421"/>
      <c r="BS9" s="421"/>
      <c r="BT9" s="421"/>
      <c r="BU9" s="422"/>
      <c r="BV9" s="420">
        <v>1687212</v>
      </c>
      <c r="BW9" s="421"/>
      <c r="BX9" s="421"/>
      <c r="BY9" s="421"/>
      <c r="BZ9" s="421"/>
      <c r="CA9" s="421"/>
      <c r="CB9" s="421"/>
      <c r="CC9" s="422"/>
      <c r="CD9" s="423" t="s">
        <v>120</v>
      </c>
      <c r="CE9" s="424"/>
      <c r="CF9" s="424"/>
      <c r="CG9" s="424"/>
      <c r="CH9" s="424"/>
      <c r="CI9" s="424"/>
      <c r="CJ9" s="424"/>
      <c r="CK9" s="424"/>
      <c r="CL9" s="424"/>
      <c r="CM9" s="424"/>
      <c r="CN9" s="424"/>
      <c r="CO9" s="424"/>
      <c r="CP9" s="424"/>
      <c r="CQ9" s="424"/>
      <c r="CR9" s="424"/>
      <c r="CS9" s="425"/>
      <c r="CT9" s="417">
        <v>10.8</v>
      </c>
      <c r="CU9" s="418"/>
      <c r="CV9" s="418"/>
      <c r="CW9" s="418"/>
      <c r="CX9" s="418"/>
      <c r="CY9" s="418"/>
      <c r="CZ9" s="418"/>
      <c r="DA9" s="419"/>
      <c r="DB9" s="417">
        <v>11.8</v>
      </c>
      <c r="DC9" s="418"/>
      <c r="DD9" s="418"/>
      <c r="DE9" s="418"/>
      <c r="DF9" s="418"/>
      <c r="DG9" s="418"/>
      <c r="DH9" s="418"/>
      <c r="DI9" s="419"/>
    </row>
    <row r="10" spans="1:119" ht="18.75" customHeight="1" thickBot="1">
      <c r="A10" s="175"/>
      <c r="B10" s="414"/>
      <c r="C10" s="415"/>
      <c r="D10" s="415"/>
      <c r="E10" s="415"/>
      <c r="F10" s="415"/>
      <c r="G10" s="415"/>
      <c r="H10" s="415"/>
      <c r="I10" s="415"/>
      <c r="J10" s="415"/>
      <c r="K10" s="463"/>
      <c r="L10" s="470" t="s">
        <v>121</v>
      </c>
      <c r="M10" s="450"/>
      <c r="N10" s="450"/>
      <c r="O10" s="450"/>
      <c r="P10" s="450"/>
      <c r="Q10" s="451"/>
      <c r="R10" s="471">
        <v>167210</v>
      </c>
      <c r="S10" s="472"/>
      <c r="T10" s="472"/>
      <c r="U10" s="472"/>
      <c r="V10" s="473"/>
      <c r="W10" s="408"/>
      <c r="X10" s="409"/>
      <c r="Y10" s="409"/>
      <c r="Z10" s="409"/>
      <c r="AA10" s="409"/>
      <c r="AB10" s="409"/>
      <c r="AC10" s="409"/>
      <c r="AD10" s="409"/>
      <c r="AE10" s="409"/>
      <c r="AF10" s="409"/>
      <c r="AG10" s="409"/>
      <c r="AH10" s="409"/>
      <c r="AI10" s="409"/>
      <c r="AJ10" s="409"/>
      <c r="AK10" s="409"/>
      <c r="AL10" s="412"/>
      <c r="AM10" s="449" t="s">
        <v>122</v>
      </c>
      <c r="AN10" s="450"/>
      <c r="AO10" s="450"/>
      <c r="AP10" s="450"/>
      <c r="AQ10" s="450"/>
      <c r="AR10" s="450"/>
      <c r="AS10" s="450"/>
      <c r="AT10" s="451"/>
      <c r="AU10" s="452" t="s">
        <v>104</v>
      </c>
      <c r="AV10" s="453"/>
      <c r="AW10" s="453"/>
      <c r="AX10" s="453"/>
      <c r="AY10" s="454" t="s">
        <v>123</v>
      </c>
      <c r="AZ10" s="455"/>
      <c r="BA10" s="455"/>
      <c r="BB10" s="455"/>
      <c r="BC10" s="455"/>
      <c r="BD10" s="455"/>
      <c r="BE10" s="455"/>
      <c r="BF10" s="455"/>
      <c r="BG10" s="455"/>
      <c r="BH10" s="455"/>
      <c r="BI10" s="455"/>
      <c r="BJ10" s="455"/>
      <c r="BK10" s="455"/>
      <c r="BL10" s="455"/>
      <c r="BM10" s="456"/>
      <c r="BN10" s="420">
        <v>13617</v>
      </c>
      <c r="BO10" s="421"/>
      <c r="BP10" s="421"/>
      <c r="BQ10" s="421"/>
      <c r="BR10" s="421"/>
      <c r="BS10" s="421"/>
      <c r="BT10" s="421"/>
      <c r="BU10" s="422"/>
      <c r="BV10" s="420">
        <v>14002</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104</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c r="A12" s="175"/>
      <c r="B12" s="480" t="s">
        <v>131</v>
      </c>
      <c r="C12" s="481"/>
      <c r="D12" s="481"/>
      <c r="E12" s="481"/>
      <c r="F12" s="481"/>
      <c r="G12" s="481"/>
      <c r="H12" s="481"/>
      <c r="I12" s="481"/>
      <c r="J12" s="481"/>
      <c r="K12" s="482"/>
      <c r="L12" s="489" t="s">
        <v>132</v>
      </c>
      <c r="M12" s="490"/>
      <c r="N12" s="490"/>
      <c r="O12" s="490"/>
      <c r="P12" s="490"/>
      <c r="Q12" s="491"/>
      <c r="R12" s="492">
        <v>167520</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136</v>
      </c>
      <c r="AV12" s="453"/>
      <c r="AW12" s="453"/>
      <c r="AX12" s="453"/>
      <c r="AY12" s="454" t="s">
        <v>137</v>
      </c>
      <c r="AZ12" s="455"/>
      <c r="BA12" s="455"/>
      <c r="BB12" s="455"/>
      <c r="BC12" s="455"/>
      <c r="BD12" s="455"/>
      <c r="BE12" s="455"/>
      <c r="BF12" s="455"/>
      <c r="BG12" s="455"/>
      <c r="BH12" s="455"/>
      <c r="BI12" s="455"/>
      <c r="BJ12" s="455"/>
      <c r="BK12" s="455"/>
      <c r="BL12" s="455"/>
      <c r="BM12" s="456"/>
      <c r="BN12" s="420">
        <v>1301871</v>
      </c>
      <c r="BO12" s="421"/>
      <c r="BP12" s="421"/>
      <c r="BQ12" s="421"/>
      <c r="BR12" s="421"/>
      <c r="BS12" s="421"/>
      <c r="BT12" s="421"/>
      <c r="BU12" s="422"/>
      <c r="BV12" s="420">
        <v>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130</v>
      </c>
      <c r="CU12" s="461"/>
      <c r="CV12" s="461"/>
      <c r="CW12" s="461"/>
      <c r="CX12" s="461"/>
      <c r="CY12" s="461"/>
      <c r="CZ12" s="461"/>
      <c r="DA12" s="462"/>
      <c r="DB12" s="460" t="s">
        <v>130</v>
      </c>
      <c r="DC12" s="461"/>
      <c r="DD12" s="461"/>
      <c r="DE12" s="461"/>
      <c r="DF12" s="461"/>
      <c r="DG12" s="461"/>
      <c r="DH12" s="461"/>
      <c r="DI12" s="462"/>
    </row>
    <row r="13" spans="1:119" ht="18.75" customHeight="1">
      <c r="A13" s="175"/>
      <c r="B13" s="483"/>
      <c r="C13" s="484"/>
      <c r="D13" s="484"/>
      <c r="E13" s="484"/>
      <c r="F13" s="484"/>
      <c r="G13" s="484"/>
      <c r="H13" s="484"/>
      <c r="I13" s="484"/>
      <c r="J13" s="484"/>
      <c r="K13" s="485"/>
      <c r="L13" s="184"/>
      <c r="M13" s="511" t="s">
        <v>139</v>
      </c>
      <c r="N13" s="512"/>
      <c r="O13" s="512"/>
      <c r="P13" s="512"/>
      <c r="Q13" s="513"/>
      <c r="R13" s="504">
        <v>158511</v>
      </c>
      <c r="S13" s="505"/>
      <c r="T13" s="505"/>
      <c r="U13" s="505"/>
      <c r="V13" s="506"/>
      <c r="W13" s="436" t="s">
        <v>140</v>
      </c>
      <c r="X13" s="437"/>
      <c r="Y13" s="437"/>
      <c r="Z13" s="437"/>
      <c r="AA13" s="437"/>
      <c r="AB13" s="427"/>
      <c r="AC13" s="471">
        <v>3127</v>
      </c>
      <c r="AD13" s="472"/>
      <c r="AE13" s="472"/>
      <c r="AF13" s="472"/>
      <c r="AG13" s="514"/>
      <c r="AH13" s="471">
        <v>3359</v>
      </c>
      <c r="AI13" s="472"/>
      <c r="AJ13" s="472"/>
      <c r="AK13" s="472"/>
      <c r="AL13" s="473"/>
      <c r="AM13" s="449" t="s">
        <v>141</v>
      </c>
      <c r="AN13" s="450"/>
      <c r="AO13" s="450"/>
      <c r="AP13" s="450"/>
      <c r="AQ13" s="450"/>
      <c r="AR13" s="450"/>
      <c r="AS13" s="450"/>
      <c r="AT13" s="451"/>
      <c r="AU13" s="452" t="s">
        <v>142</v>
      </c>
      <c r="AV13" s="453"/>
      <c r="AW13" s="453"/>
      <c r="AX13" s="453"/>
      <c r="AY13" s="454" t="s">
        <v>143</v>
      </c>
      <c r="AZ13" s="455"/>
      <c r="BA13" s="455"/>
      <c r="BB13" s="455"/>
      <c r="BC13" s="455"/>
      <c r="BD13" s="455"/>
      <c r="BE13" s="455"/>
      <c r="BF13" s="455"/>
      <c r="BG13" s="455"/>
      <c r="BH13" s="455"/>
      <c r="BI13" s="455"/>
      <c r="BJ13" s="455"/>
      <c r="BK13" s="455"/>
      <c r="BL13" s="455"/>
      <c r="BM13" s="456"/>
      <c r="BN13" s="420">
        <v>-611823</v>
      </c>
      <c r="BO13" s="421"/>
      <c r="BP13" s="421"/>
      <c r="BQ13" s="421"/>
      <c r="BR13" s="421"/>
      <c r="BS13" s="421"/>
      <c r="BT13" s="421"/>
      <c r="BU13" s="422"/>
      <c r="BV13" s="420">
        <v>1701214</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1.7</v>
      </c>
      <c r="CU13" s="418"/>
      <c r="CV13" s="418"/>
      <c r="CW13" s="418"/>
      <c r="CX13" s="418"/>
      <c r="CY13" s="418"/>
      <c r="CZ13" s="418"/>
      <c r="DA13" s="419"/>
      <c r="DB13" s="417">
        <v>2.5</v>
      </c>
      <c r="DC13" s="418"/>
      <c r="DD13" s="418"/>
      <c r="DE13" s="418"/>
      <c r="DF13" s="418"/>
      <c r="DG13" s="418"/>
      <c r="DH13" s="418"/>
      <c r="DI13" s="419"/>
    </row>
    <row r="14" spans="1:119" ht="18.75" customHeight="1" thickBot="1">
      <c r="A14" s="175"/>
      <c r="B14" s="483"/>
      <c r="C14" s="484"/>
      <c r="D14" s="484"/>
      <c r="E14" s="484"/>
      <c r="F14" s="484"/>
      <c r="G14" s="484"/>
      <c r="H14" s="484"/>
      <c r="I14" s="484"/>
      <c r="J14" s="484"/>
      <c r="K14" s="485"/>
      <c r="L14" s="501" t="s">
        <v>145</v>
      </c>
      <c r="M14" s="502"/>
      <c r="N14" s="502"/>
      <c r="O14" s="502"/>
      <c r="P14" s="502"/>
      <c r="Q14" s="503"/>
      <c r="R14" s="504">
        <v>168175</v>
      </c>
      <c r="S14" s="505"/>
      <c r="T14" s="505"/>
      <c r="U14" s="505"/>
      <c r="V14" s="506"/>
      <c r="W14" s="410"/>
      <c r="X14" s="411"/>
      <c r="Y14" s="411"/>
      <c r="Z14" s="411"/>
      <c r="AA14" s="411"/>
      <c r="AB14" s="400"/>
      <c r="AC14" s="507">
        <v>3.8</v>
      </c>
      <c r="AD14" s="508"/>
      <c r="AE14" s="508"/>
      <c r="AF14" s="508"/>
      <c r="AG14" s="509"/>
      <c r="AH14" s="507">
        <v>4.0999999999999996</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t="s">
        <v>130</v>
      </c>
      <c r="CU14" s="519"/>
      <c r="CV14" s="519"/>
      <c r="CW14" s="519"/>
      <c r="CX14" s="519"/>
      <c r="CY14" s="519"/>
      <c r="CZ14" s="519"/>
      <c r="DA14" s="520"/>
      <c r="DB14" s="518" t="s">
        <v>130</v>
      </c>
      <c r="DC14" s="519"/>
      <c r="DD14" s="519"/>
      <c r="DE14" s="519"/>
      <c r="DF14" s="519"/>
      <c r="DG14" s="519"/>
      <c r="DH14" s="519"/>
      <c r="DI14" s="520"/>
    </row>
    <row r="15" spans="1:119" ht="18.75" customHeight="1">
      <c r="A15" s="175"/>
      <c r="B15" s="483"/>
      <c r="C15" s="484"/>
      <c r="D15" s="484"/>
      <c r="E15" s="484"/>
      <c r="F15" s="484"/>
      <c r="G15" s="484"/>
      <c r="H15" s="484"/>
      <c r="I15" s="484"/>
      <c r="J15" s="484"/>
      <c r="K15" s="485"/>
      <c r="L15" s="184"/>
      <c r="M15" s="511" t="s">
        <v>147</v>
      </c>
      <c r="N15" s="512"/>
      <c r="O15" s="512"/>
      <c r="P15" s="512"/>
      <c r="Q15" s="513"/>
      <c r="R15" s="504">
        <v>159807</v>
      </c>
      <c r="S15" s="505"/>
      <c r="T15" s="505"/>
      <c r="U15" s="505"/>
      <c r="V15" s="506"/>
      <c r="W15" s="436" t="s">
        <v>148</v>
      </c>
      <c r="X15" s="437"/>
      <c r="Y15" s="437"/>
      <c r="Z15" s="437"/>
      <c r="AA15" s="437"/>
      <c r="AB15" s="427"/>
      <c r="AC15" s="471">
        <v>33604</v>
      </c>
      <c r="AD15" s="472"/>
      <c r="AE15" s="472"/>
      <c r="AF15" s="472"/>
      <c r="AG15" s="514"/>
      <c r="AH15" s="471">
        <v>33918</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24604678</v>
      </c>
      <c r="BO15" s="384"/>
      <c r="BP15" s="384"/>
      <c r="BQ15" s="384"/>
      <c r="BR15" s="384"/>
      <c r="BS15" s="384"/>
      <c r="BT15" s="384"/>
      <c r="BU15" s="385"/>
      <c r="BV15" s="383">
        <v>23559520</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40.700000000000003</v>
      </c>
      <c r="AD16" s="508"/>
      <c r="AE16" s="508"/>
      <c r="AF16" s="508"/>
      <c r="AG16" s="509"/>
      <c r="AH16" s="507">
        <v>41.2</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31670570</v>
      </c>
      <c r="BO16" s="421"/>
      <c r="BP16" s="421"/>
      <c r="BQ16" s="421"/>
      <c r="BR16" s="421"/>
      <c r="BS16" s="421"/>
      <c r="BT16" s="421"/>
      <c r="BU16" s="422"/>
      <c r="BV16" s="420">
        <v>30501535</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c r="A17" s="175"/>
      <c r="B17" s="486"/>
      <c r="C17" s="487"/>
      <c r="D17" s="487"/>
      <c r="E17" s="487"/>
      <c r="F17" s="487"/>
      <c r="G17" s="487"/>
      <c r="H17" s="487"/>
      <c r="I17" s="487"/>
      <c r="J17" s="487"/>
      <c r="K17" s="488"/>
      <c r="L17" s="189"/>
      <c r="M17" s="531" t="s">
        <v>154</v>
      </c>
      <c r="N17" s="532"/>
      <c r="O17" s="532"/>
      <c r="P17" s="532"/>
      <c r="Q17" s="533"/>
      <c r="R17" s="526" t="s">
        <v>155</v>
      </c>
      <c r="S17" s="527"/>
      <c r="T17" s="527"/>
      <c r="U17" s="527"/>
      <c r="V17" s="528"/>
      <c r="W17" s="436" t="s">
        <v>156</v>
      </c>
      <c r="X17" s="437"/>
      <c r="Y17" s="437"/>
      <c r="Z17" s="437"/>
      <c r="AA17" s="437"/>
      <c r="AB17" s="427"/>
      <c r="AC17" s="471">
        <v>45740</v>
      </c>
      <c r="AD17" s="472"/>
      <c r="AE17" s="472"/>
      <c r="AF17" s="472"/>
      <c r="AG17" s="514"/>
      <c r="AH17" s="471">
        <v>45035</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31166232</v>
      </c>
      <c r="BO17" s="421"/>
      <c r="BP17" s="421"/>
      <c r="BQ17" s="421"/>
      <c r="BR17" s="421"/>
      <c r="BS17" s="421"/>
      <c r="BT17" s="421"/>
      <c r="BU17" s="422"/>
      <c r="BV17" s="420">
        <v>29834563</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c r="A18" s="175"/>
      <c r="B18" s="542" t="s">
        <v>158</v>
      </c>
      <c r="C18" s="463"/>
      <c r="D18" s="463"/>
      <c r="E18" s="543"/>
      <c r="F18" s="543"/>
      <c r="G18" s="543"/>
      <c r="H18" s="543"/>
      <c r="I18" s="543"/>
      <c r="J18" s="543"/>
      <c r="K18" s="543"/>
      <c r="L18" s="544">
        <v>163.44999999999999</v>
      </c>
      <c r="M18" s="544"/>
      <c r="N18" s="544"/>
      <c r="O18" s="544"/>
      <c r="P18" s="544"/>
      <c r="Q18" s="544"/>
      <c r="R18" s="545"/>
      <c r="S18" s="545"/>
      <c r="T18" s="545"/>
      <c r="U18" s="545"/>
      <c r="V18" s="546"/>
      <c r="W18" s="438"/>
      <c r="X18" s="439"/>
      <c r="Y18" s="439"/>
      <c r="Z18" s="439"/>
      <c r="AA18" s="439"/>
      <c r="AB18" s="430"/>
      <c r="AC18" s="547">
        <v>55.5</v>
      </c>
      <c r="AD18" s="548"/>
      <c r="AE18" s="548"/>
      <c r="AF18" s="548"/>
      <c r="AG18" s="549"/>
      <c r="AH18" s="547">
        <v>54.7</v>
      </c>
      <c r="AI18" s="548"/>
      <c r="AJ18" s="548"/>
      <c r="AK18" s="548"/>
      <c r="AL18" s="550"/>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35535034</v>
      </c>
      <c r="BO18" s="421"/>
      <c r="BP18" s="421"/>
      <c r="BQ18" s="421"/>
      <c r="BR18" s="421"/>
      <c r="BS18" s="421"/>
      <c r="BT18" s="421"/>
      <c r="BU18" s="422"/>
      <c r="BV18" s="420">
        <v>35280056</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c r="A19" s="175"/>
      <c r="B19" s="542" t="s">
        <v>160</v>
      </c>
      <c r="C19" s="463"/>
      <c r="D19" s="463"/>
      <c r="E19" s="543"/>
      <c r="F19" s="543"/>
      <c r="G19" s="543"/>
      <c r="H19" s="543"/>
      <c r="I19" s="543"/>
      <c r="J19" s="543"/>
      <c r="K19" s="543"/>
      <c r="L19" s="551">
        <v>1020</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48659694</v>
      </c>
      <c r="BO19" s="421"/>
      <c r="BP19" s="421"/>
      <c r="BQ19" s="421"/>
      <c r="BR19" s="421"/>
      <c r="BS19" s="421"/>
      <c r="BT19" s="421"/>
      <c r="BU19" s="422"/>
      <c r="BV19" s="420">
        <v>46807561</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c r="A20" s="175"/>
      <c r="B20" s="542" t="s">
        <v>162</v>
      </c>
      <c r="C20" s="463"/>
      <c r="D20" s="463"/>
      <c r="E20" s="543"/>
      <c r="F20" s="543"/>
      <c r="G20" s="543"/>
      <c r="H20" s="543"/>
      <c r="I20" s="543"/>
      <c r="J20" s="543"/>
      <c r="K20" s="543"/>
      <c r="L20" s="551">
        <v>65059</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c r="A21" s="175"/>
      <c r="B21" s="560" t="s">
        <v>163</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c r="A22" s="175"/>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54981653</v>
      </c>
      <c r="BO22" s="384"/>
      <c r="BP22" s="384"/>
      <c r="BQ22" s="384"/>
      <c r="BR22" s="384"/>
      <c r="BS22" s="384"/>
      <c r="BT22" s="384"/>
      <c r="BU22" s="385"/>
      <c r="BV22" s="383">
        <v>56769010</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49200143</v>
      </c>
      <c r="BO23" s="421"/>
      <c r="BP23" s="421"/>
      <c r="BQ23" s="421"/>
      <c r="BR23" s="421"/>
      <c r="BS23" s="421"/>
      <c r="BT23" s="421"/>
      <c r="BU23" s="422"/>
      <c r="BV23" s="420">
        <v>50360334</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c r="A24" s="175"/>
      <c r="B24" s="591"/>
      <c r="C24" s="567"/>
      <c r="D24" s="568"/>
      <c r="E24" s="470" t="s">
        <v>172</v>
      </c>
      <c r="F24" s="450"/>
      <c r="G24" s="450"/>
      <c r="H24" s="450"/>
      <c r="I24" s="450"/>
      <c r="J24" s="450"/>
      <c r="K24" s="451"/>
      <c r="L24" s="471">
        <v>1</v>
      </c>
      <c r="M24" s="472"/>
      <c r="N24" s="472"/>
      <c r="O24" s="472"/>
      <c r="P24" s="514"/>
      <c r="Q24" s="471">
        <v>9600</v>
      </c>
      <c r="R24" s="472"/>
      <c r="S24" s="472"/>
      <c r="T24" s="472"/>
      <c r="U24" s="472"/>
      <c r="V24" s="514"/>
      <c r="W24" s="566"/>
      <c r="X24" s="567"/>
      <c r="Y24" s="568"/>
      <c r="Z24" s="470" t="s">
        <v>173</v>
      </c>
      <c r="AA24" s="450"/>
      <c r="AB24" s="450"/>
      <c r="AC24" s="450"/>
      <c r="AD24" s="450"/>
      <c r="AE24" s="450"/>
      <c r="AF24" s="450"/>
      <c r="AG24" s="451"/>
      <c r="AH24" s="471">
        <v>959</v>
      </c>
      <c r="AI24" s="472"/>
      <c r="AJ24" s="472"/>
      <c r="AK24" s="472"/>
      <c r="AL24" s="514"/>
      <c r="AM24" s="471">
        <v>3058251</v>
      </c>
      <c r="AN24" s="472"/>
      <c r="AO24" s="472"/>
      <c r="AP24" s="472"/>
      <c r="AQ24" s="472"/>
      <c r="AR24" s="514"/>
      <c r="AS24" s="471">
        <v>3189</v>
      </c>
      <c r="AT24" s="472"/>
      <c r="AU24" s="472"/>
      <c r="AV24" s="472"/>
      <c r="AW24" s="472"/>
      <c r="AX24" s="473"/>
      <c r="AY24" s="536" t="s">
        <v>174</v>
      </c>
      <c r="AZ24" s="537"/>
      <c r="BA24" s="537"/>
      <c r="BB24" s="537"/>
      <c r="BC24" s="537"/>
      <c r="BD24" s="537"/>
      <c r="BE24" s="537"/>
      <c r="BF24" s="537"/>
      <c r="BG24" s="537"/>
      <c r="BH24" s="537"/>
      <c r="BI24" s="537"/>
      <c r="BJ24" s="537"/>
      <c r="BK24" s="537"/>
      <c r="BL24" s="537"/>
      <c r="BM24" s="538"/>
      <c r="BN24" s="420">
        <v>26971866</v>
      </c>
      <c r="BO24" s="421"/>
      <c r="BP24" s="421"/>
      <c r="BQ24" s="421"/>
      <c r="BR24" s="421"/>
      <c r="BS24" s="421"/>
      <c r="BT24" s="421"/>
      <c r="BU24" s="422"/>
      <c r="BV24" s="420">
        <v>27302407</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c r="A25" s="175"/>
      <c r="B25" s="591"/>
      <c r="C25" s="567"/>
      <c r="D25" s="568"/>
      <c r="E25" s="470" t="s">
        <v>175</v>
      </c>
      <c r="F25" s="450"/>
      <c r="G25" s="450"/>
      <c r="H25" s="450"/>
      <c r="I25" s="450"/>
      <c r="J25" s="450"/>
      <c r="K25" s="451"/>
      <c r="L25" s="471">
        <v>1</v>
      </c>
      <c r="M25" s="472"/>
      <c r="N25" s="472"/>
      <c r="O25" s="472"/>
      <c r="P25" s="514"/>
      <c r="Q25" s="471">
        <v>7800</v>
      </c>
      <c r="R25" s="472"/>
      <c r="S25" s="472"/>
      <c r="T25" s="472"/>
      <c r="U25" s="472"/>
      <c r="V25" s="514"/>
      <c r="W25" s="566"/>
      <c r="X25" s="567"/>
      <c r="Y25" s="568"/>
      <c r="Z25" s="470" t="s">
        <v>176</v>
      </c>
      <c r="AA25" s="450"/>
      <c r="AB25" s="450"/>
      <c r="AC25" s="450"/>
      <c r="AD25" s="450"/>
      <c r="AE25" s="450"/>
      <c r="AF25" s="450"/>
      <c r="AG25" s="451"/>
      <c r="AH25" s="471">
        <v>206</v>
      </c>
      <c r="AI25" s="472"/>
      <c r="AJ25" s="472"/>
      <c r="AK25" s="472"/>
      <c r="AL25" s="514"/>
      <c r="AM25" s="471">
        <v>623356</v>
      </c>
      <c r="AN25" s="472"/>
      <c r="AO25" s="472"/>
      <c r="AP25" s="472"/>
      <c r="AQ25" s="472"/>
      <c r="AR25" s="514"/>
      <c r="AS25" s="471">
        <v>3026</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19100534</v>
      </c>
      <c r="BO25" s="384"/>
      <c r="BP25" s="384"/>
      <c r="BQ25" s="384"/>
      <c r="BR25" s="384"/>
      <c r="BS25" s="384"/>
      <c r="BT25" s="384"/>
      <c r="BU25" s="385"/>
      <c r="BV25" s="383">
        <v>15961479</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c r="A26" s="175"/>
      <c r="B26" s="591"/>
      <c r="C26" s="567"/>
      <c r="D26" s="568"/>
      <c r="E26" s="470" t="s">
        <v>178</v>
      </c>
      <c r="F26" s="450"/>
      <c r="G26" s="450"/>
      <c r="H26" s="450"/>
      <c r="I26" s="450"/>
      <c r="J26" s="450"/>
      <c r="K26" s="451"/>
      <c r="L26" s="471">
        <v>1</v>
      </c>
      <c r="M26" s="472"/>
      <c r="N26" s="472"/>
      <c r="O26" s="472"/>
      <c r="P26" s="514"/>
      <c r="Q26" s="471">
        <v>7100</v>
      </c>
      <c r="R26" s="472"/>
      <c r="S26" s="472"/>
      <c r="T26" s="472"/>
      <c r="U26" s="472"/>
      <c r="V26" s="514"/>
      <c r="W26" s="566"/>
      <c r="X26" s="567"/>
      <c r="Y26" s="568"/>
      <c r="Z26" s="470" t="s">
        <v>179</v>
      </c>
      <c r="AA26" s="572"/>
      <c r="AB26" s="572"/>
      <c r="AC26" s="572"/>
      <c r="AD26" s="572"/>
      <c r="AE26" s="572"/>
      <c r="AF26" s="572"/>
      <c r="AG26" s="573"/>
      <c r="AH26" s="471">
        <v>47</v>
      </c>
      <c r="AI26" s="472"/>
      <c r="AJ26" s="472"/>
      <c r="AK26" s="472"/>
      <c r="AL26" s="514"/>
      <c r="AM26" s="471">
        <v>143256</v>
      </c>
      <c r="AN26" s="472"/>
      <c r="AO26" s="472"/>
      <c r="AP26" s="472"/>
      <c r="AQ26" s="472"/>
      <c r="AR26" s="514"/>
      <c r="AS26" s="471">
        <v>3048</v>
      </c>
      <c r="AT26" s="472"/>
      <c r="AU26" s="472"/>
      <c r="AV26" s="472"/>
      <c r="AW26" s="472"/>
      <c r="AX26" s="473"/>
      <c r="AY26" s="423" t="s">
        <v>180</v>
      </c>
      <c r="AZ26" s="424"/>
      <c r="BA26" s="424"/>
      <c r="BB26" s="424"/>
      <c r="BC26" s="424"/>
      <c r="BD26" s="424"/>
      <c r="BE26" s="424"/>
      <c r="BF26" s="424"/>
      <c r="BG26" s="424"/>
      <c r="BH26" s="424"/>
      <c r="BI26" s="424"/>
      <c r="BJ26" s="424"/>
      <c r="BK26" s="424"/>
      <c r="BL26" s="424"/>
      <c r="BM26" s="425"/>
      <c r="BN26" s="420" t="s">
        <v>130</v>
      </c>
      <c r="BO26" s="421"/>
      <c r="BP26" s="421"/>
      <c r="BQ26" s="421"/>
      <c r="BR26" s="421"/>
      <c r="BS26" s="421"/>
      <c r="BT26" s="421"/>
      <c r="BU26" s="422"/>
      <c r="BV26" s="420" t="s">
        <v>130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c r="A27" s="175"/>
      <c r="B27" s="591"/>
      <c r="C27" s="567"/>
      <c r="D27" s="568"/>
      <c r="E27" s="470" t="s">
        <v>181</v>
      </c>
      <c r="F27" s="450"/>
      <c r="G27" s="450"/>
      <c r="H27" s="450"/>
      <c r="I27" s="450"/>
      <c r="J27" s="450"/>
      <c r="K27" s="451"/>
      <c r="L27" s="471">
        <v>1</v>
      </c>
      <c r="M27" s="472"/>
      <c r="N27" s="472"/>
      <c r="O27" s="472"/>
      <c r="P27" s="514"/>
      <c r="Q27" s="471">
        <v>5200</v>
      </c>
      <c r="R27" s="472"/>
      <c r="S27" s="472"/>
      <c r="T27" s="472"/>
      <c r="U27" s="472"/>
      <c r="V27" s="514"/>
      <c r="W27" s="566"/>
      <c r="X27" s="567"/>
      <c r="Y27" s="568"/>
      <c r="Z27" s="470" t="s">
        <v>182</v>
      </c>
      <c r="AA27" s="450"/>
      <c r="AB27" s="450"/>
      <c r="AC27" s="450"/>
      <c r="AD27" s="450"/>
      <c r="AE27" s="450"/>
      <c r="AF27" s="450"/>
      <c r="AG27" s="451"/>
      <c r="AH27" s="471">
        <v>121</v>
      </c>
      <c r="AI27" s="472"/>
      <c r="AJ27" s="472"/>
      <c r="AK27" s="472"/>
      <c r="AL27" s="514"/>
      <c r="AM27" s="471">
        <v>371409</v>
      </c>
      <c r="AN27" s="472"/>
      <c r="AO27" s="472"/>
      <c r="AP27" s="472"/>
      <c r="AQ27" s="472"/>
      <c r="AR27" s="514"/>
      <c r="AS27" s="471">
        <v>3069</v>
      </c>
      <c r="AT27" s="472"/>
      <c r="AU27" s="472"/>
      <c r="AV27" s="472"/>
      <c r="AW27" s="472"/>
      <c r="AX27" s="473"/>
      <c r="AY27" s="515" t="s">
        <v>183</v>
      </c>
      <c r="AZ27" s="516"/>
      <c r="BA27" s="516"/>
      <c r="BB27" s="516"/>
      <c r="BC27" s="516"/>
      <c r="BD27" s="516"/>
      <c r="BE27" s="516"/>
      <c r="BF27" s="516"/>
      <c r="BG27" s="516"/>
      <c r="BH27" s="516"/>
      <c r="BI27" s="516"/>
      <c r="BJ27" s="516"/>
      <c r="BK27" s="516"/>
      <c r="BL27" s="516"/>
      <c r="BM27" s="517"/>
      <c r="BN27" s="539" t="s">
        <v>184</v>
      </c>
      <c r="BO27" s="540"/>
      <c r="BP27" s="540"/>
      <c r="BQ27" s="540"/>
      <c r="BR27" s="540"/>
      <c r="BS27" s="540"/>
      <c r="BT27" s="540"/>
      <c r="BU27" s="541"/>
      <c r="BV27" s="539" t="s">
        <v>184</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c r="A28" s="175"/>
      <c r="B28" s="591"/>
      <c r="C28" s="567"/>
      <c r="D28" s="568"/>
      <c r="E28" s="470" t="s">
        <v>185</v>
      </c>
      <c r="F28" s="450"/>
      <c r="G28" s="450"/>
      <c r="H28" s="450"/>
      <c r="I28" s="450"/>
      <c r="J28" s="450"/>
      <c r="K28" s="451"/>
      <c r="L28" s="471">
        <v>1</v>
      </c>
      <c r="M28" s="472"/>
      <c r="N28" s="472"/>
      <c r="O28" s="472"/>
      <c r="P28" s="514"/>
      <c r="Q28" s="471">
        <v>4700</v>
      </c>
      <c r="R28" s="472"/>
      <c r="S28" s="472"/>
      <c r="T28" s="472"/>
      <c r="U28" s="472"/>
      <c r="V28" s="514"/>
      <c r="W28" s="566"/>
      <c r="X28" s="567"/>
      <c r="Y28" s="568"/>
      <c r="Z28" s="470" t="s">
        <v>186</v>
      </c>
      <c r="AA28" s="450"/>
      <c r="AB28" s="450"/>
      <c r="AC28" s="450"/>
      <c r="AD28" s="450"/>
      <c r="AE28" s="450"/>
      <c r="AF28" s="450"/>
      <c r="AG28" s="451"/>
      <c r="AH28" s="471" t="s">
        <v>130</v>
      </c>
      <c r="AI28" s="472"/>
      <c r="AJ28" s="472"/>
      <c r="AK28" s="472"/>
      <c r="AL28" s="514"/>
      <c r="AM28" s="471" t="s">
        <v>184</v>
      </c>
      <c r="AN28" s="472"/>
      <c r="AO28" s="472"/>
      <c r="AP28" s="472"/>
      <c r="AQ28" s="472"/>
      <c r="AR28" s="514"/>
      <c r="AS28" s="471" t="s">
        <v>130</v>
      </c>
      <c r="AT28" s="472"/>
      <c r="AU28" s="472"/>
      <c r="AV28" s="472"/>
      <c r="AW28" s="472"/>
      <c r="AX28" s="473"/>
      <c r="AY28" s="574" t="s">
        <v>187</v>
      </c>
      <c r="AZ28" s="575"/>
      <c r="BA28" s="575"/>
      <c r="BB28" s="576"/>
      <c r="BC28" s="380" t="s">
        <v>50</v>
      </c>
      <c r="BD28" s="381"/>
      <c r="BE28" s="381"/>
      <c r="BF28" s="381"/>
      <c r="BG28" s="381"/>
      <c r="BH28" s="381"/>
      <c r="BI28" s="381"/>
      <c r="BJ28" s="381"/>
      <c r="BK28" s="381"/>
      <c r="BL28" s="381"/>
      <c r="BM28" s="382"/>
      <c r="BN28" s="383">
        <v>8010730</v>
      </c>
      <c r="BO28" s="384"/>
      <c r="BP28" s="384"/>
      <c r="BQ28" s="384"/>
      <c r="BR28" s="384"/>
      <c r="BS28" s="384"/>
      <c r="BT28" s="384"/>
      <c r="BU28" s="385"/>
      <c r="BV28" s="383">
        <v>7924305</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c r="A29" s="175"/>
      <c r="B29" s="591"/>
      <c r="C29" s="567"/>
      <c r="D29" s="568"/>
      <c r="E29" s="470" t="s">
        <v>188</v>
      </c>
      <c r="F29" s="450"/>
      <c r="G29" s="450"/>
      <c r="H29" s="450"/>
      <c r="I29" s="450"/>
      <c r="J29" s="450"/>
      <c r="K29" s="451"/>
      <c r="L29" s="471">
        <v>24</v>
      </c>
      <c r="M29" s="472"/>
      <c r="N29" s="472"/>
      <c r="O29" s="472"/>
      <c r="P29" s="514"/>
      <c r="Q29" s="471">
        <v>4300</v>
      </c>
      <c r="R29" s="472"/>
      <c r="S29" s="472"/>
      <c r="T29" s="472"/>
      <c r="U29" s="472"/>
      <c r="V29" s="514"/>
      <c r="W29" s="569"/>
      <c r="X29" s="570"/>
      <c r="Y29" s="571"/>
      <c r="Z29" s="470" t="s">
        <v>189</v>
      </c>
      <c r="AA29" s="450"/>
      <c r="AB29" s="450"/>
      <c r="AC29" s="450"/>
      <c r="AD29" s="450"/>
      <c r="AE29" s="450"/>
      <c r="AF29" s="450"/>
      <c r="AG29" s="451"/>
      <c r="AH29" s="471">
        <v>1080</v>
      </c>
      <c r="AI29" s="472"/>
      <c r="AJ29" s="472"/>
      <c r="AK29" s="472"/>
      <c r="AL29" s="514"/>
      <c r="AM29" s="471">
        <v>3429660</v>
      </c>
      <c r="AN29" s="472"/>
      <c r="AO29" s="472"/>
      <c r="AP29" s="472"/>
      <c r="AQ29" s="472"/>
      <c r="AR29" s="514"/>
      <c r="AS29" s="471">
        <v>3176</v>
      </c>
      <c r="AT29" s="472"/>
      <c r="AU29" s="472"/>
      <c r="AV29" s="472"/>
      <c r="AW29" s="472"/>
      <c r="AX29" s="473"/>
      <c r="AY29" s="577"/>
      <c r="AZ29" s="578"/>
      <c r="BA29" s="578"/>
      <c r="BB29" s="579"/>
      <c r="BC29" s="454" t="s">
        <v>190</v>
      </c>
      <c r="BD29" s="455"/>
      <c r="BE29" s="455"/>
      <c r="BF29" s="455"/>
      <c r="BG29" s="455"/>
      <c r="BH29" s="455"/>
      <c r="BI29" s="455"/>
      <c r="BJ29" s="455"/>
      <c r="BK29" s="455"/>
      <c r="BL29" s="455"/>
      <c r="BM29" s="456"/>
      <c r="BN29" s="420" t="s">
        <v>184</v>
      </c>
      <c r="BO29" s="421"/>
      <c r="BP29" s="421"/>
      <c r="BQ29" s="421"/>
      <c r="BR29" s="421"/>
      <c r="BS29" s="421"/>
      <c r="BT29" s="421"/>
      <c r="BU29" s="422"/>
      <c r="BV29" s="420" t="s">
        <v>184</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191</v>
      </c>
      <c r="X30" s="588"/>
      <c r="Y30" s="588"/>
      <c r="Z30" s="588"/>
      <c r="AA30" s="588"/>
      <c r="AB30" s="588"/>
      <c r="AC30" s="588"/>
      <c r="AD30" s="588"/>
      <c r="AE30" s="588"/>
      <c r="AF30" s="588"/>
      <c r="AG30" s="589"/>
      <c r="AH30" s="547">
        <v>98.5</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5670625</v>
      </c>
      <c r="BO30" s="540"/>
      <c r="BP30" s="540"/>
      <c r="BQ30" s="540"/>
      <c r="BR30" s="540"/>
      <c r="BS30" s="540"/>
      <c r="BT30" s="540"/>
      <c r="BU30" s="541"/>
      <c r="BV30" s="539">
        <v>6516634</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5"/>
      <c r="B31" s="197"/>
      <c r="DI31" s="198"/>
    </row>
    <row r="32" spans="1:113" ht="13.5" customHeight="1">
      <c r="A32" s="175"/>
      <c r="B32" s="199"/>
      <c r="C32" s="583" t="s">
        <v>192</v>
      </c>
      <c r="D32" s="583"/>
      <c r="E32" s="583"/>
      <c r="F32" s="583"/>
      <c r="G32" s="583"/>
      <c r="H32" s="583"/>
      <c r="I32" s="583"/>
      <c r="J32" s="583"/>
      <c r="K32" s="583"/>
      <c r="L32" s="583"/>
      <c r="M32" s="583"/>
      <c r="N32" s="583"/>
      <c r="O32" s="583"/>
      <c r="P32" s="583"/>
      <c r="Q32" s="583"/>
      <c r="R32" s="583"/>
      <c r="S32" s="583"/>
      <c r="U32" s="424" t="s">
        <v>193</v>
      </c>
      <c r="V32" s="424"/>
      <c r="W32" s="424"/>
      <c r="X32" s="424"/>
      <c r="Y32" s="424"/>
      <c r="Z32" s="424"/>
      <c r="AA32" s="424"/>
      <c r="AB32" s="424"/>
      <c r="AC32" s="424"/>
      <c r="AD32" s="424"/>
      <c r="AE32" s="424"/>
      <c r="AF32" s="424"/>
      <c r="AG32" s="424"/>
      <c r="AH32" s="424"/>
      <c r="AI32" s="424"/>
      <c r="AJ32" s="424"/>
      <c r="AK32" s="424"/>
      <c r="AM32" s="424" t="s">
        <v>194</v>
      </c>
      <c r="AN32" s="424"/>
      <c r="AO32" s="424"/>
      <c r="AP32" s="424"/>
      <c r="AQ32" s="424"/>
      <c r="AR32" s="424"/>
      <c r="AS32" s="424"/>
      <c r="AT32" s="424"/>
      <c r="AU32" s="424"/>
      <c r="AV32" s="424"/>
      <c r="AW32" s="424"/>
      <c r="AX32" s="424"/>
      <c r="AY32" s="424"/>
      <c r="AZ32" s="424"/>
      <c r="BA32" s="424"/>
      <c r="BB32" s="424"/>
      <c r="BC32" s="424"/>
      <c r="BE32" s="424" t="s">
        <v>195</v>
      </c>
      <c r="BF32" s="424"/>
      <c r="BG32" s="424"/>
      <c r="BH32" s="424"/>
      <c r="BI32" s="424"/>
      <c r="BJ32" s="424"/>
      <c r="BK32" s="424"/>
      <c r="BL32" s="424"/>
      <c r="BM32" s="424"/>
      <c r="BN32" s="424"/>
      <c r="BO32" s="424"/>
      <c r="BP32" s="424"/>
      <c r="BQ32" s="424"/>
      <c r="BR32" s="424"/>
      <c r="BS32" s="424"/>
      <c r="BT32" s="424"/>
      <c r="BU32" s="424"/>
      <c r="BW32" s="424" t="s">
        <v>196</v>
      </c>
      <c r="BX32" s="424"/>
      <c r="BY32" s="424"/>
      <c r="BZ32" s="424"/>
      <c r="CA32" s="424"/>
      <c r="CB32" s="424"/>
      <c r="CC32" s="424"/>
      <c r="CD32" s="424"/>
      <c r="CE32" s="424"/>
      <c r="CF32" s="424"/>
      <c r="CG32" s="424"/>
      <c r="CH32" s="424"/>
      <c r="CI32" s="424"/>
      <c r="CJ32" s="424"/>
      <c r="CK32" s="424"/>
      <c r="CL32" s="424"/>
      <c r="CM32" s="424"/>
      <c r="CO32" s="424" t="s">
        <v>197</v>
      </c>
      <c r="CP32" s="424"/>
      <c r="CQ32" s="424"/>
      <c r="CR32" s="424"/>
      <c r="CS32" s="424"/>
      <c r="CT32" s="424"/>
      <c r="CU32" s="424"/>
      <c r="CV32" s="424"/>
      <c r="CW32" s="424"/>
      <c r="CX32" s="424"/>
      <c r="CY32" s="424"/>
      <c r="CZ32" s="424"/>
      <c r="DA32" s="424"/>
      <c r="DB32" s="424"/>
      <c r="DC32" s="424"/>
      <c r="DD32" s="424"/>
      <c r="DE32" s="424"/>
      <c r="DI32" s="198"/>
    </row>
    <row r="33" spans="1:113" ht="13.5" customHeight="1">
      <c r="A33" s="175"/>
      <c r="B33" s="199"/>
      <c r="C33" s="444" t="s">
        <v>198</v>
      </c>
      <c r="D33" s="444"/>
      <c r="E33" s="409" t="s">
        <v>199</v>
      </c>
      <c r="F33" s="409"/>
      <c r="G33" s="409"/>
      <c r="H33" s="409"/>
      <c r="I33" s="409"/>
      <c r="J33" s="409"/>
      <c r="K33" s="409"/>
      <c r="L33" s="409"/>
      <c r="M33" s="409"/>
      <c r="N33" s="409"/>
      <c r="O33" s="409"/>
      <c r="P33" s="409"/>
      <c r="Q33" s="409"/>
      <c r="R33" s="409"/>
      <c r="S33" s="409"/>
      <c r="T33" s="200"/>
      <c r="U33" s="444" t="s">
        <v>200</v>
      </c>
      <c r="V33" s="444"/>
      <c r="W33" s="409" t="s">
        <v>199</v>
      </c>
      <c r="X33" s="409"/>
      <c r="Y33" s="409"/>
      <c r="Z33" s="409"/>
      <c r="AA33" s="409"/>
      <c r="AB33" s="409"/>
      <c r="AC33" s="409"/>
      <c r="AD33" s="409"/>
      <c r="AE33" s="409"/>
      <c r="AF33" s="409"/>
      <c r="AG33" s="409"/>
      <c r="AH33" s="409"/>
      <c r="AI33" s="409"/>
      <c r="AJ33" s="409"/>
      <c r="AK33" s="409"/>
      <c r="AL33" s="200"/>
      <c r="AM33" s="444" t="s">
        <v>198</v>
      </c>
      <c r="AN33" s="444"/>
      <c r="AO33" s="409" t="s">
        <v>199</v>
      </c>
      <c r="AP33" s="409"/>
      <c r="AQ33" s="409"/>
      <c r="AR33" s="409"/>
      <c r="AS33" s="409"/>
      <c r="AT33" s="409"/>
      <c r="AU33" s="409"/>
      <c r="AV33" s="409"/>
      <c r="AW33" s="409"/>
      <c r="AX33" s="409"/>
      <c r="AY33" s="409"/>
      <c r="AZ33" s="409"/>
      <c r="BA33" s="409"/>
      <c r="BB33" s="409"/>
      <c r="BC33" s="409"/>
      <c r="BD33" s="201"/>
      <c r="BE33" s="409" t="s">
        <v>201</v>
      </c>
      <c r="BF33" s="409"/>
      <c r="BG33" s="409" t="s">
        <v>202</v>
      </c>
      <c r="BH33" s="409"/>
      <c r="BI33" s="409"/>
      <c r="BJ33" s="409"/>
      <c r="BK33" s="409"/>
      <c r="BL33" s="409"/>
      <c r="BM33" s="409"/>
      <c r="BN33" s="409"/>
      <c r="BO33" s="409"/>
      <c r="BP33" s="409"/>
      <c r="BQ33" s="409"/>
      <c r="BR33" s="409"/>
      <c r="BS33" s="409"/>
      <c r="BT33" s="409"/>
      <c r="BU33" s="409"/>
      <c r="BV33" s="201"/>
      <c r="BW33" s="444" t="s">
        <v>201</v>
      </c>
      <c r="BX33" s="444"/>
      <c r="BY33" s="409" t="s">
        <v>203</v>
      </c>
      <c r="BZ33" s="409"/>
      <c r="CA33" s="409"/>
      <c r="CB33" s="409"/>
      <c r="CC33" s="409"/>
      <c r="CD33" s="409"/>
      <c r="CE33" s="409"/>
      <c r="CF33" s="409"/>
      <c r="CG33" s="409"/>
      <c r="CH33" s="409"/>
      <c r="CI33" s="409"/>
      <c r="CJ33" s="409"/>
      <c r="CK33" s="409"/>
      <c r="CL33" s="409"/>
      <c r="CM33" s="409"/>
      <c r="CN33" s="200"/>
      <c r="CO33" s="444" t="s">
        <v>204</v>
      </c>
      <c r="CP33" s="444"/>
      <c r="CQ33" s="409" t="s">
        <v>205</v>
      </c>
      <c r="CR33" s="409"/>
      <c r="CS33" s="409"/>
      <c r="CT33" s="409"/>
      <c r="CU33" s="409"/>
      <c r="CV33" s="409"/>
      <c r="CW33" s="409"/>
      <c r="CX33" s="409"/>
      <c r="CY33" s="409"/>
      <c r="CZ33" s="409"/>
      <c r="DA33" s="409"/>
      <c r="DB33" s="409"/>
      <c r="DC33" s="409"/>
      <c r="DD33" s="409"/>
      <c r="DE33" s="409"/>
      <c r="DF33" s="200"/>
      <c r="DG33" s="609" t="s">
        <v>206</v>
      </c>
      <c r="DH33" s="609"/>
      <c r="DI33" s="202"/>
    </row>
    <row r="34" spans="1:113" ht="32.25" customHeight="1">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9</v>
      </c>
      <c r="BX34" s="610"/>
      <c r="BY34" s="611" t="str">
        <f>IF('各会計、関係団体の財政状況及び健全化判断比率'!B68="","",'各会計、関係団体の財政状況及び健全化判断比率'!B68)</f>
        <v>太田川原野谷川治水水防組合</v>
      </c>
      <c r="BZ34" s="611"/>
      <c r="CA34" s="611"/>
      <c r="CB34" s="611"/>
      <c r="CC34" s="611"/>
      <c r="CD34" s="611"/>
      <c r="CE34" s="611"/>
      <c r="CF34" s="611"/>
      <c r="CG34" s="611"/>
      <c r="CH34" s="611"/>
      <c r="CI34" s="611"/>
      <c r="CJ34" s="611"/>
      <c r="CK34" s="611"/>
      <c r="CL34" s="611"/>
      <c r="CM34" s="611"/>
      <c r="CN34" s="175"/>
      <c r="CO34" s="610">
        <f>IF(CQ34="","",MAX(C34:D43,U34:V43,AM34:AN43,BE34:BF43,BW34:BX43)+1)</f>
        <v>15</v>
      </c>
      <c r="CP34" s="610"/>
      <c r="CQ34" s="611" t="str">
        <f>IF('各会計、関係団体の財政状況及び健全化判断比率'!BS7="","",'各会計、関係団体の財政状況及び健全化判断比率'!BS7)</f>
        <v>磐田市勤労者福祉サービスセンター</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介護保険事業特別会計</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IF('各会計、関係団体の財政状況及び健全化判断比率'!B33="","",'各会計、関係団体の財政状況及び健全化判断比率'!B33)</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10</v>
      </c>
      <c r="BX35" s="610"/>
      <c r="BY35" s="611" t="str">
        <f>IF('各会計、関係団体の財政状況及び健全化判断比率'!B69="","",'各会計、関係団体の財政状況及び健全化判断比率'!B69)</f>
        <v>中遠広域事務組合</v>
      </c>
      <c r="BZ35" s="611"/>
      <c r="CA35" s="611"/>
      <c r="CB35" s="611"/>
      <c r="CC35" s="611"/>
      <c r="CD35" s="611"/>
      <c r="CE35" s="611"/>
      <c r="CF35" s="611"/>
      <c r="CG35" s="611"/>
      <c r="CH35" s="611"/>
      <c r="CI35" s="611"/>
      <c r="CJ35" s="611"/>
      <c r="CK35" s="611"/>
      <c r="CL35" s="611"/>
      <c r="CM35" s="611"/>
      <c r="CN35" s="175"/>
      <c r="CO35" s="610">
        <f t="shared" ref="CO35:CO43" si="3">IF(CQ35="","",CO34+1)</f>
        <v>16</v>
      </c>
      <c r="CP35" s="610"/>
      <c r="CQ35" s="611" t="str">
        <f>IF('各会計、関係団体の財政状況及び健全化判断比率'!BS8="","",'各会計、関係団体の財政状況及び健全化判断比率'!BS8)</f>
        <v>磐田原総合開発</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〇</v>
      </c>
      <c r="DH35" s="612"/>
      <c r="DI35" s="202"/>
    </row>
    <row r="36" spans="1:113" ht="32.25" customHeight="1">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後期高齢者医療事業特別会計</v>
      </c>
      <c r="X36" s="611"/>
      <c r="Y36" s="611"/>
      <c r="Z36" s="611"/>
      <c r="AA36" s="611"/>
      <c r="AB36" s="611"/>
      <c r="AC36" s="611"/>
      <c r="AD36" s="611"/>
      <c r="AE36" s="611"/>
      <c r="AF36" s="611"/>
      <c r="AG36" s="611"/>
      <c r="AH36" s="611"/>
      <c r="AI36" s="611"/>
      <c r="AJ36" s="611"/>
      <c r="AK36" s="611"/>
      <c r="AL36" s="175"/>
      <c r="AM36" s="610">
        <f t="shared" si="0"/>
        <v>8</v>
      </c>
      <c r="AN36" s="610"/>
      <c r="AO36" s="611" t="str">
        <f>IF('各会計、関係団体の財政状況及び健全化判断比率'!B34="","",'各会計、関係団体の財政状況及び健全化判断比率'!B34)</f>
        <v>病院事業会計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11</v>
      </c>
      <c r="BX36" s="610"/>
      <c r="BY36" s="611" t="str">
        <f>IF('各会計、関係団体の財政状況及び健全化判断比率'!B70="","",'各会計、関係団体の財政状況及び健全化判断比率'!B70)</f>
        <v>中東遠看護専門学校組合</v>
      </c>
      <c r="BZ36" s="611"/>
      <c r="CA36" s="611"/>
      <c r="CB36" s="611"/>
      <c r="CC36" s="611"/>
      <c r="CD36" s="611"/>
      <c r="CE36" s="611"/>
      <c r="CF36" s="611"/>
      <c r="CG36" s="611"/>
      <c r="CH36" s="611"/>
      <c r="CI36" s="611"/>
      <c r="CJ36" s="611"/>
      <c r="CK36" s="611"/>
      <c r="CL36" s="611"/>
      <c r="CM36" s="611"/>
      <c r="CN36" s="175"/>
      <c r="CO36" s="610">
        <f t="shared" si="3"/>
        <v>17</v>
      </c>
      <c r="CP36" s="610"/>
      <c r="CQ36" s="611" t="str">
        <f>IF('各会計、関係団体の財政状況及び健全化判断比率'!BS9="","",'各会計、関係団体の財政状況及び健全化判断比率'!BS9)</f>
        <v>磐田市土地開発公社</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〇</v>
      </c>
      <c r="DH36" s="612"/>
      <c r="DI36" s="202"/>
    </row>
    <row r="37" spans="1:113" ht="32.25" customHeight="1">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5</v>
      </c>
      <c r="V37" s="610"/>
      <c r="W37" s="611" t="str">
        <f>IF('各会計、関係団体の財政状況及び健全化判断比率'!B31="","",'各会計、関係団体の財政状況及び健全化判断比率'!B31)</f>
        <v>駐車場事業特別会計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12</v>
      </c>
      <c r="BX37" s="610"/>
      <c r="BY37" s="611" t="str">
        <f>IF('各会計、関係団体の財政状況及び健全化判断比率'!B71="","",'各会計、関係団体の財政状況及び健全化判断比率'!B71)</f>
        <v>静岡県後期高齢者医療広域連合</v>
      </c>
      <c r="BZ37" s="611"/>
      <c r="CA37" s="611"/>
      <c r="CB37" s="611"/>
      <c r="CC37" s="611"/>
      <c r="CD37" s="611"/>
      <c r="CE37" s="611"/>
      <c r="CF37" s="611"/>
      <c r="CG37" s="611"/>
      <c r="CH37" s="611"/>
      <c r="CI37" s="611"/>
      <c r="CJ37" s="611"/>
      <c r="CK37" s="611"/>
      <c r="CL37" s="611"/>
      <c r="CM37" s="611"/>
      <c r="CN37" s="175"/>
      <c r="CO37" s="610">
        <f t="shared" si="3"/>
        <v>18</v>
      </c>
      <c r="CP37" s="610"/>
      <c r="CQ37" s="611" t="str">
        <f>IF('各会計、関係団体の財政状況及び健全化判断比率'!BS10="","",'各会計、関係団体の財政状況及び健全化判断比率'!BS10)</f>
        <v>とよおか採れたて元気むら</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13</v>
      </c>
      <c r="BX38" s="610"/>
      <c r="BY38" s="611" t="str">
        <f>IF('各会計、関係団体の財政状況及び健全化判断比率'!B72="","",'各会計、関係団体の財政状況及び健全化判断比率'!B72)</f>
        <v>静岡地方税滞納整理機構</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14</v>
      </c>
      <c r="BX39" s="610"/>
      <c r="BY39" s="611" t="str">
        <f>IF('各会計、関係団体の財政状況及び健全化判断比率'!B73="","",'各会計、関係団体の財政状況及び健全化判断比率'!B73)</f>
        <v>静岡県後期高齢者医療広域連合（事業会計分）</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207</v>
      </c>
      <c r="E46" s="613" t="s">
        <v>208</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c r="E47" s="613" t="s">
        <v>209</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c r="E48" s="613" t="s">
        <v>210</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c r="E49" s="614" t="s">
        <v>211</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c r="E50" s="613" t="s">
        <v>212</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c r="E51" s="613" t="s">
        <v>213</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c r="E52" s="613" t="s">
        <v>214</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c r="E53" s="613" t="s">
        <v>215</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row r="55" spans="5:113"/>
    <row r="56" spans="5:113"/>
  </sheetData>
  <sheetProtection algorithmName="SHA-512" hashValue="YhT9nXsVpD/9hV0ZkxpLgVMuCMMVPagv+QxTWNUT8C78DyxSlLXKGX7KKnGYesZiPr7cSZax3uXxQJeFR2PaqQ==" saltValue="R9yi/HitFjJ7jeTFKhGfT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216</v>
      </c>
      <c r="DI1" s="616"/>
      <c r="DJ1" s="616"/>
      <c r="DK1" s="616"/>
      <c r="DL1" s="616"/>
      <c r="DM1" s="616"/>
      <c r="DN1" s="617"/>
      <c r="DO1" s="208"/>
      <c r="DP1" s="615" t="s">
        <v>217</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18" t="s">
        <v>219</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220</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221</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c r="B4" s="618" t="s">
        <v>1</v>
      </c>
      <c r="C4" s="619"/>
      <c r="D4" s="619"/>
      <c r="E4" s="619"/>
      <c r="F4" s="619"/>
      <c r="G4" s="619"/>
      <c r="H4" s="619"/>
      <c r="I4" s="619"/>
      <c r="J4" s="619"/>
      <c r="K4" s="619"/>
      <c r="L4" s="619"/>
      <c r="M4" s="619"/>
      <c r="N4" s="619"/>
      <c r="O4" s="619"/>
      <c r="P4" s="619"/>
      <c r="Q4" s="620"/>
      <c r="R4" s="618" t="s">
        <v>222</v>
      </c>
      <c r="S4" s="619"/>
      <c r="T4" s="619"/>
      <c r="U4" s="619"/>
      <c r="V4" s="619"/>
      <c r="W4" s="619"/>
      <c r="X4" s="619"/>
      <c r="Y4" s="620"/>
      <c r="Z4" s="618" t="s">
        <v>223</v>
      </c>
      <c r="AA4" s="619"/>
      <c r="AB4" s="619"/>
      <c r="AC4" s="620"/>
      <c r="AD4" s="618" t="s">
        <v>224</v>
      </c>
      <c r="AE4" s="619"/>
      <c r="AF4" s="619"/>
      <c r="AG4" s="619"/>
      <c r="AH4" s="619"/>
      <c r="AI4" s="619"/>
      <c r="AJ4" s="619"/>
      <c r="AK4" s="620"/>
      <c r="AL4" s="618" t="s">
        <v>223</v>
      </c>
      <c r="AM4" s="619"/>
      <c r="AN4" s="619"/>
      <c r="AO4" s="620"/>
      <c r="AP4" s="621" t="s">
        <v>225</v>
      </c>
      <c r="AQ4" s="621"/>
      <c r="AR4" s="621"/>
      <c r="AS4" s="621"/>
      <c r="AT4" s="621"/>
      <c r="AU4" s="621"/>
      <c r="AV4" s="621"/>
      <c r="AW4" s="621"/>
      <c r="AX4" s="621"/>
      <c r="AY4" s="621"/>
      <c r="AZ4" s="621"/>
      <c r="BA4" s="621"/>
      <c r="BB4" s="621"/>
      <c r="BC4" s="621"/>
      <c r="BD4" s="621"/>
      <c r="BE4" s="621"/>
      <c r="BF4" s="621"/>
      <c r="BG4" s="621" t="s">
        <v>226</v>
      </c>
      <c r="BH4" s="621"/>
      <c r="BI4" s="621"/>
      <c r="BJ4" s="621"/>
      <c r="BK4" s="621"/>
      <c r="BL4" s="621"/>
      <c r="BM4" s="621"/>
      <c r="BN4" s="621"/>
      <c r="BO4" s="621" t="s">
        <v>223</v>
      </c>
      <c r="BP4" s="621"/>
      <c r="BQ4" s="621"/>
      <c r="BR4" s="621"/>
      <c r="BS4" s="621" t="s">
        <v>227</v>
      </c>
      <c r="BT4" s="621"/>
      <c r="BU4" s="621"/>
      <c r="BV4" s="621"/>
      <c r="BW4" s="621"/>
      <c r="BX4" s="621"/>
      <c r="BY4" s="621"/>
      <c r="BZ4" s="621"/>
      <c r="CA4" s="621"/>
      <c r="CB4" s="621"/>
      <c r="CD4" s="618" t="s">
        <v>228</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c r="B5" s="622" t="s">
        <v>229</v>
      </c>
      <c r="C5" s="623"/>
      <c r="D5" s="623"/>
      <c r="E5" s="623"/>
      <c r="F5" s="623"/>
      <c r="G5" s="623"/>
      <c r="H5" s="623"/>
      <c r="I5" s="623"/>
      <c r="J5" s="623"/>
      <c r="K5" s="623"/>
      <c r="L5" s="623"/>
      <c r="M5" s="623"/>
      <c r="N5" s="623"/>
      <c r="O5" s="623"/>
      <c r="P5" s="623"/>
      <c r="Q5" s="624"/>
      <c r="R5" s="625">
        <v>28247895</v>
      </c>
      <c r="S5" s="626"/>
      <c r="T5" s="626"/>
      <c r="U5" s="626"/>
      <c r="V5" s="626"/>
      <c r="W5" s="626"/>
      <c r="X5" s="626"/>
      <c r="Y5" s="627"/>
      <c r="Z5" s="628">
        <v>40.1</v>
      </c>
      <c r="AA5" s="628"/>
      <c r="AB5" s="628"/>
      <c r="AC5" s="628"/>
      <c r="AD5" s="629">
        <v>26754181</v>
      </c>
      <c r="AE5" s="629"/>
      <c r="AF5" s="629"/>
      <c r="AG5" s="629"/>
      <c r="AH5" s="629"/>
      <c r="AI5" s="629"/>
      <c r="AJ5" s="629"/>
      <c r="AK5" s="629"/>
      <c r="AL5" s="630">
        <v>66.599999999999994</v>
      </c>
      <c r="AM5" s="631"/>
      <c r="AN5" s="631"/>
      <c r="AO5" s="632"/>
      <c r="AP5" s="622" t="s">
        <v>230</v>
      </c>
      <c r="AQ5" s="623"/>
      <c r="AR5" s="623"/>
      <c r="AS5" s="623"/>
      <c r="AT5" s="623"/>
      <c r="AU5" s="623"/>
      <c r="AV5" s="623"/>
      <c r="AW5" s="623"/>
      <c r="AX5" s="623"/>
      <c r="AY5" s="623"/>
      <c r="AZ5" s="623"/>
      <c r="BA5" s="623"/>
      <c r="BB5" s="623"/>
      <c r="BC5" s="623"/>
      <c r="BD5" s="623"/>
      <c r="BE5" s="623"/>
      <c r="BF5" s="624"/>
      <c r="BG5" s="636">
        <v>26754181</v>
      </c>
      <c r="BH5" s="637"/>
      <c r="BI5" s="637"/>
      <c r="BJ5" s="637"/>
      <c r="BK5" s="637"/>
      <c r="BL5" s="637"/>
      <c r="BM5" s="637"/>
      <c r="BN5" s="638"/>
      <c r="BO5" s="639">
        <v>94.7</v>
      </c>
      <c r="BP5" s="639"/>
      <c r="BQ5" s="639"/>
      <c r="BR5" s="639"/>
      <c r="BS5" s="640" t="s">
        <v>130</v>
      </c>
      <c r="BT5" s="640"/>
      <c r="BU5" s="640"/>
      <c r="BV5" s="640"/>
      <c r="BW5" s="640"/>
      <c r="BX5" s="640"/>
      <c r="BY5" s="640"/>
      <c r="BZ5" s="640"/>
      <c r="CA5" s="640"/>
      <c r="CB5" s="644"/>
      <c r="CD5" s="618" t="s">
        <v>225</v>
      </c>
      <c r="CE5" s="619"/>
      <c r="CF5" s="619"/>
      <c r="CG5" s="619"/>
      <c r="CH5" s="619"/>
      <c r="CI5" s="619"/>
      <c r="CJ5" s="619"/>
      <c r="CK5" s="619"/>
      <c r="CL5" s="619"/>
      <c r="CM5" s="619"/>
      <c r="CN5" s="619"/>
      <c r="CO5" s="619"/>
      <c r="CP5" s="619"/>
      <c r="CQ5" s="620"/>
      <c r="CR5" s="618" t="s">
        <v>231</v>
      </c>
      <c r="CS5" s="619"/>
      <c r="CT5" s="619"/>
      <c r="CU5" s="619"/>
      <c r="CV5" s="619"/>
      <c r="CW5" s="619"/>
      <c r="CX5" s="619"/>
      <c r="CY5" s="620"/>
      <c r="CZ5" s="618" t="s">
        <v>223</v>
      </c>
      <c r="DA5" s="619"/>
      <c r="DB5" s="619"/>
      <c r="DC5" s="620"/>
      <c r="DD5" s="618" t="s">
        <v>232</v>
      </c>
      <c r="DE5" s="619"/>
      <c r="DF5" s="619"/>
      <c r="DG5" s="619"/>
      <c r="DH5" s="619"/>
      <c r="DI5" s="619"/>
      <c r="DJ5" s="619"/>
      <c r="DK5" s="619"/>
      <c r="DL5" s="619"/>
      <c r="DM5" s="619"/>
      <c r="DN5" s="619"/>
      <c r="DO5" s="619"/>
      <c r="DP5" s="620"/>
      <c r="DQ5" s="618" t="s">
        <v>233</v>
      </c>
      <c r="DR5" s="619"/>
      <c r="DS5" s="619"/>
      <c r="DT5" s="619"/>
      <c r="DU5" s="619"/>
      <c r="DV5" s="619"/>
      <c r="DW5" s="619"/>
      <c r="DX5" s="619"/>
      <c r="DY5" s="619"/>
      <c r="DZ5" s="619"/>
      <c r="EA5" s="619"/>
      <c r="EB5" s="619"/>
      <c r="EC5" s="620"/>
    </row>
    <row r="6" spans="2:143" ht="11.25" customHeight="1">
      <c r="B6" s="633" t="s">
        <v>234</v>
      </c>
      <c r="C6" s="634"/>
      <c r="D6" s="634"/>
      <c r="E6" s="634"/>
      <c r="F6" s="634"/>
      <c r="G6" s="634"/>
      <c r="H6" s="634"/>
      <c r="I6" s="634"/>
      <c r="J6" s="634"/>
      <c r="K6" s="634"/>
      <c r="L6" s="634"/>
      <c r="M6" s="634"/>
      <c r="N6" s="634"/>
      <c r="O6" s="634"/>
      <c r="P6" s="634"/>
      <c r="Q6" s="635"/>
      <c r="R6" s="636">
        <v>691574</v>
      </c>
      <c r="S6" s="637"/>
      <c r="T6" s="637"/>
      <c r="U6" s="637"/>
      <c r="V6" s="637"/>
      <c r="W6" s="637"/>
      <c r="X6" s="637"/>
      <c r="Y6" s="638"/>
      <c r="Z6" s="639">
        <v>1</v>
      </c>
      <c r="AA6" s="639"/>
      <c r="AB6" s="639"/>
      <c r="AC6" s="639"/>
      <c r="AD6" s="640">
        <v>691574</v>
      </c>
      <c r="AE6" s="640"/>
      <c r="AF6" s="640"/>
      <c r="AG6" s="640"/>
      <c r="AH6" s="640"/>
      <c r="AI6" s="640"/>
      <c r="AJ6" s="640"/>
      <c r="AK6" s="640"/>
      <c r="AL6" s="641">
        <v>1.7</v>
      </c>
      <c r="AM6" s="642"/>
      <c r="AN6" s="642"/>
      <c r="AO6" s="643"/>
      <c r="AP6" s="633" t="s">
        <v>235</v>
      </c>
      <c r="AQ6" s="634"/>
      <c r="AR6" s="634"/>
      <c r="AS6" s="634"/>
      <c r="AT6" s="634"/>
      <c r="AU6" s="634"/>
      <c r="AV6" s="634"/>
      <c r="AW6" s="634"/>
      <c r="AX6" s="634"/>
      <c r="AY6" s="634"/>
      <c r="AZ6" s="634"/>
      <c r="BA6" s="634"/>
      <c r="BB6" s="634"/>
      <c r="BC6" s="634"/>
      <c r="BD6" s="634"/>
      <c r="BE6" s="634"/>
      <c r="BF6" s="635"/>
      <c r="BG6" s="636">
        <v>26754181</v>
      </c>
      <c r="BH6" s="637"/>
      <c r="BI6" s="637"/>
      <c r="BJ6" s="637"/>
      <c r="BK6" s="637"/>
      <c r="BL6" s="637"/>
      <c r="BM6" s="637"/>
      <c r="BN6" s="638"/>
      <c r="BO6" s="639">
        <v>94.7</v>
      </c>
      <c r="BP6" s="639"/>
      <c r="BQ6" s="639"/>
      <c r="BR6" s="639"/>
      <c r="BS6" s="640" t="s">
        <v>130</v>
      </c>
      <c r="BT6" s="640"/>
      <c r="BU6" s="640"/>
      <c r="BV6" s="640"/>
      <c r="BW6" s="640"/>
      <c r="BX6" s="640"/>
      <c r="BY6" s="640"/>
      <c r="BZ6" s="640"/>
      <c r="CA6" s="640"/>
      <c r="CB6" s="644"/>
      <c r="CD6" s="622" t="s">
        <v>236</v>
      </c>
      <c r="CE6" s="623"/>
      <c r="CF6" s="623"/>
      <c r="CG6" s="623"/>
      <c r="CH6" s="623"/>
      <c r="CI6" s="623"/>
      <c r="CJ6" s="623"/>
      <c r="CK6" s="623"/>
      <c r="CL6" s="623"/>
      <c r="CM6" s="623"/>
      <c r="CN6" s="623"/>
      <c r="CO6" s="623"/>
      <c r="CP6" s="623"/>
      <c r="CQ6" s="624"/>
      <c r="CR6" s="636">
        <v>335781</v>
      </c>
      <c r="CS6" s="637"/>
      <c r="CT6" s="637"/>
      <c r="CU6" s="637"/>
      <c r="CV6" s="637"/>
      <c r="CW6" s="637"/>
      <c r="CX6" s="637"/>
      <c r="CY6" s="638"/>
      <c r="CZ6" s="630">
        <v>0.5</v>
      </c>
      <c r="DA6" s="631"/>
      <c r="DB6" s="631"/>
      <c r="DC6" s="647"/>
      <c r="DD6" s="645" t="s">
        <v>237</v>
      </c>
      <c r="DE6" s="637"/>
      <c r="DF6" s="637"/>
      <c r="DG6" s="637"/>
      <c r="DH6" s="637"/>
      <c r="DI6" s="637"/>
      <c r="DJ6" s="637"/>
      <c r="DK6" s="637"/>
      <c r="DL6" s="637"/>
      <c r="DM6" s="637"/>
      <c r="DN6" s="637"/>
      <c r="DO6" s="637"/>
      <c r="DP6" s="638"/>
      <c r="DQ6" s="645">
        <v>335654</v>
      </c>
      <c r="DR6" s="637"/>
      <c r="DS6" s="637"/>
      <c r="DT6" s="637"/>
      <c r="DU6" s="637"/>
      <c r="DV6" s="637"/>
      <c r="DW6" s="637"/>
      <c r="DX6" s="637"/>
      <c r="DY6" s="637"/>
      <c r="DZ6" s="637"/>
      <c r="EA6" s="637"/>
      <c r="EB6" s="637"/>
      <c r="EC6" s="646"/>
    </row>
    <row r="7" spans="2:143" ht="11.25" customHeight="1">
      <c r="B7" s="633" t="s">
        <v>238</v>
      </c>
      <c r="C7" s="634"/>
      <c r="D7" s="634"/>
      <c r="E7" s="634"/>
      <c r="F7" s="634"/>
      <c r="G7" s="634"/>
      <c r="H7" s="634"/>
      <c r="I7" s="634"/>
      <c r="J7" s="634"/>
      <c r="K7" s="634"/>
      <c r="L7" s="634"/>
      <c r="M7" s="634"/>
      <c r="N7" s="634"/>
      <c r="O7" s="634"/>
      <c r="P7" s="634"/>
      <c r="Q7" s="635"/>
      <c r="R7" s="636">
        <v>12223</v>
      </c>
      <c r="S7" s="637"/>
      <c r="T7" s="637"/>
      <c r="U7" s="637"/>
      <c r="V7" s="637"/>
      <c r="W7" s="637"/>
      <c r="X7" s="637"/>
      <c r="Y7" s="638"/>
      <c r="Z7" s="639">
        <v>0</v>
      </c>
      <c r="AA7" s="639"/>
      <c r="AB7" s="639"/>
      <c r="AC7" s="639"/>
      <c r="AD7" s="640">
        <v>12223</v>
      </c>
      <c r="AE7" s="640"/>
      <c r="AF7" s="640"/>
      <c r="AG7" s="640"/>
      <c r="AH7" s="640"/>
      <c r="AI7" s="640"/>
      <c r="AJ7" s="640"/>
      <c r="AK7" s="640"/>
      <c r="AL7" s="641">
        <v>0</v>
      </c>
      <c r="AM7" s="642"/>
      <c r="AN7" s="642"/>
      <c r="AO7" s="643"/>
      <c r="AP7" s="633" t="s">
        <v>239</v>
      </c>
      <c r="AQ7" s="634"/>
      <c r="AR7" s="634"/>
      <c r="AS7" s="634"/>
      <c r="AT7" s="634"/>
      <c r="AU7" s="634"/>
      <c r="AV7" s="634"/>
      <c r="AW7" s="634"/>
      <c r="AX7" s="634"/>
      <c r="AY7" s="634"/>
      <c r="AZ7" s="634"/>
      <c r="BA7" s="634"/>
      <c r="BB7" s="634"/>
      <c r="BC7" s="634"/>
      <c r="BD7" s="634"/>
      <c r="BE7" s="634"/>
      <c r="BF7" s="635"/>
      <c r="BG7" s="636">
        <v>11908457</v>
      </c>
      <c r="BH7" s="637"/>
      <c r="BI7" s="637"/>
      <c r="BJ7" s="637"/>
      <c r="BK7" s="637"/>
      <c r="BL7" s="637"/>
      <c r="BM7" s="637"/>
      <c r="BN7" s="638"/>
      <c r="BO7" s="639">
        <v>42.2</v>
      </c>
      <c r="BP7" s="639"/>
      <c r="BQ7" s="639"/>
      <c r="BR7" s="639"/>
      <c r="BS7" s="640" t="s">
        <v>237</v>
      </c>
      <c r="BT7" s="640"/>
      <c r="BU7" s="640"/>
      <c r="BV7" s="640"/>
      <c r="BW7" s="640"/>
      <c r="BX7" s="640"/>
      <c r="BY7" s="640"/>
      <c r="BZ7" s="640"/>
      <c r="CA7" s="640"/>
      <c r="CB7" s="644"/>
      <c r="CD7" s="633" t="s">
        <v>240</v>
      </c>
      <c r="CE7" s="634"/>
      <c r="CF7" s="634"/>
      <c r="CG7" s="634"/>
      <c r="CH7" s="634"/>
      <c r="CI7" s="634"/>
      <c r="CJ7" s="634"/>
      <c r="CK7" s="634"/>
      <c r="CL7" s="634"/>
      <c r="CM7" s="634"/>
      <c r="CN7" s="634"/>
      <c r="CO7" s="634"/>
      <c r="CP7" s="634"/>
      <c r="CQ7" s="635"/>
      <c r="CR7" s="636">
        <v>6243254</v>
      </c>
      <c r="CS7" s="637"/>
      <c r="CT7" s="637"/>
      <c r="CU7" s="637"/>
      <c r="CV7" s="637"/>
      <c r="CW7" s="637"/>
      <c r="CX7" s="637"/>
      <c r="CY7" s="638"/>
      <c r="CZ7" s="639">
        <v>9.4</v>
      </c>
      <c r="DA7" s="639"/>
      <c r="DB7" s="639"/>
      <c r="DC7" s="639"/>
      <c r="DD7" s="645">
        <v>254618</v>
      </c>
      <c r="DE7" s="637"/>
      <c r="DF7" s="637"/>
      <c r="DG7" s="637"/>
      <c r="DH7" s="637"/>
      <c r="DI7" s="637"/>
      <c r="DJ7" s="637"/>
      <c r="DK7" s="637"/>
      <c r="DL7" s="637"/>
      <c r="DM7" s="637"/>
      <c r="DN7" s="637"/>
      <c r="DO7" s="637"/>
      <c r="DP7" s="638"/>
      <c r="DQ7" s="645">
        <v>5059300</v>
      </c>
      <c r="DR7" s="637"/>
      <c r="DS7" s="637"/>
      <c r="DT7" s="637"/>
      <c r="DU7" s="637"/>
      <c r="DV7" s="637"/>
      <c r="DW7" s="637"/>
      <c r="DX7" s="637"/>
      <c r="DY7" s="637"/>
      <c r="DZ7" s="637"/>
      <c r="EA7" s="637"/>
      <c r="EB7" s="637"/>
      <c r="EC7" s="646"/>
    </row>
    <row r="8" spans="2:143" ht="11.25" customHeight="1">
      <c r="B8" s="633" t="s">
        <v>241</v>
      </c>
      <c r="C8" s="634"/>
      <c r="D8" s="634"/>
      <c r="E8" s="634"/>
      <c r="F8" s="634"/>
      <c r="G8" s="634"/>
      <c r="H8" s="634"/>
      <c r="I8" s="634"/>
      <c r="J8" s="634"/>
      <c r="K8" s="634"/>
      <c r="L8" s="634"/>
      <c r="M8" s="634"/>
      <c r="N8" s="634"/>
      <c r="O8" s="634"/>
      <c r="P8" s="634"/>
      <c r="Q8" s="635"/>
      <c r="R8" s="636">
        <v>136456</v>
      </c>
      <c r="S8" s="637"/>
      <c r="T8" s="637"/>
      <c r="U8" s="637"/>
      <c r="V8" s="637"/>
      <c r="W8" s="637"/>
      <c r="X8" s="637"/>
      <c r="Y8" s="638"/>
      <c r="Z8" s="639">
        <v>0.2</v>
      </c>
      <c r="AA8" s="639"/>
      <c r="AB8" s="639"/>
      <c r="AC8" s="639"/>
      <c r="AD8" s="640">
        <v>136456</v>
      </c>
      <c r="AE8" s="640"/>
      <c r="AF8" s="640"/>
      <c r="AG8" s="640"/>
      <c r="AH8" s="640"/>
      <c r="AI8" s="640"/>
      <c r="AJ8" s="640"/>
      <c r="AK8" s="640"/>
      <c r="AL8" s="641">
        <v>0.3</v>
      </c>
      <c r="AM8" s="642"/>
      <c r="AN8" s="642"/>
      <c r="AO8" s="643"/>
      <c r="AP8" s="633" t="s">
        <v>242</v>
      </c>
      <c r="AQ8" s="634"/>
      <c r="AR8" s="634"/>
      <c r="AS8" s="634"/>
      <c r="AT8" s="634"/>
      <c r="AU8" s="634"/>
      <c r="AV8" s="634"/>
      <c r="AW8" s="634"/>
      <c r="AX8" s="634"/>
      <c r="AY8" s="634"/>
      <c r="AZ8" s="634"/>
      <c r="BA8" s="634"/>
      <c r="BB8" s="634"/>
      <c r="BC8" s="634"/>
      <c r="BD8" s="634"/>
      <c r="BE8" s="634"/>
      <c r="BF8" s="635"/>
      <c r="BG8" s="636">
        <v>326123</v>
      </c>
      <c r="BH8" s="637"/>
      <c r="BI8" s="637"/>
      <c r="BJ8" s="637"/>
      <c r="BK8" s="637"/>
      <c r="BL8" s="637"/>
      <c r="BM8" s="637"/>
      <c r="BN8" s="638"/>
      <c r="BO8" s="639">
        <v>1.2</v>
      </c>
      <c r="BP8" s="639"/>
      <c r="BQ8" s="639"/>
      <c r="BR8" s="639"/>
      <c r="BS8" s="640" t="s">
        <v>130</v>
      </c>
      <c r="BT8" s="640"/>
      <c r="BU8" s="640"/>
      <c r="BV8" s="640"/>
      <c r="BW8" s="640"/>
      <c r="BX8" s="640"/>
      <c r="BY8" s="640"/>
      <c r="BZ8" s="640"/>
      <c r="CA8" s="640"/>
      <c r="CB8" s="644"/>
      <c r="CD8" s="633" t="s">
        <v>243</v>
      </c>
      <c r="CE8" s="634"/>
      <c r="CF8" s="634"/>
      <c r="CG8" s="634"/>
      <c r="CH8" s="634"/>
      <c r="CI8" s="634"/>
      <c r="CJ8" s="634"/>
      <c r="CK8" s="634"/>
      <c r="CL8" s="634"/>
      <c r="CM8" s="634"/>
      <c r="CN8" s="634"/>
      <c r="CO8" s="634"/>
      <c r="CP8" s="634"/>
      <c r="CQ8" s="635"/>
      <c r="CR8" s="636">
        <v>23243819</v>
      </c>
      <c r="CS8" s="637"/>
      <c r="CT8" s="637"/>
      <c r="CU8" s="637"/>
      <c r="CV8" s="637"/>
      <c r="CW8" s="637"/>
      <c r="CX8" s="637"/>
      <c r="CY8" s="638"/>
      <c r="CZ8" s="639">
        <v>35.1</v>
      </c>
      <c r="DA8" s="639"/>
      <c r="DB8" s="639"/>
      <c r="DC8" s="639"/>
      <c r="DD8" s="645">
        <v>270425</v>
      </c>
      <c r="DE8" s="637"/>
      <c r="DF8" s="637"/>
      <c r="DG8" s="637"/>
      <c r="DH8" s="637"/>
      <c r="DI8" s="637"/>
      <c r="DJ8" s="637"/>
      <c r="DK8" s="637"/>
      <c r="DL8" s="637"/>
      <c r="DM8" s="637"/>
      <c r="DN8" s="637"/>
      <c r="DO8" s="637"/>
      <c r="DP8" s="638"/>
      <c r="DQ8" s="645">
        <v>11589278</v>
      </c>
      <c r="DR8" s="637"/>
      <c r="DS8" s="637"/>
      <c r="DT8" s="637"/>
      <c r="DU8" s="637"/>
      <c r="DV8" s="637"/>
      <c r="DW8" s="637"/>
      <c r="DX8" s="637"/>
      <c r="DY8" s="637"/>
      <c r="DZ8" s="637"/>
      <c r="EA8" s="637"/>
      <c r="EB8" s="637"/>
      <c r="EC8" s="646"/>
    </row>
    <row r="9" spans="2:143" ht="11.25" customHeight="1">
      <c r="B9" s="633" t="s">
        <v>244</v>
      </c>
      <c r="C9" s="634"/>
      <c r="D9" s="634"/>
      <c r="E9" s="634"/>
      <c r="F9" s="634"/>
      <c r="G9" s="634"/>
      <c r="H9" s="634"/>
      <c r="I9" s="634"/>
      <c r="J9" s="634"/>
      <c r="K9" s="634"/>
      <c r="L9" s="634"/>
      <c r="M9" s="634"/>
      <c r="N9" s="634"/>
      <c r="O9" s="634"/>
      <c r="P9" s="634"/>
      <c r="Q9" s="635"/>
      <c r="R9" s="636">
        <v>138731</v>
      </c>
      <c r="S9" s="637"/>
      <c r="T9" s="637"/>
      <c r="U9" s="637"/>
      <c r="V9" s="637"/>
      <c r="W9" s="637"/>
      <c r="X9" s="637"/>
      <c r="Y9" s="638"/>
      <c r="Z9" s="639">
        <v>0.2</v>
      </c>
      <c r="AA9" s="639"/>
      <c r="AB9" s="639"/>
      <c r="AC9" s="639"/>
      <c r="AD9" s="640">
        <v>138731</v>
      </c>
      <c r="AE9" s="640"/>
      <c r="AF9" s="640"/>
      <c r="AG9" s="640"/>
      <c r="AH9" s="640"/>
      <c r="AI9" s="640"/>
      <c r="AJ9" s="640"/>
      <c r="AK9" s="640"/>
      <c r="AL9" s="641">
        <v>0.3</v>
      </c>
      <c r="AM9" s="642"/>
      <c r="AN9" s="642"/>
      <c r="AO9" s="643"/>
      <c r="AP9" s="633" t="s">
        <v>245</v>
      </c>
      <c r="AQ9" s="634"/>
      <c r="AR9" s="634"/>
      <c r="AS9" s="634"/>
      <c r="AT9" s="634"/>
      <c r="AU9" s="634"/>
      <c r="AV9" s="634"/>
      <c r="AW9" s="634"/>
      <c r="AX9" s="634"/>
      <c r="AY9" s="634"/>
      <c r="AZ9" s="634"/>
      <c r="BA9" s="634"/>
      <c r="BB9" s="634"/>
      <c r="BC9" s="634"/>
      <c r="BD9" s="634"/>
      <c r="BE9" s="634"/>
      <c r="BF9" s="635"/>
      <c r="BG9" s="636">
        <v>9192934</v>
      </c>
      <c r="BH9" s="637"/>
      <c r="BI9" s="637"/>
      <c r="BJ9" s="637"/>
      <c r="BK9" s="637"/>
      <c r="BL9" s="637"/>
      <c r="BM9" s="637"/>
      <c r="BN9" s="638"/>
      <c r="BO9" s="639">
        <v>32.5</v>
      </c>
      <c r="BP9" s="639"/>
      <c r="BQ9" s="639"/>
      <c r="BR9" s="639"/>
      <c r="BS9" s="640" t="s">
        <v>237</v>
      </c>
      <c r="BT9" s="640"/>
      <c r="BU9" s="640"/>
      <c r="BV9" s="640"/>
      <c r="BW9" s="640"/>
      <c r="BX9" s="640"/>
      <c r="BY9" s="640"/>
      <c r="BZ9" s="640"/>
      <c r="CA9" s="640"/>
      <c r="CB9" s="644"/>
      <c r="CD9" s="633" t="s">
        <v>246</v>
      </c>
      <c r="CE9" s="634"/>
      <c r="CF9" s="634"/>
      <c r="CG9" s="634"/>
      <c r="CH9" s="634"/>
      <c r="CI9" s="634"/>
      <c r="CJ9" s="634"/>
      <c r="CK9" s="634"/>
      <c r="CL9" s="634"/>
      <c r="CM9" s="634"/>
      <c r="CN9" s="634"/>
      <c r="CO9" s="634"/>
      <c r="CP9" s="634"/>
      <c r="CQ9" s="635"/>
      <c r="CR9" s="636">
        <v>7128544</v>
      </c>
      <c r="CS9" s="637"/>
      <c r="CT9" s="637"/>
      <c r="CU9" s="637"/>
      <c r="CV9" s="637"/>
      <c r="CW9" s="637"/>
      <c r="CX9" s="637"/>
      <c r="CY9" s="638"/>
      <c r="CZ9" s="639">
        <v>10.8</v>
      </c>
      <c r="DA9" s="639"/>
      <c r="DB9" s="639"/>
      <c r="DC9" s="639"/>
      <c r="DD9" s="645">
        <v>256134</v>
      </c>
      <c r="DE9" s="637"/>
      <c r="DF9" s="637"/>
      <c r="DG9" s="637"/>
      <c r="DH9" s="637"/>
      <c r="DI9" s="637"/>
      <c r="DJ9" s="637"/>
      <c r="DK9" s="637"/>
      <c r="DL9" s="637"/>
      <c r="DM9" s="637"/>
      <c r="DN9" s="637"/>
      <c r="DO9" s="637"/>
      <c r="DP9" s="638"/>
      <c r="DQ9" s="645">
        <v>5290687</v>
      </c>
      <c r="DR9" s="637"/>
      <c r="DS9" s="637"/>
      <c r="DT9" s="637"/>
      <c r="DU9" s="637"/>
      <c r="DV9" s="637"/>
      <c r="DW9" s="637"/>
      <c r="DX9" s="637"/>
      <c r="DY9" s="637"/>
      <c r="DZ9" s="637"/>
      <c r="EA9" s="637"/>
      <c r="EB9" s="637"/>
      <c r="EC9" s="646"/>
    </row>
    <row r="10" spans="2:143" ht="11.25" customHeight="1">
      <c r="B10" s="633" t="s">
        <v>247</v>
      </c>
      <c r="C10" s="634"/>
      <c r="D10" s="634"/>
      <c r="E10" s="634"/>
      <c r="F10" s="634"/>
      <c r="G10" s="634"/>
      <c r="H10" s="634"/>
      <c r="I10" s="634"/>
      <c r="J10" s="634"/>
      <c r="K10" s="634"/>
      <c r="L10" s="634"/>
      <c r="M10" s="634"/>
      <c r="N10" s="634"/>
      <c r="O10" s="634"/>
      <c r="P10" s="634"/>
      <c r="Q10" s="635"/>
      <c r="R10" s="636" t="s">
        <v>237</v>
      </c>
      <c r="S10" s="637"/>
      <c r="T10" s="637"/>
      <c r="U10" s="637"/>
      <c r="V10" s="637"/>
      <c r="W10" s="637"/>
      <c r="X10" s="637"/>
      <c r="Y10" s="638"/>
      <c r="Z10" s="639" t="s">
        <v>237</v>
      </c>
      <c r="AA10" s="639"/>
      <c r="AB10" s="639"/>
      <c r="AC10" s="639"/>
      <c r="AD10" s="640" t="s">
        <v>130</v>
      </c>
      <c r="AE10" s="640"/>
      <c r="AF10" s="640"/>
      <c r="AG10" s="640"/>
      <c r="AH10" s="640"/>
      <c r="AI10" s="640"/>
      <c r="AJ10" s="640"/>
      <c r="AK10" s="640"/>
      <c r="AL10" s="641" t="s">
        <v>237</v>
      </c>
      <c r="AM10" s="642"/>
      <c r="AN10" s="642"/>
      <c r="AO10" s="643"/>
      <c r="AP10" s="633" t="s">
        <v>248</v>
      </c>
      <c r="AQ10" s="634"/>
      <c r="AR10" s="634"/>
      <c r="AS10" s="634"/>
      <c r="AT10" s="634"/>
      <c r="AU10" s="634"/>
      <c r="AV10" s="634"/>
      <c r="AW10" s="634"/>
      <c r="AX10" s="634"/>
      <c r="AY10" s="634"/>
      <c r="AZ10" s="634"/>
      <c r="BA10" s="634"/>
      <c r="BB10" s="634"/>
      <c r="BC10" s="634"/>
      <c r="BD10" s="634"/>
      <c r="BE10" s="634"/>
      <c r="BF10" s="635"/>
      <c r="BG10" s="636">
        <v>445577</v>
      </c>
      <c r="BH10" s="637"/>
      <c r="BI10" s="637"/>
      <c r="BJ10" s="637"/>
      <c r="BK10" s="637"/>
      <c r="BL10" s="637"/>
      <c r="BM10" s="637"/>
      <c r="BN10" s="638"/>
      <c r="BO10" s="639">
        <v>1.6</v>
      </c>
      <c r="BP10" s="639"/>
      <c r="BQ10" s="639"/>
      <c r="BR10" s="639"/>
      <c r="BS10" s="640" t="s">
        <v>130</v>
      </c>
      <c r="BT10" s="640"/>
      <c r="BU10" s="640"/>
      <c r="BV10" s="640"/>
      <c r="BW10" s="640"/>
      <c r="BX10" s="640"/>
      <c r="BY10" s="640"/>
      <c r="BZ10" s="640"/>
      <c r="CA10" s="640"/>
      <c r="CB10" s="644"/>
      <c r="CD10" s="633" t="s">
        <v>249</v>
      </c>
      <c r="CE10" s="634"/>
      <c r="CF10" s="634"/>
      <c r="CG10" s="634"/>
      <c r="CH10" s="634"/>
      <c r="CI10" s="634"/>
      <c r="CJ10" s="634"/>
      <c r="CK10" s="634"/>
      <c r="CL10" s="634"/>
      <c r="CM10" s="634"/>
      <c r="CN10" s="634"/>
      <c r="CO10" s="634"/>
      <c r="CP10" s="634"/>
      <c r="CQ10" s="635"/>
      <c r="CR10" s="636">
        <v>1117728</v>
      </c>
      <c r="CS10" s="637"/>
      <c r="CT10" s="637"/>
      <c r="CU10" s="637"/>
      <c r="CV10" s="637"/>
      <c r="CW10" s="637"/>
      <c r="CX10" s="637"/>
      <c r="CY10" s="638"/>
      <c r="CZ10" s="639">
        <v>1.7</v>
      </c>
      <c r="DA10" s="639"/>
      <c r="DB10" s="639"/>
      <c r="DC10" s="639"/>
      <c r="DD10" s="645">
        <v>1529</v>
      </c>
      <c r="DE10" s="637"/>
      <c r="DF10" s="637"/>
      <c r="DG10" s="637"/>
      <c r="DH10" s="637"/>
      <c r="DI10" s="637"/>
      <c r="DJ10" s="637"/>
      <c r="DK10" s="637"/>
      <c r="DL10" s="637"/>
      <c r="DM10" s="637"/>
      <c r="DN10" s="637"/>
      <c r="DO10" s="637"/>
      <c r="DP10" s="638"/>
      <c r="DQ10" s="645">
        <v>91809</v>
      </c>
      <c r="DR10" s="637"/>
      <c r="DS10" s="637"/>
      <c r="DT10" s="637"/>
      <c r="DU10" s="637"/>
      <c r="DV10" s="637"/>
      <c r="DW10" s="637"/>
      <c r="DX10" s="637"/>
      <c r="DY10" s="637"/>
      <c r="DZ10" s="637"/>
      <c r="EA10" s="637"/>
      <c r="EB10" s="637"/>
      <c r="EC10" s="646"/>
    </row>
    <row r="11" spans="2:143" ht="11.25" customHeight="1">
      <c r="B11" s="633" t="s">
        <v>250</v>
      </c>
      <c r="C11" s="634"/>
      <c r="D11" s="634"/>
      <c r="E11" s="634"/>
      <c r="F11" s="634"/>
      <c r="G11" s="634"/>
      <c r="H11" s="634"/>
      <c r="I11" s="634"/>
      <c r="J11" s="634"/>
      <c r="K11" s="634"/>
      <c r="L11" s="634"/>
      <c r="M11" s="634"/>
      <c r="N11" s="634"/>
      <c r="O11" s="634"/>
      <c r="P11" s="634"/>
      <c r="Q11" s="635"/>
      <c r="R11" s="636">
        <v>4350574</v>
      </c>
      <c r="S11" s="637"/>
      <c r="T11" s="637"/>
      <c r="U11" s="637"/>
      <c r="V11" s="637"/>
      <c r="W11" s="637"/>
      <c r="X11" s="637"/>
      <c r="Y11" s="638"/>
      <c r="Z11" s="641">
        <v>6.2</v>
      </c>
      <c r="AA11" s="642"/>
      <c r="AB11" s="642"/>
      <c r="AC11" s="648"/>
      <c r="AD11" s="645">
        <v>4350574</v>
      </c>
      <c r="AE11" s="637"/>
      <c r="AF11" s="637"/>
      <c r="AG11" s="637"/>
      <c r="AH11" s="637"/>
      <c r="AI11" s="637"/>
      <c r="AJ11" s="637"/>
      <c r="AK11" s="638"/>
      <c r="AL11" s="641">
        <v>10.8</v>
      </c>
      <c r="AM11" s="642"/>
      <c r="AN11" s="642"/>
      <c r="AO11" s="643"/>
      <c r="AP11" s="633" t="s">
        <v>251</v>
      </c>
      <c r="AQ11" s="634"/>
      <c r="AR11" s="634"/>
      <c r="AS11" s="634"/>
      <c r="AT11" s="634"/>
      <c r="AU11" s="634"/>
      <c r="AV11" s="634"/>
      <c r="AW11" s="634"/>
      <c r="AX11" s="634"/>
      <c r="AY11" s="634"/>
      <c r="AZ11" s="634"/>
      <c r="BA11" s="634"/>
      <c r="BB11" s="634"/>
      <c r="BC11" s="634"/>
      <c r="BD11" s="634"/>
      <c r="BE11" s="634"/>
      <c r="BF11" s="635"/>
      <c r="BG11" s="636">
        <v>1943823</v>
      </c>
      <c r="BH11" s="637"/>
      <c r="BI11" s="637"/>
      <c r="BJ11" s="637"/>
      <c r="BK11" s="637"/>
      <c r="BL11" s="637"/>
      <c r="BM11" s="637"/>
      <c r="BN11" s="638"/>
      <c r="BO11" s="639">
        <v>6.9</v>
      </c>
      <c r="BP11" s="639"/>
      <c r="BQ11" s="639"/>
      <c r="BR11" s="639"/>
      <c r="BS11" s="640" t="s">
        <v>130</v>
      </c>
      <c r="BT11" s="640"/>
      <c r="BU11" s="640"/>
      <c r="BV11" s="640"/>
      <c r="BW11" s="640"/>
      <c r="BX11" s="640"/>
      <c r="BY11" s="640"/>
      <c r="BZ11" s="640"/>
      <c r="CA11" s="640"/>
      <c r="CB11" s="644"/>
      <c r="CD11" s="633" t="s">
        <v>252</v>
      </c>
      <c r="CE11" s="634"/>
      <c r="CF11" s="634"/>
      <c r="CG11" s="634"/>
      <c r="CH11" s="634"/>
      <c r="CI11" s="634"/>
      <c r="CJ11" s="634"/>
      <c r="CK11" s="634"/>
      <c r="CL11" s="634"/>
      <c r="CM11" s="634"/>
      <c r="CN11" s="634"/>
      <c r="CO11" s="634"/>
      <c r="CP11" s="634"/>
      <c r="CQ11" s="635"/>
      <c r="CR11" s="636">
        <v>1155851</v>
      </c>
      <c r="CS11" s="637"/>
      <c r="CT11" s="637"/>
      <c r="CU11" s="637"/>
      <c r="CV11" s="637"/>
      <c r="CW11" s="637"/>
      <c r="CX11" s="637"/>
      <c r="CY11" s="638"/>
      <c r="CZ11" s="639">
        <v>1.7</v>
      </c>
      <c r="DA11" s="639"/>
      <c r="DB11" s="639"/>
      <c r="DC11" s="639"/>
      <c r="DD11" s="645">
        <v>433659</v>
      </c>
      <c r="DE11" s="637"/>
      <c r="DF11" s="637"/>
      <c r="DG11" s="637"/>
      <c r="DH11" s="637"/>
      <c r="DI11" s="637"/>
      <c r="DJ11" s="637"/>
      <c r="DK11" s="637"/>
      <c r="DL11" s="637"/>
      <c r="DM11" s="637"/>
      <c r="DN11" s="637"/>
      <c r="DO11" s="637"/>
      <c r="DP11" s="638"/>
      <c r="DQ11" s="645">
        <v>1000104</v>
      </c>
      <c r="DR11" s="637"/>
      <c r="DS11" s="637"/>
      <c r="DT11" s="637"/>
      <c r="DU11" s="637"/>
      <c r="DV11" s="637"/>
      <c r="DW11" s="637"/>
      <c r="DX11" s="637"/>
      <c r="DY11" s="637"/>
      <c r="DZ11" s="637"/>
      <c r="EA11" s="637"/>
      <c r="EB11" s="637"/>
      <c r="EC11" s="646"/>
    </row>
    <row r="12" spans="2:143" ht="11.25" customHeight="1">
      <c r="B12" s="633" t="s">
        <v>253</v>
      </c>
      <c r="C12" s="634"/>
      <c r="D12" s="634"/>
      <c r="E12" s="634"/>
      <c r="F12" s="634"/>
      <c r="G12" s="634"/>
      <c r="H12" s="634"/>
      <c r="I12" s="634"/>
      <c r="J12" s="634"/>
      <c r="K12" s="634"/>
      <c r="L12" s="634"/>
      <c r="M12" s="634"/>
      <c r="N12" s="634"/>
      <c r="O12" s="634"/>
      <c r="P12" s="634"/>
      <c r="Q12" s="635"/>
      <c r="R12" s="636">
        <v>36551</v>
      </c>
      <c r="S12" s="637"/>
      <c r="T12" s="637"/>
      <c r="U12" s="637"/>
      <c r="V12" s="637"/>
      <c r="W12" s="637"/>
      <c r="X12" s="637"/>
      <c r="Y12" s="638"/>
      <c r="Z12" s="639">
        <v>0.1</v>
      </c>
      <c r="AA12" s="639"/>
      <c r="AB12" s="639"/>
      <c r="AC12" s="639"/>
      <c r="AD12" s="640">
        <v>36551</v>
      </c>
      <c r="AE12" s="640"/>
      <c r="AF12" s="640"/>
      <c r="AG12" s="640"/>
      <c r="AH12" s="640"/>
      <c r="AI12" s="640"/>
      <c r="AJ12" s="640"/>
      <c r="AK12" s="640"/>
      <c r="AL12" s="641">
        <v>0.1</v>
      </c>
      <c r="AM12" s="642"/>
      <c r="AN12" s="642"/>
      <c r="AO12" s="643"/>
      <c r="AP12" s="633" t="s">
        <v>254</v>
      </c>
      <c r="AQ12" s="634"/>
      <c r="AR12" s="634"/>
      <c r="AS12" s="634"/>
      <c r="AT12" s="634"/>
      <c r="AU12" s="634"/>
      <c r="AV12" s="634"/>
      <c r="AW12" s="634"/>
      <c r="AX12" s="634"/>
      <c r="AY12" s="634"/>
      <c r="AZ12" s="634"/>
      <c r="BA12" s="634"/>
      <c r="BB12" s="634"/>
      <c r="BC12" s="634"/>
      <c r="BD12" s="634"/>
      <c r="BE12" s="634"/>
      <c r="BF12" s="635"/>
      <c r="BG12" s="636">
        <v>13159662</v>
      </c>
      <c r="BH12" s="637"/>
      <c r="BI12" s="637"/>
      <c r="BJ12" s="637"/>
      <c r="BK12" s="637"/>
      <c r="BL12" s="637"/>
      <c r="BM12" s="637"/>
      <c r="BN12" s="638"/>
      <c r="BO12" s="639">
        <v>46.6</v>
      </c>
      <c r="BP12" s="639"/>
      <c r="BQ12" s="639"/>
      <c r="BR12" s="639"/>
      <c r="BS12" s="640" t="s">
        <v>130</v>
      </c>
      <c r="BT12" s="640"/>
      <c r="BU12" s="640"/>
      <c r="BV12" s="640"/>
      <c r="BW12" s="640"/>
      <c r="BX12" s="640"/>
      <c r="BY12" s="640"/>
      <c r="BZ12" s="640"/>
      <c r="CA12" s="640"/>
      <c r="CB12" s="644"/>
      <c r="CD12" s="633" t="s">
        <v>255</v>
      </c>
      <c r="CE12" s="634"/>
      <c r="CF12" s="634"/>
      <c r="CG12" s="634"/>
      <c r="CH12" s="634"/>
      <c r="CI12" s="634"/>
      <c r="CJ12" s="634"/>
      <c r="CK12" s="634"/>
      <c r="CL12" s="634"/>
      <c r="CM12" s="634"/>
      <c r="CN12" s="634"/>
      <c r="CO12" s="634"/>
      <c r="CP12" s="634"/>
      <c r="CQ12" s="635"/>
      <c r="CR12" s="636">
        <v>1626895</v>
      </c>
      <c r="CS12" s="637"/>
      <c r="CT12" s="637"/>
      <c r="CU12" s="637"/>
      <c r="CV12" s="637"/>
      <c r="CW12" s="637"/>
      <c r="CX12" s="637"/>
      <c r="CY12" s="638"/>
      <c r="CZ12" s="639">
        <v>2.5</v>
      </c>
      <c r="DA12" s="639"/>
      <c r="DB12" s="639"/>
      <c r="DC12" s="639"/>
      <c r="DD12" s="645">
        <v>587005</v>
      </c>
      <c r="DE12" s="637"/>
      <c r="DF12" s="637"/>
      <c r="DG12" s="637"/>
      <c r="DH12" s="637"/>
      <c r="DI12" s="637"/>
      <c r="DJ12" s="637"/>
      <c r="DK12" s="637"/>
      <c r="DL12" s="637"/>
      <c r="DM12" s="637"/>
      <c r="DN12" s="637"/>
      <c r="DO12" s="637"/>
      <c r="DP12" s="638"/>
      <c r="DQ12" s="645">
        <v>1396975</v>
      </c>
      <c r="DR12" s="637"/>
      <c r="DS12" s="637"/>
      <c r="DT12" s="637"/>
      <c r="DU12" s="637"/>
      <c r="DV12" s="637"/>
      <c r="DW12" s="637"/>
      <c r="DX12" s="637"/>
      <c r="DY12" s="637"/>
      <c r="DZ12" s="637"/>
      <c r="EA12" s="637"/>
      <c r="EB12" s="637"/>
      <c r="EC12" s="646"/>
    </row>
    <row r="13" spans="2:143" ht="11.25" customHeight="1">
      <c r="B13" s="633" t="s">
        <v>256</v>
      </c>
      <c r="C13" s="634"/>
      <c r="D13" s="634"/>
      <c r="E13" s="634"/>
      <c r="F13" s="634"/>
      <c r="G13" s="634"/>
      <c r="H13" s="634"/>
      <c r="I13" s="634"/>
      <c r="J13" s="634"/>
      <c r="K13" s="634"/>
      <c r="L13" s="634"/>
      <c r="M13" s="634"/>
      <c r="N13" s="634"/>
      <c r="O13" s="634"/>
      <c r="P13" s="634"/>
      <c r="Q13" s="635"/>
      <c r="R13" s="636" t="s">
        <v>237</v>
      </c>
      <c r="S13" s="637"/>
      <c r="T13" s="637"/>
      <c r="U13" s="637"/>
      <c r="V13" s="637"/>
      <c r="W13" s="637"/>
      <c r="X13" s="637"/>
      <c r="Y13" s="638"/>
      <c r="Z13" s="639" t="s">
        <v>130</v>
      </c>
      <c r="AA13" s="639"/>
      <c r="AB13" s="639"/>
      <c r="AC13" s="639"/>
      <c r="AD13" s="640" t="s">
        <v>130</v>
      </c>
      <c r="AE13" s="640"/>
      <c r="AF13" s="640"/>
      <c r="AG13" s="640"/>
      <c r="AH13" s="640"/>
      <c r="AI13" s="640"/>
      <c r="AJ13" s="640"/>
      <c r="AK13" s="640"/>
      <c r="AL13" s="641" t="s">
        <v>237</v>
      </c>
      <c r="AM13" s="642"/>
      <c r="AN13" s="642"/>
      <c r="AO13" s="643"/>
      <c r="AP13" s="633" t="s">
        <v>257</v>
      </c>
      <c r="AQ13" s="634"/>
      <c r="AR13" s="634"/>
      <c r="AS13" s="634"/>
      <c r="AT13" s="634"/>
      <c r="AU13" s="634"/>
      <c r="AV13" s="634"/>
      <c r="AW13" s="634"/>
      <c r="AX13" s="634"/>
      <c r="AY13" s="634"/>
      <c r="AZ13" s="634"/>
      <c r="BA13" s="634"/>
      <c r="BB13" s="634"/>
      <c r="BC13" s="634"/>
      <c r="BD13" s="634"/>
      <c r="BE13" s="634"/>
      <c r="BF13" s="635"/>
      <c r="BG13" s="636">
        <v>13138640</v>
      </c>
      <c r="BH13" s="637"/>
      <c r="BI13" s="637"/>
      <c r="BJ13" s="637"/>
      <c r="BK13" s="637"/>
      <c r="BL13" s="637"/>
      <c r="BM13" s="637"/>
      <c r="BN13" s="638"/>
      <c r="BO13" s="639">
        <v>46.5</v>
      </c>
      <c r="BP13" s="639"/>
      <c r="BQ13" s="639"/>
      <c r="BR13" s="639"/>
      <c r="BS13" s="640" t="s">
        <v>130</v>
      </c>
      <c r="BT13" s="640"/>
      <c r="BU13" s="640"/>
      <c r="BV13" s="640"/>
      <c r="BW13" s="640"/>
      <c r="BX13" s="640"/>
      <c r="BY13" s="640"/>
      <c r="BZ13" s="640"/>
      <c r="CA13" s="640"/>
      <c r="CB13" s="644"/>
      <c r="CD13" s="633" t="s">
        <v>258</v>
      </c>
      <c r="CE13" s="634"/>
      <c r="CF13" s="634"/>
      <c r="CG13" s="634"/>
      <c r="CH13" s="634"/>
      <c r="CI13" s="634"/>
      <c r="CJ13" s="634"/>
      <c r="CK13" s="634"/>
      <c r="CL13" s="634"/>
      <c r="CM13" s="634"/>
      <c r="CN13" s="634"/>
      <c r="CO13" s="634"/>
      <c r="CP13" s="634"/>
      <c r="CQ13" s="635"/>
      <c r="CR13" s="636">
        <v>6834541</v>
      </c>
      <c r="CS13" s="637"/>
      <c r="CT13" s="637"/>
      <c r="CU13" s="637"/>
      <c r="CV13" s="637"/>
      <c r="CW13" s="637"/>
      <c r="CX13" s="637"/>
      <c r="CY13" s="638"/>
      <c r="CZ13" s="639">
        <v>10.3</v>
      </c>
      <c r="DA13" s="639"/>
      <c r="DB13" s="639"/>
      <c r="DC13" s="639"/>
      <c r="DD13" s="645">
        <v>2445558</v>
      </c>
      <c r="DE13" s="637"/>
      <c r="DF13" s="637"/>
      <c r="DG13" s="637"/>
      <c r="DH13" s="637"/>
      <c r="DI13" s="637"/>
      <c r="DJ13" s="637"/>
      <c r="DK13" s="637"/>
      <c r="DL13" s="637"/>
      <c r="DM13" s="637"/>
      <c r="DN13" s="637"/>
      <c r="DO13" s="637"/>
      <c r="DP13" s="638"/>
      <c r="DQ13" s="645">
        <v>5325160</v>
      </c>
      <c r="DR13" s="637"/>
      <c r="DS13" s="637"/>
      <c r="DT13" s="637"/>
      <c r="DU13" s="637"/>
      <c r="DV13" s="637"/>
      <c r="DW13" s="637"/>
      <c r="DX13" s="637"/>
      <c r="DY13" s="637"/>
      <c r="DZ13" s="637"/>
      <c r="EA13" s="637"/>
      <c r="EB13" s="637"/>
      <c r="EC13" s="646"/>
    </row>
    <row r="14" spans="2:143" ht="11.25" customHeight="1">
      <c r="B14" s="633" t="s">
        <v>259</v>
      </c>
      <c r="C14" s="634"/>
      <c r="D14" s="634"/>
      <c r="E14" s="634"/>
      <c r="F14" s="634"/>
      <c r="G14" s="634"/>
      <c r="H14" s="634"/>
      <c r="I14" s="634"/>
      <c r="J14" s="634"/>
      <c r="K14" s="634"/>
      <c r="L14" s="634"/>
      <c r="M14" s="634"/>
      <c r="N14" s="634"/>
      <c r="O14" s="634"/>
      <c r="P14" s="634"/>
      <c r="Q14" s="635"/>
      <c r="R14" s="636" t="s">
        <v>237</v>
      </c>
      <c r="S14" s="637"/>
      <c r="T14" s="637"/>
      <c r="U14" s="637"/>
      <c r="V14" s="637"/>
      <c r="W14" s="637"/>
      <c r="X14" s="637"/>
      <c r="Y14" s="638"/>
      <c r="Z14" s="639" t="s">
        <v>130</v>
      </c>
      <c r="AA14" s="639"/>
      <c r="AB14" s="639"/>
      <c r="AC14" s="639"/>
      <c r="AD14" s="640" t="s">
        <v>237</v>
      </c>
      <c r="AE14" s="640"/>
      <c r="AF14" s="640"/>
      <c r="AG14" s="640"/>
      <c r="AH14" s="640"/>
      <c r="AI14" s="640"/>
      <c r="AJ14" s="640"/>
      <c r="AK14" s="640"/>
      <c r="AL14" s="641" t="s">
        <v>130</v>
      </c>
      <c r="AM14" s="642"/>
      <c r="AN14" s="642"/>
      <c r="AO14" s="643"/>
      <c r="AP14" s="633" t="s">
        <v>260</v>
      </c>
      <c r="AQ14" s="634"/>
      <c r="AR14" s="634"/>
      <c r="AS14" s="634"/>
      <c r="AT14" s="634"/>
      <c r="AU14" s="634"/>
      <c r="AV14" s="634"/>
      <c r="AW14" s="634"/>
      <c r="AX14" s="634"/>
      <c r="AY14" s="634"/>
      <c r="AZ14" s="634"/>
      <c r="BA14" s="634"/>
      <c r="BB14" s="634"/>
      <c r="BC14" s="634"/>
      <c r="BD14" s="634"/>
      <c r="BE14" s="634"/>
      <c r="BF14" s="635"/>
      <c r="BG14" s="636">
        <v>633519</v>
      </c>
      <c r="BH14" s="637"/>
      <c r="BI14" s="637"/>
      <c r="BJ14" s="637"/>
      <c r="BK14" s="637"/>
      <c r="BL14" s="637"/>
      <c r="BM14" s="637"/>
      <c r="BN14" s="638"/>
      <c r="BO14" s="639">
        <v>2.2000000000000002</v>
      </c>
      <c r="BP14" s="639"/>
      <c r="BQ14" s="639"/>
      <c r="BR14" s="639"/>
      <c r="BS14" s="640" t="s">
        <v>237</v>
      </c>
      <c r="BT14" s="640"/>
      <c r="BU14" s="640"/>
      <c r="BV14" s="640"/>
      <c r="BW14" s="640"/>
      <c r="BX14" s="640"/>
      <c r="BY14" s="640"/>
      <c r="BZ14" s="640"/>
      <c r="CA14" s="640"/>
      <c r="CB14" s="644"/>
      <c r="CD14" s="633" t="s">
        <v>261</v>
      </c>
      <c r="CE14" s="634"/>
      <c r="CF14" s="634"/>
      <c r="CG14" s="634"/>
      <c r="CH14" s="634"/>
      <c r="CI14" s="634"/>
      <c r="CJ14" s="634"/>
      <c r="CK14" s="634"/>
      <c r="CL14" s="634"/>
      <c r="CM14" s="634"/>
      <c r="CN14" s="634"/>
      <c r="CO14" s="634"/>
      <c r="CP14" s="634"/>
      <c r="CQ14" s="635"/>
      <c r="CR14" s="636">
        <v>3930468</v>
      </c>
      <c r="CS14" s="637"/>
      <c r="CT14" s="637"/>
      <c r="CU14" s="637"/>
      <c r="CV14" s="637"/>
      <c r="CW14" s="637"/>
      <c r="CX14" s="637"/>
      <c r="CY14" s="638"/>
      <c r="CZ14" s="639">
        <v>5.9</v>
      </c>
      <c r="DA14" s="639"/>
      <c r="DB14" s="639"/>
      <c r="DC14" s="639"/>
      <c r="DD14" s="645">
        <v>1395666</v>
      </c>
      <c r="DE14" s="637"/>
      <c r="DF14" s="637"/>
      <c r="DG14" s="637"/>
      <c r="DH14" s="637"/>
      <c r="DI14" s="637"/>
      <c r="DJ14" s="637"/>
      <c r="DK14" s="637"/>
      <c r="DL14" s="637"/>
      <c r="DM14" s="637"/>
      <c r="DN14" s="637"/>
      <c r="DO14" s="637"/>
      <c r="DP14" s="638"/>
      <c r="DQ14" s="645">
        <v>2379093</v>
      </c>
      <c r="DR14" s="637"/>
      <c r="DS14" s="637"/>
      <c r="DT14" s="637"/>
      <c r="DU14" s="637"/>
      <c r="DV14" s="637"/>
      <c r="DW14" s="637"/>
      <c r="DX14" s="637"/>
      <c r="DY14" s="637"/>
      <c r="DZ14" s="637"/>
      <c r="EA14" s="637"/>
      <c r="EB14" s="637"/>
      <c r="EC14" s="646"/>
    </row>
    <row r="15" spans="2:143" ht="11.25" customHeight="1">
      <c r="B15" s="633" t="s">
        <v>262</v>
      </c>
      <c r="C15" s="634"/>
      <c r="D15" s="634"/>
      <c r="E15" s="634"/>
      <c r="F15" s="634"/>
      <c r="G15" s="634"/>
      <c r="H15" s="634"/>
      <c r="I15" s="634"/>
      <c r="J15" s="634"/>
      <c r="K15" s="634"/>
      <c r="L15" s="634"/>
      <c r="M15" s="634"/>
      <c r="N15" s="634"/>
      <c r="O15" s="634"/>
      <c r="P15" s="634"/>
      <c r="Q15" s="635"/>
      <c r="R15" s="636" t="s">
        <v>237</v>
      </c>
      <c r="S15" s="637"/>
      <c r="T15" s="637"/>
      <c r="U15" s="637"/>
      <c r="V15" s="637"/>
      <c r="W15" s="637"/>
      <c r="X15" s="637"/>
      <c r="Y15" s="638"/>
      <c r="Z15" s="639" t="s">
        <v>237</v>
      </c>
      <c r="AA15" s="639"/>
      <c r="AB15" s="639"/>
      <c r="AC15" s="639"/>
      <c r="AD15" s="640" t="s">
        <v>130</v>
      </c>
      <c r="AE15" s="640"/>
      <c r="AF15" s="640"/>
      <c r="AG15" s="640"/>
      <c r="AH15" s="640"/>
      <c r="AI15" s="640"/>
      <c r="AJ15" s="640"/>
      <c r="AK15" s="640"/>
      <c r="AL15" s="641" t="s">
        <v>130</v>
      </c>
      <c r="AM15" s="642"/>
      <c r="AN15" s="642"/>
      <c r="AO15" s="643"/>
      <c r="AP15" s="633" t="s">
        <v>263</v>
      </c>
      <c r="AQ15" s="634"/>
      <c r="AR15" s="634"/>
      <c r="AS15" s="634"/>
      <c r="AT15" s="634"/>
      <c r="AU15" s="634"/>
      <c r="AV15" s="634"/>
      <c r="AW15" s="634"/>
      <c r="AX15" s="634"/>
      <c r="AY15" s="634"/>
      <c r="AZ15" s="634"/>
      <c r="BA15" s="634"/>
      <c r="BB15" s="634"/>
      <c r="BC15" s="634"/>
      <c r="BD15" s="634"/>
      <c r="BE15" s="634"/>
      <c r="BF15" s="635"/>
      <c r="BG15" s="636">
        <v>1052543</v>
      </c>
      <c r="BH15" s="637"/>
      <c r="BI15" s="637"/>
      <c r="BJ15" s="637"/>
      <c r="BK15" s="637"/>
      <c r="BL15" s="637"/>
      <c r="BM15" s="637"/>
      <c r="BN15" s="638"/>
      <c r="BO15" s="639">
        <v>3.7</v>
      </c>
      <c r="BP15" s="639"/>
      <c r="BQ15" s="639"/>
      <c r="BR15" s="639"/>
      <c r="BS15" s="640" t="s">
        <v>130</v>
      </c>
      <c r="BT15" s="640"/>
      <c r="BU15" s="640"/>
      <c r="BV15" s="640"/>
      <c r="BW15" s="640"/>
      <c r="BX15" s="640"/>
      <c r="BY15" s="640"/>
      <c r="BZ15" s="640"/>
      <c r="CA15" s="640"/>
      <c r="CB15" s="644"/>
      <c r="CD15" s="633" t="s">
        <v>264</v>
      </c>
      <c r="CE15" s="634"/>
      <c r="CF15" s="634"/>
      <c r="CG15" s="634"/>
      <c r="CH15" s="634"/>
      <c r="CI15" s="634"/>
      <c r="CJ15" s="634"/>
      <c r="CK15" s="634"/>
      <c r="CL15" s="634"/>
      <c r="CM15" s="634"/>
      <c r="CN15" s="634"/>
      <c r="CO15" s="634"/>
      <c r="CP15" s="634"/>
      <c r="CQ15" s="635"/>
      <c r="CR15" s="636">
        <v>8403053</v>
      </c>
      <c r="CS15" s="637"/>
      <c r="CT15" s="637"/>
      <c r="CU15" s="637"/>
      <c r="CV15" s="637"/>
      <c r="CW15" s="637"/>
      <c r="CX15" s="637"/>
      <c r="CY15" s="638"/>
      <c r="CZ15" s="639">
        <v>12.7</v>
      </c>
      <c r="DA15" s="639"/>
      <c r="DB15" s="639"/>
      <c r="DC15" s="639"/>
      <c r="DD15" s="645">
        <v>607122</v>
      </c>
      <c r="DE15" s="637"/>
      <c r="DF15" s="637"/>
      <c r="DG15" s="637"/>
      <c r="DH15" s="637"/>
      <c r="DI15" s="637"/>
      <c r="DJ15" s="637"/>
      <c r="DK15" s="637"/>
      <c r="DL15" s="637"/>
      <c r="DM15" s="637"/>
      <c r="DN15" s="637"/>
      <c r="DO15" s="637"/>
      <c r="DP15" s="638"/>
      <c r="DQ15" s="645">
        <v>6452589</v>
      </c>
      <c r="DR15" s="637"/>
      <c r="DS15" s="637"/>
      <c r="DT15" s="637"/>
      <c r="DU15" s="637"/>
      <c r="DV15" s="637"/>
      <c r="DW15" s="637"/>
      <c r="DX15" s="637"/>
      <c r="DY15" s="637"/>
      <c r="DZ15" s="637"/>
      <c r="EA15" s="637"/>
      <c r="EB15" s="637"/>
      <c r="EC15" s="646"/>
    </row>
    <row r="16" spans="2:143" ht="11.25" customHeight="1">
      <c r="B16" s="633" t="s">
        <v>265</v>
      </c>
      <c r="C16" s="634"/>
      <c r="D16" s="634"/>
      <c r="E16" s="634"/>
      <c r="F16" s="634"/>
      <c r="G16" s="634"/>
      <c r="H16" s="634"/>
      <c r="I16" s="634"/>
      <c r="J16" s="634"/>
      <c r="K16" s="634"/>
      <c r="L16" s="634"/>
      <c r="M16" s="634"/>
      <c r="N16" s="634"/>
      <c r="O16" s="634"/>
      <c r="P16" s="634"/>
      <c r="Q16" s="635"/>
      <c r="R16" s="636">
        <v>93209</v>
      </c>
      <c r="S16" s="637"/>
      <c r="T16" s="637"/>
      <c r="U16" s="637"/>
      <c r="V16" s="637"/>
      <c r="W16" s="637"/>
      <c r="X16" s="637"/>
      <c r="Y16" s="638"/>
      <c r="Z16" s="639">
        <v>0.1</v>
      </c>
      <c r="AA16" s="639"/>
      <c r="AB16" s="639"/>
      <c r="AC16" s="639"/>
      <c r="AD16" s="640">
        <v>93209</v>
      </c>
      <c r="AE16" s="640"/>
      <c r="AF16" s="640"/>
      <c r="AG16" s="640"/>
      <c r="AH16" s="640"/>
      <c r="AI16" s="640"/>
      <c r="AJ16" s="640"/>
      <c r="AK16" s="640"/>
      <c r="AL16" s="641">
        <v>0.2</v>
      </c>
      <c r="AM16" s="642"/>
      <c r="AN16" s="642"/>
      <c r="AO16" s="643"/>
      <c r="AP16" s="633" t="s">
        <v>266</v>
      </c>
      <c r="AQ16" s="634"/>
      <c r="AR16" s="634"/>
      <c r="AS16" s="634"/>
      <c r="AT16" s="634"/>
      <c r="AU16" s="634"/>
      <c r="AV16" s="634"/>
      <c r="AW16" s="634"/>
      <c r="AX16" s="634"/>
      <c r="AY16" s="634"/>
      <c r="AZ16" s="634"/>
      <c r="BA16" s="634"/>
      <c r="BB16" s="634"/>
      <c r="BC16" s="634"/>
      <c r="BD16" s="634"/>
      <c r="BE16" s="634"/>
      <c r="BF16" s="635"/>
      <c r="BG16" s="636" t="s">
        <v>237</v>
      </c>
      <c r="BH16" s="637"/>
      <c r="BI16" s="637"/>
      <c r="BJ16" s="637"/>
      <c r="BK16" s="637"/>
      <c r="BL16" s="637"/>
      <c r="BM16" s="637"/>
      <c r="BN16" s="638"/>
      <c r="BO16" s="639" t="s">
        <v>237</v>
      </c>
      <c r="BP16" s="639"/>
      <c r="BQ16" s="639"/>
      <c r="BR16" s="639"/>
      <c r="BS16" s="640" t="s">
        <v>130</v>
      </c>
      <c r="BT16" s="640"/>
      <c r="BU16" s="640"/>
      <c r="BV16" s="640"/>
      <c r="BW16" s="640"/>
      <c r="BX16" s="640"/>
      <c r="BY16" s="640"/>
      <c r="BZ16" s="640"/>
      <c r="CA16" s="640"/>
      <c r="CB16" s="644"/>
      <c r="CD16" s="633" t="s">
        <v>267</v>
      </c>
      <c r="CE16" s="634"/>
      <c r="CF16" s="634"/>
      <c r="CG16" s="634"/>
      <c r="CH16" s="634"/>
      <c r="CI16" s="634"/>
      <c r="CJ16" s="634"/>
      <c r="CK16" s="634"/>
      <c r="CL16" s="634"/>
      <c r="CM16" s="634"/>
      <c r="CN16" s="634"/>
      <c r="CO16" s="634"/>
      <c r="CP16" s="634"/>
      <c r="CQ16" s="635"/>
      <c r="CR16" s="636">
        <v>833146</v>
      </c>
      <c r="CS16" s="637"/>
      <c r="CT16" s="637"/>
      <c r="CU16" s="637"/>
      <c r="CV16" s="637"/>
      <c r="CW16" s="637"/>
      <c r="CX16" s="637"/>
      <c r="CY16" s="638"/>
      <c r="CZ16" s="639">
        <v>1.3</v>
      </c>
      <c r="DA16" s="639"/>
      <c r="DB16" s="639"/>
      <c r="DC16" s="639"/>
      <c r="DD16" s="645" t="s">
        <v>130</v>
      </c>
      <c r="DE16" s="637"/>
      <c r="DF16" s="637"/>
      <c r="DG16" s="637"/>
      <c r="DH16" s="637"/>
      <c r="DI16" s="637"/>
      <c r="DJ16" s="637"/>
      <c r="DK16" s="637"/>
      <c r="DL16" s="637"/>
      <c r="DM16" s="637"/>
      <c r="DN16" s="637"/>
      <c r="DO16" s="637"/>
      <c r="DP16" s="638"/>
      <c r="DQ16" s="645">
        <v>238073</v>
      </c>
      <c r="DR16" s="637"/>
      <c r="DS16" s="637"/>
      <c r="DT16" s="637"/>
      <c r="DU16" s="637"/>
      <c r="DV16" s="637"/>
      <c r="DW16" s="637"/>
      <c r="DX16" s="637"/>
      <c r="DY16" s="637"/>
      <c r="DZ16" s="637"/>
      <c r="EA16" s="637"/>
      <c r="EB16" s="637"/>
      <c r="EC16" s="646"/>
    </row>
    <row r="17" spans="2:133" ht="11.25" customHeight="1">
      <c r="B17" s="633" t="s">
        <v>268</v>
      </c>
      <c r="C17" s="634"/>
      <c r="D17" s="634"/>
      <c r="E17" s="634"/>
      <c r="F17" s="634"/>
      <c r="G17" s="634"/>
      <c r="H17" s="634"/>
      <c r="I17" s="634"/>
      <c r="J17" s="634"/>
      <c r="K17" s="634"/>
      <c r="L17" s="634"/>
      <c r="M17" s="634"/>
      <c r="N17" s="634"/>
      <c r="O17" s="634"/>
      <c r="P17" s="634"/>
      <c r="Q17" s="635"/>
      <c r="R17" s="636">
        <v>478674</v>
      </c>
      <c r="S17" s="637"/>
      <c r="T17" s="637"/>
      <c r="U17" s="637"/>
      <c r="V17" s="637"/>
      <c r="W17" s="637"/>
      <c r="X17" s="637"/>
      <c r="Y17" s="638"/>
      <c r="Z17" s="639">
        <v>0.7</v>
      </c>
      <c r="AA17" s="639"/>
      <c r="AB17" s="639"/>
      <c r="AC17" s="639"/>
      <c r="AD17" s="640">
        <v>478674</v>
      </c>
      <c r="AE17" s="640"/>
      <c r="AF17" s="640"/>
      <c r="AG17" s="640"/>
      <c r="AH17" s="640"/>
      <c r="AI17" s="640"/>
      <c r="AJ17" s="640"/>
      <c r="AK17" s="640"/>
      <c r="AL17" s="641">
        <v>1.2</v>
      </c>
      <c r="AM17" s="642"/>
      <c r="AN17" s="642"/>
      <c r="AO17" s="643"/>
      <c r="AP17" s="633" t="s">
        <v>269</v>
      </c>
      <c r="AQ17" s="634"/>
      <c r="AR17" s="634"/>
      <c r="AS17" s="634"/>
      <c r="AT17" s="634"/>
      <c r="AU17" s="634"/>
      <c r="AV17" s="634"/>
      <c r="AW17" s="634"/>
      <c r="AX17" s="634"/>
      <c r="AY17" s="634"/>
      <c r="AZ17" s="634"/>
      <c r="BA17" s="634"/>
      <c r="BB17" s="634"/>
      <c r="BC17" s="634"/>
      <c r="BD17" s="634"/>
      <c r="BE17" s="634"/>
      <c r="BF17" s="635"/>
      <c r="BG17" s="636" t="s">
        <v>130</v>
      </c>
      <c r="BH17" s="637"/>
      <c r="BI17" s="637"/>
      <c r="BJ17" s="637"/>
      <c r="BK17" s="637"/>
      <c r="BL17" s="637"/>
      <c r="BM17" s="637"/>
      <c r="BN17" s="638"/>
      <c r="BO17" s="639" t="s">
        <v>237</v>
      </c>
      <c r="BP17" s="639"/>
      <c r="BQ17" s="639"/>
      <c r="BR17" s="639"/>
      <c r="BS17" s="640" t="s">
        <v>130</v>
      </c>
      <c r="BT17" s="640"/>
      <c r="BU17" s="640"/>
      <c r="BV17" s="640"/>
      <c r="BW17" s="640"/>
      <c r="BX17" s="640"/>
      <c r="BY17" s="640"/>
      <c r="BZ17" s="640"/>
      <c r="CA17" s="640"/>
      <c r="CB17" s="644"/>
      <c r="CD17" s="633" t="s">
        <v>270</v>
      </c>
      <c r="CE17" s="634"/>
      <c r="CF17" s="634"/>
      <c r="CG17" s="634"/>
      <c r="CH17" s="634"/>
      <c r="CI17" s="634"/>
      <c r="CJ17" s="634"/>
      <c r="CK17" s="634"/>
      <c r="CL17" s="634"/>
      <c r="CM17" s="634"/>
      <c r="CN17" s="634"/>
      <c r="CO17" s="634"/>
      <c r="CP17" s="634"/>
      <c r="CQ17" s="635"/>
      <c r="CR17" s="636">
        <v>5296626</v>
      </c>
      <c r="CS17" s="637"/>
      <c r="CT17" s="637"/>
      <c r="CU17" s="637"/>
      <c r="CV17" s="637"/>
      <c r="CW17" s="637"/>
      <c r="CX17" s="637"/>
      <c r="CY17" s="638"/>
      <c r="CZ17" s="639">
        <v>8</v>
      </c>
      <c r="DA17" s="639"/>
      <c r="DB17" s="639"/>
      <c r="DC17" s="639"/>
      <c r="DD17" s="645" t="s">
        <v>237</v>
      </c>
      <c r="DE17" s="637"/>
      <c r="DF17" s="637"/>
      <c r="DG17" s="637"/>
      <c r="DH17" s="637"/>
      <c r="DI17" s="637"/>
      <c r="DJ17" s="637"/>
      <c r="DK17" s="637"/>
      <c r="DL17" s="637"/>
      <c r="DM17" s="637"/>
      <c r="DN17" s="637"/>
      <c r="DO17" s="637"/>
      <c r="DP17" s="638"/>
      <c r="DQ17" s="645">
        <v>5258997</v>
      </c>
      <c r="DR17" s="637"/>
      <c r="DS17" s="637"/>
      <c r="DT17" s="637"/>
      <c r="DU17" s="637"/>
      <c r="DV17" s="637"/>
      <c r="DW17" s="637"/>
      <c r="DX17" s="637"/>
      <c r="DY17" s="637"/>
      <c r="DZ17" s="637"/>
      <c r="EA17" s="637"/>
      <c r="EB17" s="637"/>
      <c r="EC17" s="646"/>
    </row>
    <row r="18" spans="2:133" ht="11.25" customHeight="1">
      <c r="B18" s="633" t="s">
        <v>271</v>
      </c>
      <c r="C18" s="634"/>
      <c r="D18" s="634"/>
      <c r="E18" s="634"/>
      <c r="F18" s="634"/>
      <c r="G18" s="634"/>
      <c r="H18" s="634"/>
      <c r="I18" s="634"/>
      <c r="J18" s="634"/>
      <c r="K18" s="634"/>
      <c r="L18" s="634"/>
      <c r="M18" s="634"/>
      <c r="N18" s="634"/>
      <c r="O18" s="634"/>
      <c r="P18" s="634"/>
      <c r="Q18" s="635"/>
      <c r="R18" s="636">
        <v>249016</v>
      </c>
      <c r="S18" s="637"/>
      <c r="T18" s="637"/>
      <c r="U18" s="637"/>
      <c r="V18" s="637"/>
      <c r="W18" s="637"/>
      <c r="X18" s="637"/>
      <c r="Y18" s="638"/>
      <c r="Z18" s="639">
        <v>0.4</v>
      </c>
      <c r="AA18" s="639"/>
      <c r="AB18" s="639"/>
      <c r="AC18" s="639"/>
      <c r="AD18" s="640">
        <v>249016</v>
      </c>
      <c r="AE18" s="640"/>
      <c r="AF18" s="640"/>
      <c r="AG18" s="640"/>
      <c r="AH18" s="640"/>
      <c r="AI18" s="640"/>
      <c r="AJ18" s="640"/>
      <c r="AK18" s="640"/>
      <c r="AL18" s="641">
        <v>0.6</v>
      </c>
      <c r="AM18" s="642"/>
      <c r="AN18" s="642"/>
      <c r="AO18" s="643"/>
      <c r="AP18" s="633" t="s">
        <v>272</v>
      </c>
      <c r="AQ18" s="634"/>
      <c r="AR18" s="634"/>
      <c r="AS18" s="634"/>
      <c r="AT18" s="634"/>
      <c r="AU18" s="634"/>
      <c r="AV18" s="634"/>
      <c r="AW18" s="634"/>
      <c r="AX18" s="634"/>
      <c r="AY18" s="634"/>
      <c r="AZ18" s="634"/>
      <c r="BA18" s="634"/>
      <c r="BB18" s="634"/>
      <c r="BC18" s="634"/>
      <c r="BD18" s="634"/>
      <c r="BE18" s="634"/>
      <c r="BF18" s="635"/>
      <c r="BG18" s="636" t="s">
        <v>130</v>
      </c>
      <c r="BH18" s="637"/>
      <c r="BI18" s="637"/>
      <c r="BJ18" s="637"/>
      <c r="BK18" s="637"/>
      <c r="BL18" s="637"/>
      <c r="BM18" s="637"/>
      <c r="BN18" s="638"/>
      <c r="BO18" s="639" t="s">
        <v>130</v>
      </c>
      <c r="BP18" s="639"/>
      <c r="BQ18" s="639"/>
      <c r="BR18" s="639"/>
      <c r="BS18" s="640" t="s">
        <v>237</v>
      </c>
      <c r="BT18" s="640"/>
      <c r="BU18" s="640"/>
      <c r="BV18" s="640"/>
      <c r="BW18" s="640"/>
      <c r="BX18" s="640"/>
      <c r="BY18" s="640"/>
      <c r="BZ18" s="640"/>
      <c r="CA18" s="640"/>
      <c r="CB18" s="644"/>
      <c r="CD18" s="633" t="s">
        <v>273</v>
      </c>
      <c r="CE18" s="634"/>
      <c r="CF18" s="634"/>
      <c r="CG18" s="634"/>
      <c r="CH18" s="634"/>
      <c r="CI18" s="634"/>
      <c r="CJ18" s="634"/>
      <c r="CK18" s="634"/>
      <c r="CL18" s="634"/>
      <c r="CM18" s="634"/>
      <c r="CN18" s="634"/>
      <c r="CO18" s="634"/>
      <c r="CP18" s="634"/>
      <c r="CQ18" s="635"/>
      <c r="CR18" s="636" t="s">
        <v>130</v>
      </c>
      <c r="CS18" s="637"/>
      <c r="CT18" s="637"/>
      <c r="CU18" s="637"/>
      <c r="CV18" s="637"/>
      <c r="CW18" s="637"/>
      <c r="CX18" s="637"/>
      <c r="CY18" s="638"/>
      <c r="CZ18" s="639" t="s">
        <v>130</v>
      </c>
      <c r="DA18" s="639"/>
      <c r="DB18" s="639"/>
      <c r="DC18" s="639"/>
      <c r="DD18" s="645" t="s">
        <v>237</v>
      </c>
      <c r="DE18" s="637"/>
      <c r="DF18" s="637"/>
      <c r="DG18" s="637"/>
      <c r="DH18" s="637"/>
      <c r="DI18" s="637"/>
      <c r="DJ18" s="637"/>
      <c r="DK18" s="637"/>
      <c r="DL18" s="637"/>
      <c r="DM18" s="637"/>
      <c r="DN18" s="637"/>
      <c r="DO18" s="637"/>
      <c r="DP18" s="638"/>
      <c r="DQ18" s="645" t="s">
        <v>237</v>
      </c>
      <c r="DR18" s="637"/>
      <c r="DS18" s="637"/>
      <c r="DT18" s="637"/>
      <c r="DU18" s="637"/>
      <c r="DV18" s="637"/>
      <c r="DW18" s="637"/>
      <c r="DX18" s="637"/>
      <c r="DY18" s="637"/>
      <c r="DZ18" s="637"/>
      <c r="EA18" s="637"/>
      <c r="EB18" s="637"/>
      <c r="EC18" s="646"/>
    </row>
    <row r="19" spans="2:133" ht="11.25" customHeight="1">
      <c r="B19" s="633" t="s">
        <v>274</v>
      </c>
      <c r="C19" s="634"/>
      <c r="D19" s="634"/>
      <c r="E19" s="634"/>
      <c r="F19" s="634"/>
      <c r="G19" s="634"/>
      <c r="H19" s="634"/>
      <c r="I19" s="634"/>
      <c r="J19" s="634"/>
      <c r="K19" s="634"/>
      <c r="L19" s="634"/>
      <c r="M19" s="634"/>
      <c r="N19" s="634"/>
      <c r="O19" s="634"/>
      <c r="P19" s="634"/>
      <c r="Q19" s="635"/>
      <c r="R19" s="636">
        <v>220737</v>
      </c>
      <c r="S19" s="637"/>
      <c r="T19" s="637"/>
      <c r="U19" s="637"/>
      <c r="V19" s="637"/>
      <c r="W19" s="637"/>
      <c r="X19" s="637"/>
      <c r="Y19" s="638"/>
      <c r="Z19" s="639">
        <v>0.3</v>
      </c>
      <c r="AA19" s="639"/>
      <c r="AB19" s="639"/>
      <c r="AC19" s="639"/>
      <c r="AD19" s="640">
        <v>220737</v>
      </c>
      <c r="AE19" s="640"/>
      <c r="AF19" s="640"/>
      <c r="AG19" s="640"/>
      <c r="AH19" s="640"/>
      <c r="AI19" s="640"/>
      <c r="AJ19" s="640"/>
      <c r="AK19" s="640"/>
      <c r="AL19" s="641">
        <v>0.5</v>
      </c>
      <c r="AM19" s="642"/>
      <c r="AN19" s="642"/>
      <c r="AO19" s="643"/>
      <c r="AP19" s="633" t="s">
        <v>275</v>
      </c>
      <c r="AQ19" s="634"/>
      <c r="AR19" s="634"/>
      <c r="AS19" s="634"/>
      <c r="AT19" s="634"/>
      <c r="AU19" s="634"/>
      <c r="AV19" s="634"/>
      <c r="AW19" s="634"/>
      <c r="AX19" s="634"/>
      <c r="AY19" s="634"/>
      <c r="AZ19" s="634"/>
      <c r="BA19" s="634"/>
      <c r="BB19" s="634"/>
      <c r="BC19" s="634"/>
      <c r="BD19" s="634"/>
      <c r="BE19" s="634"/>
      <c r="BF19" s="635"/>
      <c r="BG19" s="636">
        <v>1493714</v>
      </c>
      <c r="BH19" s="637"/>
      <c r="BI19" s="637"/>
      <c r="BJ19" s="637"/>
      <c r="BK19" s="637"/>
      <c r="BL19" s="637"/>
      <c r="BM19" s="637"/>
      <c r="BN19" s="638"/>
      <c r="BO19" s="639">
        <v>5.3</v>
      </c>
      <c r="BP19" s="639"/>
      <c r="BQ19" s="639"/>
      <c r="BR19" s="639"/>
      <c r="BS19" s="640" t="s">
        <v>237</v>
      </c>
      <c r="BT19" s="640"/>
      <c r="BU19" s="640"/>
      <c r="BV19" s="640"/>
      <c r="BW19" s="640"/>
      <c r="BX19" s="640"/>
      <c r="BY19" s="640"/>
      <c r="BZ19" s="640"/>
      <c r="CA19" s="640"/>
      <c r="CB19" s="644"/>
      <c r="CD19" s="633" t="s">
        <v>276</v>
      </c>
      <c r="CE19" s="634"/>
      <c r="CF19" s="634"/>
      <c r="CG19" s="634"/>
      <c r="CH19" s="634"/>
      <c r="CI19" s="634"/>
      <c r="CJ19" s="634"/>
      <c r="CK19" s="634"/>
      <c r="CL19" s="634"/>
      <c r="CM19" s="634"/>
      <c r="CN19" s="634"/>
      <c r="CO19" s="634"/>
      <c r="CP19" s="634"/>
      <c r="CQ19" s="635"/>
      <c r="CR19" s="636" t="s">
        <v>237</v>
      </c>
      <c r="CS19" s="637"/>
      <c r="CT19" s="637"/>
      <c r="CU19" s="637"/>
      <c r="CV19" s="637"/>
      <c r="CW19" s="637"/>
      <c r="CX19" s="637"/>
      <c r="CY19" s="638"/>
      <c r="CZ19" s="639" t="s">
        <v>237</v>
      </c>
      <c r="DA19" s="639"/>
      <c r="DB19" s="639"/>
      <c r="DC19" s="639"/>
      <c r="DD19" s="645" t="s">
        <v>130</v>
      </c>
      <c r="DE19" s="637"/>
      <c r="DF19" s="637"/>
      <c r="DG19" s="637"/>
      <c r="DH19" s="637"/>
      <c r="DI19" s="637"/>
      <c r="DJ19" s="637"/>
      <c r="DK19" s="637"/>
      <c r="DL19" s="637"/>
      <c r="DM19" s="637"/>
      <c r="DN19" s="637"/>
      <c r="DO19" s="637"/>
      <c r="DP19" s="638"/>
      <c r="DQ19" s="645" t="s">
        <v>130</v>
      </c>
      <c r="DR19" s="637"/>
      <c r="DS19" s="637"/>
      <c r="DT19" s="637"/>
      <c r="DU19" s="637"/>
      <c r="DV19" s="637"/>
      <c r="DW19" s="637"/>
      <c r="DX19" s="637"/>
      <c r="DY19" s="637"/>
      <c r="DZ19" s="637"/>
      <c r="EA19" s="637"/>
      <c r="EB19" s="637"/>
      <c r="EC19" s="646"/>
    </row>
    <row r="20" spans="2:133" ht="11.25" customHeight="1">
      <c r="B20" s="649" t="s">
        <v>277</v>
      </c>
      <c r="C20" s="650"/>
      <c r="D20" s="650"/>
      <c r="E20" s="650"/>
      <c r="F20" s="650"/>
      <c r="G20" s="650"/>
      <c r="H20" s="650"/>
      <c r="I20" s="650"/>
      <c r="J20" s="650"/>
      <c r="K20" s="650"/>
      <c r="L20" s="650"/>
      <c r="M20" s="650"/>
      <c r="N20" s="650"/>
      <c r="O20" s="650"/>
      <c r="P20" s="650"/>
      <c r="Q20" s="651"/>
      <c r="R20" s="636">
        <v>28279</v>
      </c>
      <c r="S20" s="637"/>
      <c r="T20" s="637"/>
      <c r="U20" s="637"/>
      <c r="V20" s="637"/>
      <c r="W20" s="637"/>
      <c r="X20" s="637"/>
      <c r="Y20" s="638"/>
      <c r="Z20" s="639">
        <v>0</v>
      </c>
      <c r="AA20" s="639"/>
      <c r="AB20" s="639"/>
      <c r="AC20" s="639"/>
      <c r="AD20" s="640">
        <v>28279</v>
      </c>
      <c r="AE20" s="640"/>
      <c r="AF20" s="640"/>
      <c r="AG20" s="640"/>
      <c r="AH20" s="640"/>
      <c r="AI20" s="640"/>
      <c r="AJ20" s="640"/>
      <c r="AK20" s="640"/>
      <c r="AL20" s="641">
        <v>0.1</v>
      </c>
      <c r="AM20" s="642"/>
      <c r="AN20" s="642"/>
      <c r="AO20" s="643"/>
      <c r="AP20" s="633" t="s">
        <v>278</v>
      </c>
      <c r="AQ20" s="634"/>
      <c r="AR20" s="634"/>
      <c r="AS20" s="634"/>
      <c r="AT20" s="634"/>
      <c r="AU20" s="634"/>
      <c r="AV20" s="634"/>
      <c r="AW20" s="634"/>
      <c r="AX20" s="634"/>
      <c r="AY20" s="634"/>
      <c r="AZ20" s="634"/>
      <c r="BA20" s="634"/>
      <c r="BB20" s="634"/>
      <c r="BC20" s="634"/>
      <c r="BD20" s="634"/>
      <c r="BE20" s="634"/>
      <c r="BF20" s="635"/>
      <c r="BG20" s="636">
        <v>1493714</v>
      </c>
      <c r="BH20" s="637"/>
      <c r="BI20" s="637"/>
      <c r="BJ20" s="637"/>
      <c r="BK20" s="637"/>
      <c r="BL20" s="637"/>
      <c r="BM20" s="637"/>
      <c r="BN20" s="638"/>
      <c r="BO20" s="639">
        <v>5.3</v>
      </c>
      <c r="BP20" s="639"/>
      <c r="BQ20" s="639"/>
      <c r="BR20" s="639"/>
      <c r="BS20" s="640" t="s">
        <v>237</v>
      </c>
      <c r="BT20" s="640"/>
      <c r="BU20" s="640"/>
      <c r="BV20" s="640"/>
      <c r="BW20" s="640"/>
      <c r="BX20" s="640"/>
      <c r="BY20" s="640"/>
      <c r="BZ20" s="640"/>
      <c r="CA20" s="640"/>
      <c r="CB20" s="644"/>
      <c r="CD20" s="633" t="s">
        <v>279</v>
      </c>
      <c r="CE20" s="634"/>
      <c r="CF20" s="634"/>
      <c r="CG20" s="634"/>
      <c r="CH20" s="634"/>
      <c r="CI20" s="634"/>
      <c r="CJ20" s="634"/>
      <c r="CK20" s="634"/>
      <c r="CL20" s="634"/>
      <c r="CM20" s="634"/>
      <c r="CN20" s="634"/>
      <c r="CO20" s="634"/>
      <c r="CP20" s="634"/>
      <c r="CQ20" s="635"/>
      <c r="CR20" s="636">
        <v>66149706</v>
      </c>
      <c r="CS20" s="637"/>
      <c r="CT20" s="637"/>
      <c r="CU20" s="637"/>
      <c r="CV20" s="637"/>
      <c r="CW20" s="637"/>
      <c r="CX20" s="637"/>
      <c r="CY20" s="638"/>
      <c r="CZ20" s="639">
        <v>100</v>
      </c>
      <c r="DA20" s="639"/>
      <c r="DB20" s="639"/>
      <c r="DC20" s="639"/>
      <c r="DD20" s="645">
        <v>6251716</v>
      </c>
      <c r="DE20" s="637"/>
      <c r="DF20" s="637"/>
      <c r="DG20" s="637"/>
      <c r="DH20" s="637"/>
      <c r="DI20" s="637"/>
      <c r="DJ20" s="637"/>
      <c r="DK20" s="637"/>
      <c r="DL20" s="637"/>
      <c r="DM20" s="637"/>
      <c r="DN20" s="637"/>
      <c r="DO20" s="637"/>
      <c r="DP20" s="638"/>
      <c r="DQ20" s="645">
        <v>44417719</v>
      </c>
      <c r="DR20" s="637"/>
      <c r="DS20" s="637"/>
      <c r="DT20" s="637"/>
      <c r="DU20" s="637"/>
      <c r="DV20" s="637"/>
      <c r="DW20" s="637"/>
      <c r="DX20" s="637"/>
      <c r="DY20" s="637"/>
      <c r="DZ20" s="637"/>
      <c r="EA20" s="637"/>
      <c r="EB20" s="637"/>
      <c r="EC20" s="646"/>
    </row>
    <row r="21" spans="2:133" ht="11.25" customHeight="1">
      <c r="B21" s="633" t="s">
        <v>280</v>
      </c>
      <c r="C21" s="634"/>
      <c r="D21" s="634"/>
      <c r="E21" s="634"/>
      <c r="F21" s="634"/>
      <c r="G21" s="634"/>
      <c r="H21" s="634"/>
      <c r="I21" s="634"/>
      <c r="J21" s="634"/>
      <c r="K21" s="634"/>
      <c r="L21" s="634"/>
      <c r="M21" s="634"/>
      <c r="N21" s="634"/>
      <c r="O21" s="634"/>
      <c r="P21" s="634"/>
      <c r="Q21" s="635"/>
      <c r="R21" s="636">
        <v>7837519</v>
      </c>
      <c r="S21" s="637"/>
      <c r="T21" s="637"/>
      <c r="U21" s="637"/>
      <c r="V21" s="637"/>
      <c r="W21" s="637"/>
      <c r="X21" s="637"/>
      <c r="Y21" s="638"/>
      <c r="Z21" s="639">
        <v>11.1</v>
      </c>
      <c r="AA21" s="639"/>
      <c r="AB21" s="639"/>
      <c r="AC21" s="639"/>
      <c r="AD21" s="640">
        <v>7065892</v>
      </c>
      <c r="AE21" s="640"/>
      <c r="AF21" s="640"/>
      <c r="AG21" s="640"/>
      <c r="AH21" s="640"/>
      <c r="AI21" s="640"/>
      <c r="AJ21" s="640"/>
      <c r="AK21" s="640"/>
      <c r="AL21" s="641">
        <v>17.600000000000001</v>
      </c>
      <c r="AM21" s="642"/>
      <c r="AN21" s="642"/>
      <c r="AO21" s="643"/>
      <c r="AP21" s="633" t="s">
        <v>281</v>
      </c>
      <c r="AQ21" s="652"/>
      <c r="AR21" s="652"/>
      <c r="AS21" s="652"/>
      <c r="AT21" s="652"/>
      <c r="AU21" s="652"/>
      <c r="AV21" s="652"/>
      <c r="AW21" s="652"/>
      <c r="AX21" s="652"/>
      <c r="AY21" s="652"/>
      <c r="AZ21" s="652"/>
      <c r="BA21" s="652"/>
      <c r="BB21" s="652"/>
      <c r="BC21" s="652"/>
      <c r="BD21" s="652"/>
      <c r="BE21" s="652"/>
      <c r="BF21" s="653"/>
      <c r="BG21" s="636" t="s">
        <v>237</v>
      </c>
      <c r="BH21" s="637"/>
      <c r="BI21" s="637"/>
      <c r="BJ21" s="637"/>
      <c r="BK21" s="637"/>
      <c r="BL21" s="637"/>
      <c r="BM21" s="637"/>
      <c r="BN21" s="638"/>
      <c r="BO21" s="639" t="s">
        <v>237</v>
      </c>
      <c r="BP21" s="639"/>
      <c r="BQ21" s="639"/>
      <c r="BR21" s="639"/>
      <c r="BS21" s="640" t="s">
        <v>130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c r="B22" s="633" t="s">
        <v>282</v>
      </c>
      <c r="C22" s="634"/>
      <c r="D22" s="634"/>
      <c r="E22" s="634"/>
      <c r="F22" s="634"/>
      <c r="G22" s="634"/>
      <c r="H22" s="634"/>
      <c r="I22" s="634"/>
      <c r="J22" s="634"/>
      <c r="K22" s="634"/>
      <c r="L22" s="634"/>
      <c r="M22" s="634"/>
      <c r="N22" s="634"/>
      <c r="O22" s="634"/>
      <c r="P22" s="634"/>
      <c r="Q22" s="635"/>
      <c r="R22" s="636">
        <v>7065892</v>
      </c>
      <c r="S22" s="637"/>
      <c r="T22" s="637"/>
      <c r="U22" s="637"/>
      <c r="V22" s="637"/>
      <c r="W22" s="637"/>
      <c r="X22" s="637"/>
      <c r="Y22" s="638"/>
      <c r="Z22" s="639">
        <v>10</v>
      </c>
      <c r="AA22" s="639"/>
      <c r="AB22" s="639"/>
      <c r="AC22" s="639"/>
      <c r="AD22" s="640">
        <v>7065892</v>
      </c>
      <c r="AE22" s="640"/>
      <c r="AF22" s="640"/>
      <c r="AG22" s="640"/>
      <c r="AH22" s="640"/>
      <c r="AI22" s="640"/>
      <c r="AJ22" s="640"/>
      <c r="AK22" s="640"/>
      <c r="AL22" s="641">
        <v>17.600000000000001</v>
      </c>
      <c r="AM22" s="642"/>
      <c r="AN22" s="642"/>
      <c r="AO22" s="643"/>
      <c r="AP22" s="633" t="s">
        <v>283</v>
      </c>
      <c r="AQ22" s="652"/>
      <c r="AR22" s="652"/>
      <c r="AS22" s="652"/>
      <c r="AT22" s="652"/>
      <c r="AU22" s="652"/>
      <c r="AV22" s="652"/>
      <c r="AW22" s="652"/>
      <c r="AX22" s="652"/>
      <c r="AY22" s="652"/>
      <c r="AZ22" s="652"/>
      <c r="BA22" s="652"/>
      <c r="BB22" s="652"/>
      <c r="BC22" s="652"/>
      <c r="BD22" s="652"/>
      <c r="BE22" s="652"/>
      <c r="BF22" s="653"/>
      <c r="BG22" s="636" t="s">
        <v>130</v>
      </c>
      <c r="BH22" s="637"/>
      <c r="BI22" s="637"/>
      <c r="BJ22" s="637"/>
      <c r="BK22" s="637"/>
      <c r="BL22" s="637"/>
      <c r="BM22" s="637"/>
      <c r="BN22" s="638"/>
      <c r="BO22" s="639" t="s">
        <v>130</v>
      </c>
      <c r="BP22" s="639"/>
      <c r="BQ22" s="639"/>
      <c r="BR22" s="639"/>
      <c r="BS22" s="640" t="s">
        <v>130</v>
      </c>
      <c r="BT22" s="640"/>
      <c r="BU22" s="640"/>
      <c r="BV22" s="640"/>
      <c r="BW22" s="640"/>
      <c r="BX22" s="640"/>
      <c r="BY22" s="640"/>
      <c r="BZ22" s="640"/>
      <c r="CA22" s="640"/>
      <c r="CB22" s="644"/>
      <c r="CD22" s="618" t="s">
        <v>284</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c r="B23" s="633" t="s">
        <v>285</v>
      </c>
      <c r="C23" s="634"/>
      <c r="D23" s="634"/>
      <c r="E23" s="634"/>
      <c r="F23" s="634"/>
      <c r="G23" s="634"/>
      <c r="H23" s="634"/>
      <c r="I23" s="634"/>
      <c r="J23" s="634"/>
      <c r="K23" s="634"/>
      <c r="L23" s="634"/>
      <c r="M23" s="634"/>
      <c r="N23" s="634"/>
      <c r="O23" s="634"/>
      <c r="P23" s="634"/>
      <c r="Q23" s="635"/>
      <c r="R23" s="636">
        <v>771627</v>
      </c>
      <c r="S23" s="637"/>
      <c r="T23" s="637"/>
      <c r="U23" s="637"/>
      <c r="V23" s="637"/>
      <c r="W23" s="637"/>
      <c r="X23" s="637"/>
      <c r="Y23" s="638"/>
      <c r="Z23" s="639">
        <v>1.1000000000000001</v>
      </c>
      <c r="AA23" s="639"/>
      <c r="AB23" s="639"/>
      <c r="AC23" s="639"/>
      <c r="AD23" s="640" t="s">
        <v>237</v>
      </c>
      <c r="AE23" s="640"/>
      <c r="AF23" s="640"/>
      <c r="AG23" s="640"/>
      <c r="AH23" s="640"/>
      <c r="AI23" s="640"/>
      <c r="AJ23" s="640"/>
      <c r="AK23" s="640"/>
      <c r="AL23" s="641" t="s">
        <v>130</v>
      </c>
      <c r="AM23" s="642"/>
      <c r="AN23" s="642"/>
      <c r="AO23" s="643"/>
      <c r="AP23" s="633" t="s">
        <v>286</v>
      </c>
      <c r="AQ23" s="652"/>
      <c r="AR23" s="652"/>
      <c r="AS23" s="652"/>
      <c r="AT23" s="652"/>
      <c r="AU23" s="652"/>
      <c r="AV23" s="652"/>
      <c r="AW23" s="652"/>
      <c r="AX23" s="652"/>
      <c r="AY23" s="652"/>
      <c r="AZ23" s="652"/>
      <c r="BA23" s="652"/>
      <c r="BB23" s="652"/>
      <c r="BC23" s="652"/>
      <c r="BD23" s="652"/>
      <c r="BE23" s="652"/>
      <c r="BF23" s="653"/>
      <c r="BG23" s="636">
        <v>1493714</v>
      </c>
      <c r="BH23" s="637"/>
      <c r="BI23" s="637"/>
      <c r="BJ23" s="637"/>
      <c r="BK23" s="637"/>
      <c r="BL23" s="637"/>
      <c r="BM23" s="637"/>
      <c r="BN23" s="638"/>
      <c r="BO23" s="639">
        <v>5.3</v>
      </c>
      <c r="BP23" s="639"/>
      <c r="BQ23" s="639"/>
      <c r="BR23" s="639"/>
      <c r="BS23" s="640" t="s">
        <v>130</v>
      </c>
      <c r="BT23" s="640"/>
      <c r="BU23" s="640"/>
      <c r="BV23" s="640"/>
      <c r="BW23" s="640"/>
      <c r="BX23" s="640"/>
      <c r="BY23" s="640"/>
      <c r="BZ23" s="640"/>
      <c r="CA23" s="640"/>
      <c r="CB23" s="644"/>
      <c r="CD23" s="618" t="s">
        <v>225</v>
      </c>
      <c r="CE23" s="619"/>
      <c r="CF23" s="619"/>
      <c r="CG23" s="619"/>
      <c r="CH23" s="619"/>
      <c r="CI23" s="619"/>
      <c r="CJ23" s="619"/>
      <c r="CK23" s="619"/>
      <c r="CL23" s="619"/>
      <c r="CM23" s="619"/>
      <c r="CN23" s="619"/>
      <c r="CO23" s="619"/>
      <c r="CP23" s="619"/>
      <c r="CQ23" s="620"/>
      <c r="CR23" s="618" t="s">
        <v>287</v>
      </c>
      <c r="CS23" s="619"/>
      <c r="CT23" s="619"/>
      <c r="CU23" s="619"/>
      <c r="CV23" s="619"/>
      <c r="CW23" s="619"/>
      <c r="CX23" s="619"/>
      <c r="CY23" s="620"/>
      <c r="CZ23" s="618" t="s">
        <v>288</v>
      </c>
      <c r="DA23" s="619"/>
      <c r="DB23" s="619"/>
      <c r="DC23" s="620"/>
      <c r="DD23" s="618" t="s">
        <v>289</v>
      </c>
      <c r="DE23" s="619"/>
      <c r="DF23" s="619"/>
      <c r="DG23" s="619"/>
      <c r="DH23" s="619"/>
      <c r="DI23" s="619"/>
      <c r="DJ23" s="619"/>
      <c r="DK23" s="620"/>
      <c r="DL23" s="663" t="s">
        <v>290</v>
      </c>
      <c r="DM23" s="664"/>
      <c r="DN23" s="664"/>
      <c r="DO23" s="664"/>
      <c r="DP23" s="664"/>
      <c r="DQ23" s="664"/>
      <c r="DR23" s="664"/>
      <c r="DS23" s="664"/>
      <c r="DT23" s="664"/>
      <c r="DU23" s="664"/>
      <c r="DV23" s="665"/>
      <c r="DW23" s="618" t="s">
        <v>291</v>
      </c>
      <c r="DX23" s="619"/>
      <c r="DY23" s="619"/>
      <c r="DZ23" s="619"/>
      <c r="EA23" s="619"/>
      <c r="EB23" s="619"/>
      <c r="EC23" s="620"/>
    </row>
    <row r="24" spans="2:133" ht="11.25" customHeight="1">
      <c r="B24" s="633" t="s">
        <v>292</v>
      </c>
      <c r="C24" s="634"/>
      <c r="D24" s="634"/>
      <c r="E24" s="634"/>
      <c r="F24" s="634"/>
      <c r="G24" s="634"/>
      <c r="H24" s="634"/>
      <c r="I24" s="634"/>
      <c r="J24" s="634"/>
      <c r="K24" s="634"/>
      <c r="L24" s="634"/>
      <c r="M24" s="634"/>
      <c r="N24" s="634"/>
      <c r="O24" s="634"/>
      <c r="P24" s="634"/>
      <c r="Q24" s="635"/>
      <c r="R24" s="636" t="s">
        <v>237</v>
      </c>
      <c r="S24" s="637"/>
      <c r="T24" s="637"/>
      <c r="U24" s="637"/>
      <c r="V24" s="637"/>
      <c r="W24" s="637"/>
      <c r="X24" s="637"/>
      <c r="Y24" s="638"/>
      <c r="Z24" s="639" t="s">
        <v>237</v>
      </c>
      <c r="AA24" s="639"/>
      <c r="AB24" s="639"/>
      <c r="AC24" s="639"/>
      <c r="AD24" s="640" t="s">
        <v>130</v>
      </c>
      <c r="AE24" s="640"/>
      <c r="AF24" s="640"/>
      <c r="AG24" s="640"/>
      <c r="AH24" s="640"/>
      <c r="AI24" s="640"/>
      <c r="AJ24" s="640"/>
      <c r="AK24" s="640"/>
      <c r="AL24" s="641" t="s">
        <v>237</v>
      </c>
      <c r="AM24" s="642"/>
      <c r="AN24" s="642"/>
      <c r="AO24" s="643"/>
      <c r="AP24" s="633" t="s">
        <v>293</v>
      </c>
      <c r="AQ24" s="652"/>
      <c r="AR24" s="652"/>
      <c r="AS24" s="652"/>
      <c r="AT24" s="652"/>
      <c r="AU24" s="652"/>
      <c r="AV24" s="652"/>
      <c r="AW24" s="652"/>
      <c r="AX24" s="652"/>
      <c r="AY24" s="652"/>
      <c r="AZ24" s="652"/>
      <c r="BA24" s="652"/>
      <c r="BB24" s="652"/>
      <c r="BC24" s="652"/>
      <c r="BD24" s="652"/>
      <c r="BE24" s="652"/>
      <c r="BF24" s="653"/>
      <c r="BG24" s="636" t="s">
        <v>237</v>
      </c>
      <c r="BH24" s="637"/>
      <c r="BI24" s="637"/>
      <c r="BJ24" s="637"/>
      <c r="BK24" s="637"/>
      <c r="BL24" s="637"/>
      <c r="BM24" s="637"/>
      <c r="BN24" s="638"/>
      <c r="BO24" s="639" t="s">
        <v>237</v>
      </c>
      <c r="BP24" s="639"/>
      <c r="BQ24" s="639"/>
      <c r="BR24" s="639"/>
      <c r="BS24" s="640" t="s">
        <v>237</v>
      </c>
      <c r="BT24" s="640"/>
      <c r="BU24" s="640"/>
      <c r="BV24" s="640"/>
      <c r="BW24" s="640"/>
      <c r="BX24" s="640"/>
      <c r="BY24" s="640"/>
      <c r="BZ24" s="640"/>
      <c r="CA24" s="640"/>
      <c r="CB24" s="644"/>
      <c r="CD24" s="622" t="s">
        <v>294</v>
      </c>
      <c r="CE24" s="623"/>
      <c r="CF24" s="623"/>
      <c r="CG24" s="623"/>
      <c r="CH24" s="623"/>
      <c r="CI24" s="623"/>
      <c r="CJ24" s="623"/>
      <c r="CK24" s="623"/>
      <c r="CL24" s="623"/>
      <c r="CM24" s="623"/>
      <c r="CN24" s="623"/>
      <c r="CO24" s="623"/>
      <c r="CP24" s="623"/>
      <c r="CQ24" s="624"/>
      <c r="CR24" s="625">
        <v>30597781</v>
      </c>
      <c r="CS24" s="626"/>
      <c r="CT24" s="626"/>
      <c r="CU24" s="626"/>
      <c r="CV24" s="626"/>
      <c r="CW24" s="626"/>
      <c r="CX24" s="626"/>
      <c r="CY24" s="627"/>
      <c r="CZ24" s="630">
        <v>46.3</v>
      </c>
      <c r="DA24" s="631"/>
      <c r="DB24" s="631"/>
      <c r="DC24" s="647"/>
      <c r="DD24" s="671">
        <v>19480758</v>
      </c>
      <c r="DE24" s="626"/>
      <c r="DF24" s="626"/>
      <c r="DG24" s="626"/>
      <c r="DH24" s="626"/>
      <c r="DI24" s="626"/>
      <c r="DJ24" s="626"/>
      <c r="DK24" s="627"/>
      <c r="DL24" s="671">
        <v>19128626</v>
      </c>
      <c r="DM24" s="626"/>
      <c r="DN24" s="626"/>
      <c r="DO24" s="626"/>
      <c r="DP24" s="626"/>
      <c r="DQ24" s="626"/>
      <c r="DR24" s="626"/>
      <c r="DS24" s="626"/>
      <c r="DT24" s="626"/>
      <c r="DU24" s="626"/>
      <c r="DV24" s="627"/>
      <c r="DW24" s="630">
        <v>46.4</v>
      </c>
      <c r="DX24" s="631"/>
      <c r="DY24" s="631"/>
      <c r="DZ24" s="631"/>
      <c r="EA24" s="631"/>
      <c r="EB24" s="631"/>
      <c r="EC24" s="632"/>
    </row>
    <row r="25" spans="2:133" ht="11.25" customHeight="1">
      <c r="B25" s="633" t="s">
        <v>295</v>
      </c>
      <c r="C25" s="634"/>
      <c r="D25" s="634"/>
      <c r="E25" s="634"/>
      <c r="F25" s="634"/>
      <c r="G25" s="634"/>
      <c r="H25" s="634"/>
      <c r="I25" s="634"/>
      <c r="J25" s="634"/>
      <c r="K25" s="634"/>
      <c r="L25" s="634"/>
      <c r="M25" s="634"/>
      <c r="N25" s="634"/>
      <c r="O25" s="634"/>
      <c r="P25" s="634"/>
      <c r="Q25" s="635"/>
      <c r="R25" s="636">
        <v>42272422</v>
      </c>
      <c r="S25" s="637"/>
      <c r="T25" s="637"/>
      <c r="U25" s="637"/>
      <c r="V25" s="637"/>
      <c r="W25" s="637"/>
      <c r="X25" s="637"/>
      <c r="Y25" s="638"/>
      <c r="Z25" s="639">
        <v>60.1</v>
      </c>
      <c r="AA25" s="639"/>
      <c r="AB25" s="639"/>
      <c r="AC25" s="639"/>
      <c r="AD25" s="640">
        <v>40007081</v>
      </c>
      <c r="AE25" s="640"/>
      <c r="AF25" s="640"/>
      <c r="AG25" s="640"/>
      <c r="AH25" s="640"/>
      <c r="AI25" s="640"/>
      <c r="AJ25" s="640"/>
      <c r="AK25" s="640"/>
      <c r="AL25" s="641">
        <v>99.6</v>
      </c>
      <c r="AM25" s="642"/>
      <c r="AN25" s="642"/>
      <c r="AO25" s="643"/>
      <c r="AP25" s="633" t="s">
        <v>296</v>
      </c>
      <c r="AQ25" s="652"/>
      <c r="AR25" s="652"/>
      <c r="AS25" s="652"/>
      <c r="AT25" s="652"/>
      <c r="AU25" s="652"/>
      <c r="AV25" s="652"/>
      <c r="AW25" s="652"/>
      <c r="AX25" s="652"/>
      <c r="AY25" s="652"/>
      <c r="AZ25" s="652"/>
      <c r="BA25" s="652"/>
      <c r="BB25" s="652"/>
      <c r="BC25" s="652"/>
      <c r="BD25" s="652"/>
      <c r="BE25" s="652"/>
      <c r="BF25" s="653"/>
      <c r="BG25" s="636" t="s">
        <v>130</v>
      </c>
      <c r="BH25" s="637"/>
      <c r="BI25" s="637"/>
      <c r="BJ25" s="637"/>
      <c r="BK25" s="637"/>
      <c r="BL25" s="637"/>
      <c r="BM25" s="637"/>
      <c r="BN25" s="638"/>
      <c r="BO25" s="639" t="s">
        <v>130</v>
      </c>
      <c r="BP25" s="639"/>
      <c r="BQ25" s="639"/>
      <c r="BR25" s="639"/>
      <c r="BS25" s="640" t="s">
        <v>237</v>
      </c>
      <c r="BT25" s="640"/>
      <c r="BU25" s="640"/>
      <c r="BV25" s="640"/>
      <c r="BW25" s="640"/>
      <c r="BX25" s="640"/>
      <c r="BY25" s="640"/>
      <c r="BZ25" s="640"/>
      <c r="CA25" s="640"/>
      <c r="CB25" s="644"/>
      <c r="CD25" s="633" t="s">
        <v>297</v>
      </c>
      <c r="CE25" s="634"/>
      <c r="CF25" s="634"/>
      <c r="CG25" s="634"/>
      <c r="CH25" s="634"/>
      <c r="CI25" s="634"/>
      <c r="CJ25" s="634"/>
      <c r="CK25" s="634"/>
      <c r="CL25" s="634"/>
      <c r="CM25" s="634"/>
      <c r="CN25" s="634"/>
      <c r="CO25" s="634"/>
      <c r="CP25" s="634"/>
      <c r="CQ25" s="635"/>
      <c r="CR25" s="636">
        <v>11086724</v>
      </c>
      <c r="CS25" s="668"/>
      <c r="CT25" s="668"/>
      <c r="CU25" s="668"/>
      <c r="CV25" s="668"/>
      <c r="CW25" s="668"/>
      <c r="CX25" s="668"/>
      <c r="CY25" s="669"/>
      <c r="CZ25" s="641">
        <v>16.8</v>
      </c>
      <c r="DA25" s="666"/>
      <c r="DB25" s="666"/>
      <c r="DC25" s="670"/>
      <c r="DD25" s="645">
        <v>10190283</v>
      </c>
      <c r="DE25" s="668"/>
      <c r="DF25" s="668"/>
      <c r="DG25" s="668"/>
      <c r="DH25" s="668"/>
      <c r="DI25" s="668"/>
      <c r="DJ25" s="668"/>
      <c r="DK25" s="669"/>
      <c r="DL25" s="645">
        <v>9985492</v>
      </c>
      <c r="DM25" s="668"/>
      <c r="DN25" s="668"/>
      <c r="DO25" s="668"/>
      <c r="DP25" s="668"/>
      <c r="DQ25" s="668"/>
      <c r="DR25" s="668"/>
      <c r="DS25" s="668"/>
      <c r="DT25" s="668"/>
      <c r="DU25" s="668"/>
      <c r="DV25" s="669"/>
      <c r="DW25" s="641">
        <v>24.2</v>
      </c>
      <c r="DX25" s="666"/>
      <c r="DY25" s="666"/>
      <c r="DZ25" s="666"/>
      <c r="EA25" s="666"/>
      <c r="EB25" s="666"/>
      <c r="EC25" s="667"/>
    </row>
    <row r="26" spans="2:133" ht="11.25" customHeight="1">
      <c r="B26" s="633" t="s">
        <v>298</v>
      </c>
      <c r="C26" s="634"/>
      <c r="D26" s="634"/>
      <c r="E26" s="634"/>
      <c r="F26" s="634"/>
      <c r="G26" s="634"/>
      <c r="H26" s="634"/>
      <c r="I26" s="634"/>
      <c r="J26" s="634"/>
      <c r="K26" s="634"/>
      <c r="L26" s="634"/>
      <c r="M26" s="634"/>
      <c r="N26" s="634"/>
      <c r="O26" s="634"/>
      <c r="P26" s="634"/>
      <c r="Q26" s="635"/>
      <c r="R26" s="636">
        <v>32253</v>
      </c>
      <c r="S26" s="637"/>
      <c r="T26" s="637"/>
      <c r="U26" s="637"/>
      <c r="V26" s="637"/>
      <c r="W26" s="637"/>
      <c r="X26" s="637"/>
      <c r="Y26" s="638"/>
      <c r="Z26" s="639">
        <v>0</v>
      </c>
      <c r="AA26" s="639"/>
      <c r="AB26" s="639"/>
      <c r="AC26" s="639"/>
      <c r="AD26" s="640">
        <v>32253</v>
      </c>
      <c r="AE26" s="640"/>
      <c r="AF26" s="640"/>
      <c r="AG26" s="640"/>
      <c r="AH26" s="640"/>
      <c r="AI26" s="640"/>
      <c r="AJ26" s="640"/>
      <c r="AK26" s="640"/>
      <c r="AL26" s="641">
        <v>0.1</v>
      </c>
      <c r="AM26" s="642"/>
      <c r="AN26" s="642"/>
      <c r="AO26" s="643"/>
      <c r="AP26" s="633" t="s">
        <v>299</v>
      </c>
      <c r="AQ26" s="652"/>
      <c r="AR26" s="652"/>
      <c r="AS26" s="652"/>
      <c r="AT26" s="652"/>
      <c r="AU26" s="652"/>
      <c r="AV26" s="652"/>
      <c r="AW26" s="652"/>
      <c r="AX26" s="652"/>
      <c r="AY26" s="652"/>
      <c r="AZ26" s="652"/>
      <c r="BA26" s="652"/>
      <c r="BB26" s="652"/>
      <c r="BC26" s="652"/>
      <c r="BD26" s="652"/>
      <c r="BE26" s="652"/>
      <c r="BF26" s="653"/>
      <c r="BG26" s="636" t="s">
        <v>237</v>
      </c>
      <c r="BH26" s="637"/>
      <c r="BI26" s="637"/>
      <c r="BJ26" s="637"/>
      <c r="BK26" s="637"/>
      <c r="BL26" s="637"/>
      <c r="BM26" s="637"/>
      <c r="BN26" s="638"/>
      <c r="BO26" s="639" t="s">
        <v>237</v>
      </c>
      <c r="BP26" s="639"/>
      <c r="BQ26" s="639"/>
      <c r="BR26" s="639"/>
      <c r="BS26" s="640" t="s">
        <v>130</v>
      </c>
      <c r="BT26" s="640"/>
      <c r="BU26" s="640"/>
      <c r="BV26" s="640"/>
      <c r="BW26" s="640"/>
      <c r="BX26" s="640"/>
      <c r="BY26" s="640"/>
      <c r="BZ26" s="640"/>
      <c r="CA26" s="640"/>
      <c r="CB26" s="644"/>
      <c r="CD26" s="633" t="s">
        <v>300</v>
      </c>
      <c r="CE26" s="634"/>
      <c r="CF26" s="634"/>
      <c r="CG26" s="634"/>
      <c r="CH26" s="634"/>
      <c r="CI26" s="634"/>
      <c r="CJ26" s="634"/>
      <c r="CK26" s="634"/>
      <c r="CL26" s="634"/>
      <c r="CM26" s="634"/>
      <c r="CN26" s="634"/>
      <c r="CO26" s="634"/>
      <c r="CP26" s="634"/>
      <c r="CQ26" s="635"/>
      <c r="CR26" s="636">
        <v>6614159</v>
      </c>
      <c r="CS26" s="637"/>
      <c r="CT26" s="637"/>
      <c r="CU26" s="637"/>
      <c r="CV26" s="637"/>
      <c r="CW26" s="637"/>
      <c r="CX26" s="637"/>
      <c r="CY26" s="638"/>
      <c r="CZ26" s="641">
        <v>10</v>
      </c>
      <c r="DA26" s="666"/>
      <c r="DB26" s="666"/>
      <c r="DC26" s="670"/>
      <c r="DD26" s="645">
        <v>5958266</v>
      </c>
      <c r="DE26" s="637"/>
      <c r="DF26" s="637"/>
      <c r="DG26" s="637"/>
      <c r="DH26" s="637"/>
      <c r="DI26" s="637"/>
      <c r="DJ26" s="637"/>
      <c r="DK26" s="638"/>
      <c r="DL26" s="645" t="s">
        <v>237</v>
      </c>
      <c r="DM26" s="637"/>
      <c r="DN26" s="637"/>
      <c r="DO26" s="637"/>
      <c r="DP26" s="637"/>
      <c r="DQ26" s="637"/>
      <c r="DR26" s="637"/>
      <c r="DS26" s="637"/>
      <c r="DT26" s="637"/>
      <c r="DU26" s="637"/>
      <c r="DV26" s="638"/>
      <c r="DW26" s="641" t="s">
        <v>237</v>
      </c>
      <c r="DX26" s="666"/>
      <c r="DY26" s="666"/>
      <c r="DZ26" s="666"/>
      <c r="EA26" s="666"/>
      <c r="EB26" s="666"/>
      <c r="EC26" s="667"/>
    </row>
    <row r="27" spans="2:133" ht="11.25" customHeight="1">
      <c r="B27" s="633" t="s">
        <v>301</v>
      </c>
      <c r="C27" s="634"/>
      <c r="D27" s="634"/>
      <c r="E27" s="634"/>
      <c r="F27" s="634"/>
      <c r="G27" s="634"/>
      <c r="H27" s="634"/>
      <c r="I27" s="634"/>
      <c r="J27" s="634"/>
      <c r="K27" s="634"/>
      <c r="L27" s="634"/>
      <c r="M27" s="634"/>
      <c r="N27" s="634"/>
      <c r="O27" s="634"/>
      <c r="P27" s="634"/>
      <c r="Q27" s="635"/>
      <c r="R27" s="636">
        <v>360438</v>
      </c>
      <c r="S27" s="637"/>
      <c r="T27" s="637"/>
      <c r="U27" s="637"/>
      <c r="V27" s="637"/>
      <c r="W27" s="637"/>
      <c r="X27" s="637"/>
      <c r="Y27" s="638"/>
      <c r="Z27" s="639">
        <v>0.5</v>
      </c>
      <c r="AA27" s="639"/>
      <c r="AB27" s="639"/>
      <c r="AC27" s="639"/>
      <c r="AD27" s="640">
        <v>200</v>
      </c>
      <c r="AE27" s="640"/>
      <c r="AF27" s="640"/>
      <c r="AG27" s="640"/>
      <c r="AH27" s="640"/>
      <c r="AI27" s="640"/>
      <c r="AJ27" s="640"/>
      <c r="AK27" s="640"/>
      <c r="AL27" s="641">
        <v>0</v>
      </c>
      <c r="AM27" s="642"/>
      <c r="AN27" s="642"/>
      <c r="AO27" s="643"/>
      <c r="AP27" s="633" t="s">
        <v>302</v>
      </c>
      <c r="AQ27" s="634"/>
      <c r="AR27" s="634"/>
      <c r="AS27" s="634"/>
      <c r="AT27" s="634"/>
      <c r="AU27" s="634"/>
      <c r="AV27" s="634"/>
      <c r="AW27" s="634"/>
      <c r="AX27" s="634"/>
      <c r="AY27" s="634"/>
      <c r="AZ27" s="634"/>
      <c r="BA27" s="634"/>
      <c r="BB27" s="634"/>
      <c r="BC27" s="634"/>
      <c r="BD27" s="634"/>
      <c r="BE27" s="634"/>
      <c r="BF27" s="635"/>
      <c r="BG27" s="636">
        <v>28247895</v>
      </c>
      <c r="BH27" s="637"/>
      <c r="BI27" s="637"/>
      <c r="BJ27" s="637"/>
      <c r="BK27" s="637"/>
      <c r="BL27" s="637"/>
      <c r="BM27" s="637"/>
      <c r="BN27" s="638"/>
      <c r="BO27" s="639">
        <v>100</v>
      </c>
      <c r="BP27" s="639"/>
      <c r="BQ27" s="639"/>
      <c r="BR27" s="639"/>
      <c r="BS27" s="640" t="s">
        <v>130</v>
      </c>
      <c r="BT27" s="640"/>
      <c r="BU27" s="640"/>
      <c r="BV27" s="640"/>
      <c r="BW27" s="640"/>
      <c r="BX27" s="640"/>
      <c r="BY27" s="640"/>
      <c r="BZ27" s="640"/>
      <c r="CA27" s="640"/>
      <c r="CB27" s="644"/>
      <c r="CD27" s="633" t="s">
        <v>303</v>
      </c>
      <c r="CE27" s="634"/>
      <c r="CF27" s="634"/>
      <c r="CG27" s="634"/>
      <c r="CH27" s="634"/>
      <c r="CI27" s="634"/>
      <c r="CJ27" s="634"/>
      <c r="CK27" s="634"/>
      <c r="CL27" s="634"/>
      <c r="CM27" s="634"/>
      <c r="CN27" s="634"/>
      <c r="CO27" s="634"/>
      <c r="CP27" s="634"/>
      <c r="CQ27" s="635"/>
      <c r="CR27" s="636">
        <v>14214431</v>
      </c>
      <c r="CS27" s="668"/>
      <c r="CT27" s="668"/>
      <c r="CU27" s="668"/>
      <c r="CV27" s="668"/>
      <c r="CW27" s="668"/>
      <c r="CX27" s="668"/>
      <c r="CY27" s="669"/>
      <c r="CZ27" s="641">
        <v>21.5</v>
      </c>
      <c r="DA27" s="666"/>
      <c r="DB27" s="666"/>
      <c r="DC27" s="670"/>
      <c r="DD27" s="645">
        <v>4031478</v>
      </c>
      <c r="DE27" s="668"/>
      <c r="DF27" s="668"/>
      <c r="DG27" s="668"/>
      <c r="DH27" s="668"/>
      <c r="DI27" s="668"/>
      <c r="DJ27" s="668"/>
      <c r="DK27" s="669"/>
      <c r="DL27" s="645">
        <v>3884137</v>
      </c>
      <c r="DM27" s="668"/>
      <c r="DN27" s="668"/>
      <c r="DO27" s="668"/>
      <c r="DP27" s="668"/>
      <c r="DQ27" s="668"/>
      <c r="DR27" s="668"/>
      <c r="DS27" s="668"/>
      <c r="DT27" s="668"/>
      <c r="DU27" s="668"/>
      <c r="DV27" s="669"/>
      <c r="DW27" s="641">
        <v>9.4</v>
      </c>
      <c r="DX27" s="666"/>
      <c r="DY27" s="666"/>
      <c r="DZ27" s="666"/>
      <c r="EA27" s="666"/>
      <c r="EB27" s="666"/>
      <c r="EC27" s="667"/>
    </row>
    <row r="28" spans="2:133" ht="11.25" customHeight="1">
      <c r="B28" s="633" t="s">
        <v>304</v>
      </c>
      <c r="C28" s="634"/>
      <c r="D28" s="634"/>
      <c r="E28" s="634"/>
      <c r="F28" s="634"/>
      <c r="G28" s="634"/>
      <c r="H28" s="634"/>
      <c r="I28" s="634"/>
      <c r="J28" s="634"/>
      <c r="K28" s="634"/>
      <c r="L28" s="634"/>
      <c r="M28" s="634"/>
      <c r="N28" s="634"/>
      <c r="O28" s="634"/>
      <c r="P28" s="634"/>
      <c r="Q28" s="635"/>
      <c r="R28" s="636">
        <v>407800</v>
      </c>
      <c r="S28" s="637"/>
      <c r="T28" s="637"/>
      <c r="U28" s="637"/>
      <c r="V28" s="637"/>
      <c r="W28" s="637"/>
      <c r="X28" s="637"/>
      <c r="Y28" s="638"/>
      <c r="Z28" s="639">
        <v>0.6</v>
      </c>
      <c r="AA28" s="639"/>
      <c r="AB28" s="639"/>
      <c r="AC28" s="639"/>
      <c r="AD28" s="640">
        <v>112726</v>
      </c>
      <c r="AE28" s="640"/>
      <c r="AF28" s="640"/>
      <c r="AG28" s="640"/>
      <c r="AH28" s="640"/>
      <c r="AI28" s="640"/>
      <c r="AJ28" s="640"/>
      <c r="AK28" s="640"/>
      <c r="AL28" s="641">
        <v>0.3</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305</v>
      </c>
      <c r="CE28" s="634"/>
      <c r="CF28" s="634"/>
      <c r="CG28" s="634"/>
      <c r="CH28" s="634"/>
      <c r="CI28" s="634"/>
      <c r="CJ28" s="634"/>
      <c r="CK28" s="634"/>
      <c r="CL28" s="634"/>
      <c r="CM28" s="634"/>
      <c r="CN28" s="634"/>
      <c r="CO28" s="634"/>
      <c r="CP28" s="634"/>
      <c r="CQ28" s="635"/>
      <c r="CR28" s="636">
        <v>5296626</v>
      </c>
      <c r="CS28" s="637"/>
      <c r="CT28" s="637"/>
      <c r="CU28" s="637"/>
      <c r="CV28" s="637"/>
      <c r="CW28" s="637"/>
      <c r="CX28" s="637"/>
      <c r="CY28" s="638"/>
      <c r="CZ28" s="641">
        <v>8</v>
      </c>
      <c r="DA28" s="666"/>
      <c r="DB28" s="666"/>
      <c r="DC28" s="670"/>
      <c r="DD28" s="645">
        <v>5258997</v>
      </c>
      <c r="DE28" s="637"/>
      <c r="DF28" s="637"/>
      <c r="DG28" s="637"/>
      <c r="DH28" s="637"/>
      <c r="DI28" s="637"/>
      <c r="DJ28" s="637"/>
      <c r="DK28" s="638"/>
      <c r="DL28" s="645">
        <v>5258997</v>
      </c>
      <c r="DM28" s="637"/>
      <c r="DN28" s="637"/>
      <c r="DO28" s="637"/>
      <c r="DP28" s="637"/>
      <c r="DQ28" s="637"/>
      <c r="DR28" s="637"/>
      <c r="DS28" s="637"/>
      <c r="DT28" s="637"/>
      <c r="DU28" s="637"/>
      <c r="DV28" s="638"/>
      <c r="DW28" s="641">
        <v>12.8</v>
      </c>
      <c r="DX28" s="666"/>
      <c r="DY28" s="666"/>
      <c r="DZ28" s="666"/>
      <c r="EA28" s="666"/>
      <c r="EB28" s="666"/>
      <c r="EC28" s="667"/>
    </row>
    <row r="29" spans="2:133" ht="11.25" customHeight="1">
      <c r="B29" s="633" t="s">
        <v>306</v>
      </c>
      <c r="C29" s="634"/>
      <c r="D29" s="634"/>
      <c r="E29" s="634"/>
      <c r="F29" s="634"/>
      <c r="G29" s="634"/>
      <c r="H29" s="634"/>
      <c r="I29" s="634"/>
      <c r="J29" s="634"/>
      <c r="K29" s="634"/>
      <c r="L29" s="634"/>
      <c r="M29" s="634"/>
      <c r="N29" s="634"/>
      <c r="O29" s="634"/>
      <c r="P29" s="634"/>
      <c r="Q29" s="635"/>
      <c r="R29" s="636">
        <v>332569</v>
      </c>
      <c r="S29" s="637"/>
      <c r="T29" s="637"/>
      <c r="U29" s="637"/>
      <c r="V29" s="637"/>
      <c r="W29" s="637"/>
      <c r="X29" s="637"/>
      <c r="Y29" s="638"/>
      <c r="Z29" s="639">
        <v>0.5</v>
      </c>
      <c r="AA29" s="639"/>
      <c r="AB29" s="639"/>
      <c r="AC29" s="639"/>
      <c r="AD29" s="640" t="s">
        <v>237</v>
      </c>
      <c r="AE29" s="640"/>
      <c r="AF29" s="640"/>
      <c r="AG29" s="640"/>
      <c r="AH29" s="640"/>
      <c r="AI29" s="640"/>
      <c r="AJ29" s="640"/>
      <c r="AK29" s="640"/>
      <c r="AL29" s="641" t="s">
        <v>130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307</v>
      </c>
      <c r="CE29" s="673"/>
      <c r="CF29" s="633" t="s">
        <v>72</v>
      </c>
      <c r="CG29" s="634"/>
      <c r="CH29" s="634"/>
      <c r="CI29" s="634"/>
      <c r="CJ29" s="634"/>
      <c r="CK29" s="634"/>
      <c r="CL29" s="634"/>
      <c r="CM29" s="634"/>
      <c r="CN29" s="634"/>
      <c r="CO29" s="634"/>
      <c r="CP29" s="634"/>
      <c r="CQ29" s="635"/>
      <c r="CR29" s="636">
        <v>5296558</v>
      </c>
      <c r="CS29" s="668"/>
      <c r="CT29" s="668"/>
      <c r="CU29" s="668"/>
      <c r="CV29" s="668"/>
      <c r="CW29" s="668"/>
      <c r="CX29" s="668"/>
      <c r="CY29" s="669"/>
      <c r="CZ29" s="641">
        <v>8</v>
      </c>
      <c r="DA29" s="666"/>
      <c r="DB29" s="666"/>
      <c r="DC29" s="670"/>
      <c r="DD29" s="645">
        <v>5258929</v>
      </c>
      <c r="DE29" s="668"/>
      <c r="DF29" s="668"/>
      <c r="DG29" s="668"/>
      <c r="DH29" s="668"/>
      <c r="DI29" s="668"/>
      <c r="DJ29" s="668"/>
      <c r="DK29" s="669"/>
      <c r="DL29" s="645">
        <v>5258929</v>
      </c>
      <c r="DM29" s="668"/>
      <c r="DN29" s="668"/>
      <c r="DO29" s="668"/>
      <c r="DP29" s="668"/>
      <c r="DQ29" s="668"/>
      <c r="DR29" s="668"/>
      <c r="DS29" s="668"/>
      <c r="DT29" s="668"/>
      <c r="DU29" s="668"/>
      <c r="DV29" s="669"/>
      <c r="DW29" s="641">
        <v>12.8</v>
      </c>
      <c r="DX29" s="666"/>
      <c r="DY29" s="666"/>
      <c r="DZ29" s="666"/>
      <c r="EA29" s="666"/>
      <c r="EB29" s="666"/>
      <c r="EC29" s="667"/>
    </row>
    <row r="30" spans="2:133" ht="11.25" customHeight="1">
      <c r="B30" s="633" t="s">
        <v>308</v>
      </c>
      <c r="C30" s="634"/>
      <c r="D30" s="634"/>
      <c r="E30" s="634"/>
      <c r="F30" s="634"/>
      <c r="G30" s="634"/>
      <c r="H30" s="634"/>
      <c r="I30" s="634"/>
      <c r="J30" s="634"/>
      <c r="K30" s="634"/>
      <c r="L30" s="634"/>
      <c r="M30" s="634"/>
      <c r="N30" s="634"/>
      <c r="O30" s="634"/>
      <c r="P30" s="634"/>
      <c r="Q30" s="635"/>
      <c r="R30" s="636">
        <v>11903693</v>
      </c>
      <c r="S30" s="637"/>
      <c r="T30" s="637"/>
      <c r="U30" s="637"/>
      <c r="V30" s="637"/>
      <c r="W30" s="637"/>
      <c r="X30" s="637"/>
      <c r="Y30" s="638"/>
      <c r="Z30" s="639">
        <v>16.899999999999999</v>
      </c>
      <c r="AA30" s="639"/>
      <c r="AB30" s="639"/>
      <c r="AC30" s="639"/>
      <c r="AD30" s="640" t="s">
        <v>130</v>
      </c>
      <c r="AE30" s="640"/>
      <c r="AF30" s="640"/>
      <c r="AG30" s="640"/>
      <c r="AH30" s="640"/>
      <c r="AI30" s="640"/>
      <c r="AJ30" s="640"/>
      <c r="AK30" s="640"/>
      <c r="AL30" s="641" t="s">
        <v>130</v>
      </c>
      <c r="AM30" s="642"/>
      <c r="AN30" s="642"/>
      <c r="AO30" s="643"/>
      <c r="AP30" s="618" t="s">
        <v>225</v>
      </c>
      <c r="AQ30" s="619"/>
      <c r="AR30" s="619"/>
      <c r="AS30" s="619"/>
      <c r="AT30" s="619"/>
      <c r="AU30" s="619"/>
      <c r="AV30" s="619"/>
      <c r="AW30" s="619"/>
      <c r="AX30" s="619"/>
      <c r="AY30" s="619"/>
      <c r="AZ30" s="619"/>
      <c r="BA30" s="619"/>
      <c r="BB30" s="619"/>
      <c r="BC30" s="619"/>
      <c r="BD30" s="619"/>
      <c r="BE30" s="619"/>
      <c r="BF30" s="620"/>
      <c r="BG30" s="618" t="s">
        <v>309</v>
      </c>
      <c r="BH30" s="678"/>
      <c r="BI30" s="678"/>
      <c r="BJ30" s="678"/>
      <c r="BK30" s="678"/>
      <c r="BL30" s="678"/>
      <c r="BM30" s="678"/>
      <c r="BN30" s="678"/>
      <c r="BO30" s="678"/>
      <c r="BP30" s="678"/>
      <c r="BQ30" s="679"/>
      <c r="BR30" s="618" t="s">
        <v>310</v>
      </c>
      <c r="BS30" s="678"/>
      <c r="BT30" s="678"/>
      <c r="BU30" s="678"/>
      <c r="BV30" s="678"/>
      <c r="BW30" s="678"/>
      <c r="BX30" s="678"/>
      <c r="BY30" s="678"/>
      <c r="BZ30" s="678"/>
      <c r="CA30" s="678"/>
      <c r="CB30" s="679"/>
      <c r="CD30" s="674"/>
      <c r="CE30" s="675"/>
      <c r="CF30" s="633" t="s">
        <v>311</v>
      </c>
      <c r="CG30" s="634"/>
      <c r="CH30" s="634"/>
      <c r="CI30" s="634"/>
      <c r="CJ30" s="634"/>
      <c r="CK30" s="634"/>
      <c r="CL30" s="634"/>
      <c r="CM30" s="634"/>
      <c r="CN30" s="634"/>
      <c r="CO30" s="634"/>
      <c r="CP30" s="634"/>
      <c r="CQ30" s="635"/>
      <c r="CR30" s="636">
        <v>5142028</v>
      </c>
      <c r="CS30" s="637"/>
      <c r="CT30" s="637"/>
      <c r="CU30" s="637"/>
      <c r="CV30" s="637"/>
      <c r="CW30" s="637"/>
      <c r="CX30" s="637"/>
      <c r="CY30" s="638"/>
      <c r="CZ30" s="641">
        <v>7.8</v>
      </c>
      <c r="DA30" s="666"/>
      <c r="DB30" s="666"/>
      <c r="DC30" s="670"/>
      <c r="DD30" s="645">
        <v>5107382</v>
      </c>
      <c r="DE30" s="637"/>
      <c r="DF30" s="637"/>
      <c r="DG30" s="637"/>
      <c r="DH30" s="637"/>
      <c r="DI30" s="637"/>
      <c r="DJ30" s="637"/>
      <c r="DK30" s="638"/>
      <c r="DL30" s="645">
        <v>5107382</v>
      </c>
      <c r="DM30" s="637"/>
      <c r="DN30" s="637"/>
      <c r="DO30" s="637"/>
      <c r="DP30" s="637"/>
      <c r="DQ30" s="637"/>
      <c r="DR30" s="637"/>
      <c r="DS30" s="637"/>
      <c r="DT30" s="637"/>
      <c r="DU30" s="637"/>
      <c r="DV30" s="638"/>
      <c r="DW30" s="641">
        <v>12.4</v>
      </c>
      <c r="DX30" s="666"/>
      <c r="DY30" s="666"/>
      <c r="DZ30" s="666"/>
      <c r="EA30" s="666"/>
      <c r="EB30" s="666"/>
      <c r="EC30" s="667"/>
    </row>
    <row r="31" spans="2:133" ht="11.25" customHeight="1">
      <c r="B31" s="649" t="s">
        <v>312</v>
      </c>
      <c r="C31" s="650"/>
      <c r="D31" s="650"/>
      <c r="E31" s="650"/>
      <c r="F31" s="650"/>
      <c r="G31" s="650"/>
      <c r="H31" s="650"/>
      <c r="I31" s="650"/>
      <c r="J31" s="650"/>
      <c r="K31" s="650"/>
      <c r="L31" s="650"/>
      <c r="M31" s="650"/>
      <c r="N31" s="650"/>
      <c r="O31" s="650"/>
      <c r="P31" s="650"/>
      <c r="Q31" s="651"/>
      <c r="R31" s="636" t="s">
        <v>237</v>
      </c>
      <c r="S31" s="637"/>
      <c r="T31" s="637"/>
      <c r="U31" s="637"/>
      <c r="V31" s="637"/>
      <c r="W31" s="637"/>
      <c r="X31" s="637"/>
      <c r="Y31" s="638"/>
      <c r="Z31" s="639" t="s">
        <v>130</v>
      </c>
      <c r="AA31" s="639"/>
      <c r="AB31" s="639"/>
      <c r="AC31" s="639"/>
      <c r="AD31" s="640" t="s">
        <v>130</v>
      </c>
      <c r="AE31" s="640"/>
      <c r="AF31" s="640"/>
      <c r="AG31" s="640"/>
      <c r="AH31" s="640"/>
      <c r="AI31" s="640"/>
      <c r="AJ31" s="640"/>
      <c r="AK31" s="640"/>
      <c r="AL31" s="641" t="s">
        <v>237</v>
      </c>
      <c r="AM31" s="642"/>
      <c r="AN31" s="642"/>
      <c r="AO31" s="643"/>
      <c r="AP31" s="682" t="s">
        <v>313</v>
      </c>
      <c r="AQ31" s="683"/>
      <c r="AR31" s="683"/>
      <c r="AS31" s="683"/>
      <c r="AT31" s="688" t="s">
        <v>314</v>
      </c>
      <c r="AU31" s="212"/>
      <c r="AV31" s="212"/>
      <c r="AW31" s="212"/>
      <c r="AX31" s="622" t="s">
        <v>189</v>
      </c>
      <c r="AY31" s="623"/>
      <c r="AZ31" s="623"/>
      <c r="BA31" s="623"/>
      <c r="BB31" s="623"/>
      <c r="BC31" s="623"/>
      <c r="BD31" s="623"/>
      <c r="BE31" s="623"/>
      <c r="BF31" s="624"/>
      <c r="BG31" s="692">
        <v>99.5</v>
      </c>
      <c r="BH31" s="680"/>
      <c r="BI31" s="680"/>
      <c r="BJ31" s="680"/>
      <c r="BK31" s="680"/>
      <c r="BL31" s="680"/>
      <c r="BM31" s="631">
        <v>98.6</v>
      </c>
      <c r="BN31" s="680"/>
      <c r="BO31" s="680"/>
      <c r="BP31" s="680"/>
      <c r="BQ31" s="681"/>
      <c r="BR31" s="692">
        <v>99.6</v>
      </c>
      <c r="BS31" s="680"/>
      <c r="BT31" s="680"/>
      <c r="BU31" s="680"/>
      <c r="BV31" s="680"/>
      <c r="BW31" s="680"/>
      <c r="BX31" s="631">
        <v>98.5</v>
      </c>
      <c r="BY31" s="680"/>
      <c r="BZ31" s="680"/>
      <c r="CA31" s="680"/>
      <c r="CB31" s="681"/>
      <c r="CD31" s="674"/>
      <c r="CE31" s="675"/>
      <c r="CF31" s="633" t="s">
        <v>315</v>
      </c>
      <c r="CG31" s="634"/>
      <c r="CH31" s="634"/>
      <c r="CI31" s="634"/>
      <c r="CJ31" s="634"/>
      <c r="CK31" s="634"/>
      <c r="CL31" s="634"/>
      <c r="CM31" s="634"/>
      <c r="CN31" s="634"/>
      <c r="CO31" s="634"/>
      <c r="CP31" s="634"/>
      <c r="CQ31" s="635"/>
      <c r="CR31" s="636">
        <v>154530</v>
      </c>
      <c r="CS31" s="668"/>
      <c r="CT31" s="668"/>
      <c r="CU31" s="668"/>
      <c r="CV31" s="668"/>
      <c r="CW31" s="668"/>
      <c r="CX31" s="668"/>
      <c r="CY31" s="669"/>
      <c r="CZ31" s="641">
        <v>0.2</v>
      </c>
      <c r="DA31" s="666"/>
      <c r="DB31" s="666"/>
      <c r="DC31" s="670"/>
      <c r="DD31" s="645">
        <v>151547</v>
      </c>
      <c r="DE31" s="668"/>
      <c r="DF31" s="668"/>
      <c r="DG31" s="668"/>
      <c r="DH31" s="668"/>
      <c r="DI31" s="668"/>
      <c r="DJ31" s="668"/>
      <c r="DK31" s="669"/>
      <c r="DL31" s="645">
        <v>151547</v>
      </c>
      <c r="DM31" s="668"/>
      <c r="DN31" s="668"/>
      <c r="DO31" s="668"/>
      <c r="DP31" s="668"/>
      <c r="DQ31" s="668"/>
      <c r="DR31" s="668"/>
      <c r="DS31" s="668"/>
      <c r="DT31" s="668"/>
      <c r="DU31" s="668"/>
      <c r="DV31" s="669"/>
      <c r="DW31" s="641">
        <v>0.4</v>
      </c>
      <c r="DX31" s="666"/>
      <c r="DY31" s="666"/>
      <c r="DZ31" s="666"/>
      <c r="EA31" s="666"/>
      <c r="EB31" s="666"/>
      <c r="EC31" s="667"/>
    </row>
    <row r="32" spans="2:133" ht="11.25" customHeight="1">
      <c r="B32" s="633" t="s">
        <v>316</v>
      </c>
      <c r="C32" s="634"/>
      <c r="D32" s="634"/>
      <c r="E32" s="634"/>
      <c r="F32" s="634"/>
      <c r="G32" s="634"/>
      <c r="H32" s="634"/>
      <c r="I32" s="634"/>
      <c r="J32" s="634"/>
      <c r="K32" s="634"/>
      <c r="L32" s="634"/>
      <c r="M32" s="634"/>
      <c r="N32" s="634"/>
      <c r="O32" s="634"/>
      <c r="P32" s="634"/>
      <c r="Q32" s="635"/>
      <c r="R32" s="636">
        <v>4106586</v>
      </c>
      <c r="S32" s="637"/>
      <c r="T32" s="637"/>
      <c r="U32" s="637"/>
      <c r="V32" s="637"/>
      <c r="W32" s="637"/>
      <c r="X32" s="637"/>
      <c r="Y32" s="638"/>
      <c r="Z32" s="639">
        <v>5.8</v>
      </c>
      <c r="AA32" s="639"/>
      <c r="AB32" s="639"/>
      <c r="AC32" s="639"/>
      <c r="AD32" s="640" t="s">
        <v>130</v>
      </c>
      <c r="AE32" s="640"/>
      <c r="AF32" s="640"/>
      <c r="AG32" s="640"/>
      <c r="AH32" s="640"/>
      <c r="AI32" s="640"/>
      <c r="AJ32" s="640"/>
      <c r="AK32" s="640"/>
      <c r="AL32" s="641" t="s">
        <v>130</v>
      </c>
      <c r="AM32" s="642"/>
      <c r="AN32" s="642"/>
      <c r="AO32" s="643"/>
      <c r="AP32" s="684"/>
      <c r="AQ32" s="685"/>
      <c r="AR32" s="685"/>
      <c r="AS32" s="685"/>
      <c r="AT32" s="689"/>
      <c r="AU32" s="208" t="s">
        <v>317</v>
      </c>
      <c r="AX32" s="633" t="s">
        <v>318</v>
      </c>
      <c r="AY32" s="634"/>
      <c r="AZ32" s="634"/>
      <c r="BA32" s="634"/>
      <c r="BB32" s="634"/>
      <c r="BC32" s="634"/>
      <c r="BD32" s="634"/>
      <c r="BE32" s="634"/>
      <c r="BF32" s="635"/>
      <c r="BG32" s="693">
        <v>99.3</v>
      </c>
      <c r="BH32" s="668"/>
      <c r="BI32" s="668"/>
      <c r="BJ32" s="668"/>
      <c r="BK32" s="668"/>
      <c r="BL32" s="668"/>
      <c r="BM32" s="642">
        <v>97.8</v>
      </c>
      <c r="BN32" s="668"/>
      <c r="BO32" s="668"/>
      <c r="BP32" s="668"/>
      <c r="BQ32" s="691"/>
      <c r="BR32" s="693">
        <v>99.5</v>
      </c>
      <c r="BS32" s="668"/>
      <c r="BT32" s="668"/>
      <c r="BU32" s="668"/>
      <c r="BV32" s="668"/>
      <c r="BW32" s="668"/>
      <c r="BX32" s="642">
        <v>97.7</v>
      </c>
      <c r="BY32" s="668"/>
      <c r="BZ32" s="668"/>
      <c r="CA32" s="668"/>
      <c r="CB32" s="691"/>
      <c r="CD32" s="676"/>
      <c r="CE32" s="677"/>
      <c r="CF32" s="633" t="s">
        <v>319</v>
      </c>
      <c r="CG32" s="634"/>
      <c r="CH32" s="634"/>
      <c r="CI32" s="634"/>
      <c r="CJ32" s="634"/>
      <c r="CK32" s="634"/>
      <c r="CL32" s="634"/>
      <c r="CM32" s="634"/>
      <c r="CN32" s="634"/>
      <c r="CO32" s="634"/>
      <c r="CP32" s="634"/>
      <c r="CQ32" s="635"/>
      <c r="CR32" s="636">
        <v>68</v>
      </c>
      <c r="CS32" s="637"/>
      <c r="CT32" s="637"/>
      <c r="CU32" s="637"/>
      <c r="CV32" s="637"/>
      <c r="CW32" s="637"/>
      <c r="CX32" s="637"/>
      <c r="CY32" s="638"/>
      <c r="CZ32" s="641">
        <v>0</v>
      </c>
      <c r="DA32" s="666"/>
      <c r="DB32" s="666"/>
      <c r="DC32" s="670"/>
      <c r="DD32" s="645">
        <v>68</v>
      </c>
      <c r="DE32" s="637"/>
      <c r="DF32" s="637"/>
      <c r="DG32" s="637"/>
      <c r="DH32" s="637"/>
      <c r="DI32" s="637"/>
      <c r="DJ32" s="637"/>
      <c r="DK32" s="638"/>
      <c r="DL32" s="645">
        <v>68</v>
      </c>
      <c r="DM32" s="637"/>
      <c r="DN32" s="637"/>
      <c r="DO32" s="637"/>
      <c r="DP32" s="637"/>
      <c r="DQ32" s="637"/>
      <c r="DR32" s="637"/>
      <c r="DS32" s="637"/>
      <c r="DT32" s="637"/>
      <c r="DU32" s="637"/>
      <c r="DV32" s="638"/>
      <c r="DW32" s="641">
        <v>0</v>
      </c>
      <c r="DX32" s="666"/>
      <c r="DY32" s="666"/>
      <c r="DZ32" s="666"/>
      <c r="EA32" s="666"/>
      <c r="EB32" s="666"/>
      <c r="EC32" s="667"/>
    </row>
    <row r="33" spans="2:133" ht="11.25" customHeight="1">
      <c r="B33" s="633" t="s">
        <v>320</v>
      </c>
      <c r="C33" s="634"/>
      <c r="D33" s="634"/>
      <c r="E33" s="634"/>
      <c r="F33" s="634"/>
      <c r="G33" s="634"/>
      <c r="H33" s="634"/>
      <c r="I33" s="634"/>
      <c r="J33" s="634"/>
      <c r="K33" s="634"/>
      <c r="L33" s="634"/>
      <c r="M33" s="634"/>
      <c r="N33" s="634"/>
      <c r="O33" s="634"/>
      <c r="P33" s="634"/>
      <c r="Q33" s="635"/>
      <c r="R33" s="636">
        <v>71692</v>
      </c>
      <c r="S33" s="637"/>
      <c r="T33" s="637"/>
      <c r="U33" s="637"/>
      <c r="V33" s="637"/>
      <c r="W33" s="637"/>
      <c r="X33" s="637"/>
      <c r="Y33" s="638"/>
      <c r="Z33" s="639">
        <v>0.1</v>
      </c>
      <c r="AA33" s="639"/>
      <c r="AB33" s="639"/>
      <c r="AC33" s="639"/>
      <c r="AD33" s="640">
        <v>28643</v>
      </c>
      <c r="AE33" s="640"/>
      <c r="AF33" s="640"/>
      <c r="AG33" s="640"/>
      <c r="AH33" s="640"/>
      <c r="AI33" s="640"/>
      <c r="AJ33" s="640"/>
      <c r="AK33" s="640"/>
      <c r="AL33" s="641">
        <v>0.1</v>
      </c>
      <c r="AM33" s="642"/>
      <c r="AN33" s="642"/>
      <c r="AO33" s="643"/>
      <c r="AP33" s="686"/>
      <c r="AQ33" s="687"/>
      <c r="AR33" s="687"/>
      <c r="AS33" s="687"/>
      <c r="AT33" s="690"/>
      <c r="AU33" s="213"/>
      <c r="AV33" s="213"/>
      <c r="AW33" s="213"/>
      <c r="AX33" s="657" t="s">
        <v>321</v>
      </c>
      <c r="AY33" s="658"/>
      <c r="AZ33" s="658"/>
      <c r="BA33" s="658"/>
      <c r="BB33" s="658"/>
      <c r="BC33" s="658"/>
      <c r="BD33" s="658"/>
      <c r="BE33" s="658"/>
      <c r="BF33" s="659"/>
      <c r="BG33" s="694">
        <v>99.7</v>
      </c>
      <c r="BH33" s="695"/>
      <c r="BI33" s="695"/>
      <c r="BJ33" s="695"/>
      <c r="BK33" s="695"/>
      <c r="BL33" s="695"/>
      <c r="BM33" s="696">
        <v>99.2</v>
      </c>
      <c r="BN33" s="695"/>
      <c r="BO33" s="695"/>
      <c r="BP33" s="695"/>
      <c r="BQ33" s="697"/>
      <c r="BR33" s="694">
        <v>99.8</v>
      </c>
      <c r="BS33" s="695"/>
      <c r="BT33" s="695"/>
      <c r="BU33" s="695"/>
      <c r="BV33" s="695"/>
      <c r="BW33" s="695"/>
      <c r="BX33" s="696">
        <v>99.1</v>
      </c>
      <c r="BY33" s="695"/>
      <c r="BZ33" s="695"/>
      <c r="CA33" s="695"/>
      <c r="CB33" s="697"/>
      <c r="CD33" s="633" t="s">
        <v>322</v>
      </c>
      <c r="CE33" s="634"/>
      <c r="CF33" s="634"/>
      <c r="CG33" s="634"/>
      <c r="CH33" s="634"/>
      <c r="CI33" s="634"/>
      <c r="CJ33" s="634"/>
      <c r="CK33" s="634"/>
      <c r="CL33" s="634"/>
      <c r="CM33" s="634"/>
      <c r="CN33" s="634"/>
      <c r="CO33" s="634"/>
      <c r="CP33" s="634"/>
      <c r="CQ33" s="635"/>
      <c r="CR33" s="636">
        <v>28467063</v>
      </c>
      <c r="CS33" s="668"/>
      <c r="CT33" s="668"/>
      <c r="CU33" s="668"/>
      <c r="CV33" s="668"/>
      <c r="CW33" s="668"/>
      <c r="CX33" s="668"/>
      <c r="CY33" s="669"/>
      <c r="CZ33" s="641">
        <v>43</v>
      </c>
      <c r="DA33" s="666"/>
      <c r="DB33" s="666"/>
      <c r="DC33" s="670"/>
      <c r="DD33" s="645">
        <v>21861653</v>
      </c>
      <c r="DE33" s="668"/>
      <c r="DF33" s="668"/>
      <c r="DG33" s="668"/>
      <c r="DH33" s="668"/>
      <c r="DI33" s="668"/>
      <c r="DJ33" s="668"/>
      <c r="DK33" s="669"/>
      <c r="DL33" s="645">
        <v>16406408</v>
      </c>
      <c r="DM33" s="668"/>
      <c r="DN33" s="668"/>
      <c r="DO33" s="668"/>
      <c r="DP33" s="668"/>
      <c r="DQ33" s="668"/>
      <c r="DR33" s="668"/>
      <c r="DS33" s="668"/>
      <c r="DT33" s="668"/>
      <c r="DU33" s="668"/>
      <c r="DV33" s="669"/>
      <c r="DW33" s="641">
        <v>39.799999999999997</v>
      </c>
      <c r="DX33" s="666"/>
      <c r="DY33" s="666"/>
      <c r="DZ33" s="666"/>
      <c r="EA33" s="666"/>
      <c r="EB33" s="666"/>
      <c r="EC33" s="667"/>
    </row>
    <row r="34" spans="2:133" ht="11.25" customHeight="1">
      <c r="B34" s="633" t="s">
        <v>323</v>
      </c>
      <c r="C34" s="634"/>
      <c r="D34" s="634"/>
      <c r="E34" s="634"/>
      <c r="F34" s="634"/>
      <c r="G34" s="634"/>
      <c r="H34" s="634"/>
      <c r="I34" s="634"/>
      <c r="J34" s="634"/>
      <c r="K34" s="634"/>
      <c r="L34" s="634"/>
      <c r="M34" s="634"/>
      <c r="N34" s="634"/>
      <c r="O34" s="634"/>
      <c r="P34" s="634"/>
      <c r="Q34" s="635"/>
      <c r="R34" s="636">
        <v>795068</v>
      </c>
      <c r="S34" s="637"/>
      <c r="T34" s="637"/>
      <c r="U34" s="637"/>
      <c r="V34" s="637"/>
      <c r="W34" s="637"/>
      <c r="X34" s="637"/>
      <c r="Y34" s="638"/>
      <c r="Z34" s="639">
        <v>1.1000000000000001</v>
      </c>
      <c r="AA34" s="639"/>
      <c r="AB34" s="639"/>
      <c r="AC34" s="639"/>
      <c r="AD34" s="640" t="s">
        <v>237</v>
      </c>
      <c r="AE34" s="640"/>
      <c r="AF34" s="640"/>
      <c r="AG34" s="640"/>
      <c r="AH34" s="640"/>
      <c r="AI34" s="640"/>
      <c r="AJ34" s="640"/>
      <c r="AK34" s="640"/>
      <c r="AL34" s="641" t="s">
        <v>237</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324</v>
      </c>
      <c r="CE34" s="634"/>
      <c r="CF34" s="634"/>
      <c r="CG34" s="634"/>
      <c r="CH34" s="634"/>
      <c r="CI34" s="634"/>
      <c r="CJ34" s="634"/>
      <c r="CK34" s="634"/>
      <c r="CL34" s="634"/>
      <c r="CM34" s="634"/>
      <c r="CN34" s="634"/>
      <c r="CO34" s="634"/>
      <c r="CP34" s="634"/>
      <c r="CQ34" s="635"/>
      <c r="CR34" s="636">
        <v>12013389</v>
      </c>
      <c r="CS34" s="637"/>
      <c r="CT34" s="637"/>
      <c r="CU34" s="637"/>
      <c r="CV34" s="637"/>
      <c r="CW34" s="637"/>
      <c r="CX34" s="637"/>
      <c r="CY34" s="638"/>
      <c r="CZ34" s="641">
        <v>18.2</v>
      </c>
      <c r="DA34" s="666"/>
      <c r="DB34" s="666"/>
      <c r="DC34" s="670"/>
      <c r="DD34" s="645">
        <v>8291310</v>
      </c>
      <c r="DE34" s="637"/>
      <c r="DF34" s="637"/>
      <c r="DG34" s="637"/>
      <c r="DH34" s="637"/>
      <c r="DI34" s="637"/>
      <c r="DJ34" s="637"/>
      <c r="DK34" s="638"/>
      <c r="DL34" s="645">
        <v>7077353</v>
      </c>
      <c r="DM34" s="637"/>
      <c r="DN34" s="637"/>
      <c r="DO34" s="637"/>
      <c r="DP34" s="637"/>
      <c r="DQ34" s="637"/>
      <c r="DR34" s="637"/>
      <c r="DS34" s="637"/>
      <c r="DT34" s="637"/>
      <c r="DU34" s="637"/>
      <c r="DV34" s="638"/>
      <c r="DW34" s="641">
        <v>17.2</v>
      </c>
      <c r="DX34" s="666"/>
      <c r="DY34" s="666"/>
      <c r="DZ34" s="666"/>
      <c r="EA34" s="666"/>
      <c r="EB34" s="666"/>
      <c r="EC34" s="667"/>
    </row>
    <row r="35" spans="2:133" ht="11.25" customHeight="1">
      <c r="B35" s="633" t="s">
        <v>325</v>
      </c>
      <c r="C35" s="634"/>
      <c r="D35" s="634"/>
      <c r="E35" s="634"/>
      <c r="F35" s="634"/>
      <c r="G35" s="634"/>
      <c r="H35" s="634"/>
      <c r="I35" s="634"/>
      <c r="J35" s="634"/>
      <c r="K35" s="634"/>
      <c r="L35" s="634"/>
      <c r="M35" s="634"/>
      <c r="N35" s="634"/>
      <c r="O35" s="634"/>
      <c r="P35" s="634"/>
      <c r="Q35" s="635"/>
      <c r="R35" s="636">
        <v>2687895</v>
      </c>
      <c r="S35" s="637"/>
      <c r="T35" s="637"/>
      <c r="U35" s="637"/>
      <c r="V35" s="637"/>
      <c r="W35" s="637"/>
      <c r="X35" s="637"/>
      <c r="Y35" s="638"/>
      <c r="Z35" s="639">
        <v>3.8</v>
      </c>
      <c r="AA35" s="639"/>
      <c r="AB35" s="639"/>
      <c r="AC35" s="639"/>
      <c r="AD35" s="640" t="s">
        <v>130</v>
      </c>
      <c r="AE35" s="640"/>
      <c r="AF35" s="640"/>
      <c r="AG35" s="640"/>
      <c r="AH35" s="640"/>
      <c r="AI35" s="640"/>
      <c r="AJ35" s="640"/>
      <c r="AK35" s="640"/>
      <c r="AL35" s="641" t="s">
        <v>130</v>
      </c>
      <c r="AM35" s="642"/>
      <c r="AN35" s="642"/>
      <c r="AO35" s="643"/>
      <c r="AP35" s="216"/>
      <c r="AQ35" s="618" t="s">
        <v>326</v>
      </c>
      <c r="AR35" s="619"/>
      <c r="AS35" s="619"/>
      <c r="AT35" s="619"/>
      <c r="AU35" s="619"/>
      <c r="AV35" s="619"/>
      <c r="AW35" s="619"/>
      <c r="AX35" s="619"/>
      <c r="AY35" s="619"/>
      <c r="AZ35" s="619"/>
      <c r="BA35" s="619"/>
      <c r="BB35" s="619"/>
      <c r="BC35" s="619"/>
      <c r="BD35" s="619"/>
      <c r="BE35" s="619"/>
      <c r="BF35" s="620"/>
      <c r="BG35" s="618" t="s">
        <v>327</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328</v>
      </c>
      <c r="CE35" s="634"/>
      <c r="CF35" s="634"/>
      <c r="CG35" s="634"/>
      <c r="CH35" s="634"/>
      <c r="CI35" s="634"/>
      <c r="CJ35" s="634"/>
      <c r="CK35" s="634"/>
      <c r="CL35" s="634"/>
      <c r="CM35" s="634"/>
      <c r="CN35" s="634"/>
      <c r="CO35" s="634"/>
      <c r="CP35" s="634"/>
      <c r="CQ35" s="635"/>
      <c r="CR35" s="636">
        <v>760893</v>
      </c>
      <c r="CS35" s="668"/>
      <c r="CT35" s="668"/>
      <c r="CU35" s="668"/>
      <c r="CV35" s="668"/>
      <c r="CW35" s="668"/>
      <c r="CX35" s="668"/>
      <c r="CY35" s="669"/>
      <c r="CZ35" s="641">
        <v>1.2</v>
      </c>
      <c r="DA35" s="666"/>
      <c r="DB35" s="666"/>
      <c r="DC35" s="670"/>
      <c r="DD35" s="645">
        <v>687668</v>
      </c>
      <c r="DE35" s="668"/>
      <c r="DF35" s="668"/>
      <c r="DG35" s="668"/>
      <c r="DH35" s="668"/>
      <c r="DI35" s="668"/>
      <c r="DJ35" s="668"/>
      <c r="DK35" s="669"/>
      <c r="DL35" s="645">
        <v>581468</v>
      </c>
      <c r="DM35" s="668"/>
      <c r="DN35" s="668"/>
      <c r="DO35" s="668"/>
      <c r="DP35" s="668"/>
      <c r="DQ35" s="668"/>
      <c r="DR35" s="668"/>
      <c r="DS35" s="668"/>
      <c r="DT35" s="668"/>
      <c r="DU35" s="668"/>
      <c r="DV35" s="669"/>
      <c r="DW35" s="641">
        <v>1.4</v>
      </c>
      <c r="DX35" s="666"/>
      <c r="DY35" s="666"/>
      <c r="DZ35" s="666"/>
      <c r="EA35" s="666"/>
      <c r="EB35" s="666"/>
      <c r="EC35" s="667"/>
    </row>
    <row r="36" spans="2:133" ht="11.25" customHeight="1">
      <c r="B36" s="633" t="s">
        <v>329</v>
      </c>
      <c r="C36" s="634"/>
      <c r="D36" s="634"/>
      <c r="E36" s="634"/>
      <c r="F36" s="634"/>
      <c r="G36" s="634"/>
      <c r="H36" s="634"/>
      <c r="I36" s="634"/>
      <c r="J36" s="634"/>
      <c r="K36" s="634"/>
      <c r="L36" s="634"/>
      <c r="M36" s="634"/>
      <c r="N36" s="634"/>
      <c r="O36" s="634"/>
      <c r="P36" s="634"/>
      <c r="Q36" s="635"/>
      <c r="R36" s="636">
        <v>1594626</v>
      </c>
      <c r="S36" s="637"/>
      <c r="T36" s="637"/>
      <c r="U36" s="637"/>
      <c r="V36" s="637"/>
      <c r="W36" s="637"/>
      <c r="X36" s="637"/>
      <c r="Y36" s="638"/>
      <c r="Z36" s="639">
        <v>2.2999999999999998</v>
      </c>
      <c r="AA36" s="639"/>
      <c r="AB36" s="639"/>
      <c r="AC36" s="639"/>
      <c r="AD36" s="640" t="s">
        <v>237</v>
      </c>
      <c r="AE36" s="640"/>
      <c r="AF36" s="640"/>
      <c r="AG36" s="640"/>
      <c r="AH36" s="640"/>
      <c r="AI36" s="640"/>
      <c r="AJ36" s="640"/>
      <c r="AK36" s="640"/>
      <c r="AL36" s="641" t="s">
        <v>237</v>
      </c>
      <c r="AM36" s="642"/>
      <c r="AN36" s="642"/>
      <c r="AO36" s="643"/>
      <c r="AP36" s="216"/>
      <c r="AQ36" s="702" t="s">
        <v>330</v>
      </c>
      <c r="AR36" s="703"/>
      <c r="AS36" s="703"/>
      <c r="AT36" s="703"/>
      <c r="AU36" s="703"/>
      <c r="AV36" s="703"/>
      <c r="AW36" s="703"/>
      <c r="AX36" s="703"/>
      <c r="AY36" s="704"/>
      <c r="AZ36" s="625">
        <v>10594146</v>
      </c>
      <c r="BA36" s="626"/>
      <c r="BB36" s="626"/>
      <c r="BC36" s="626"/>
      <c r="BD36" s="626"/>
      <c r="BE36" s="626"/>
      <c r="BF36" s="698"/>
      <c r="BG36" s="622" t="s">
        <v>331</v>
      </c>
      <c r="BH36" s="623"/>
      <c r="BI36" s="623"/>
      <c r="BJ36" s="623"/>
      <c r="BK36" s="623"/>
      <c r="BL36" s="623"/>
      <c r="BM36" s="623"/>
      <c r="BN36" s="623"/>
      <c r="BO36" s="623"/>
      <c r="BP36" s="623"/>
      <c r="BQ36" s="623"/>
      <c r="BR36" s="623"/>
      <c r="BS36" s="623"/>
      <c r="BT36" s="623"/>
      <c r="BU36" s="624"/>
      <c r="BV36" s="625">
        <v>145323</v>
      </c>
      <c r="BW36" s="626"/>
      <c r="BX36" s="626"/>
      <c r="BY36" s="626"/>
      <c r="BZ36" s="626"/>
      <c r="CA36" s="626"/>
      <c r="CB36" s="698"/>
      <c r="CD36" s="633" t="s">
        <v>332</v>
      </c>
      <c r="CE36" s="634"/>
      <c r="CF36" s="634"/>
      <c r="CG36" s="634"/>
      <c r="CH36" s="634"/>
      <c r="CI36" s="634"/>
      <c r="CJ36" s="634"/>
      <c r="CK36" s="634"/>
      <c r="CL36" s="634"/>
      <c r="CM36" s="634"/>
      <c r="CN36" s="634"/>
      <c r="CO36" s="634"/>
      <c r="CP36" s="634"/>
      <c r="CQ36" s="635"/>
      <c r="CR36" s="636">
        <v>6619230</v>
      </c>
      <c r="CS36" s="637"/>
      <c r="CT36" s="637"/>
      <c r="CU36" s="637"/>
      <c r="CV36" s="637"/>
      <c r="CW36" s="637"/>
      <c r="CX36" s="637"/>
      <c r="CY36" s="638"/>
      <c r="CZ36" s="641">
        <v>10</v>
      </c>
      <c r="DA36" s="666"/>
      <c r="DB36" s="666"/>
      <c r="DC36" s="670"/>
      <c r="DD36" s="645">
        <v>5878923</v>
      </c>
      <c r="DE36" s="637"/>
      <c r="DF36" s="637"/>
      <c r="DG36" s="637"/>
      <c r="DH36" s="637"/>
      <c r="DI36" s="637"/>
      <c r="DJ36" s="637"/>
      <c r="DK36" s="638"/>
      <c r="DL36" s="645">
        <v>4775624</v>
      </c>
      <c r="DM36" s="637"/>
      <c r="DN36" s="637"/>
      <c r="DO36" s="637"/>
      <c r="DP36" s="637"/>
      <c r="DQ36" s="637"/>
      <c r="DR36" s="637"/>
      <c r="DS36" s="637"/>
      <c r="DT36" s="637"/>
      <c r="DU36" s="637"/>
      <c r="DV36" s="638"/>
      <c r="DW36" s="641">
        <v>11.6</v>
      </c>
      <c r="DX36" s="666"/>
      <c r="DY36" s="666"/>
      <c r="DZ36" s="666"/>
      <c r="EA36" s="666"/>
      <c r="EB36" s="666"/>
      <c r="EC36" s="667"/>
    </row>
    <row r="37" spans="2:133" ht="11.25" customHeight="1">
      <c r="B37" s="633" t="s">
        <v>333</v>
      </c>
      <c r="C37" s="634"/>
      <c r="D37" s="634"/>
      <c r="E37" s="634"/>
      <c r="F37" s="634"/>
      <c r="G37" s="634"/>
      <c r="H37" s="634"/>
      <c r="I37" s="634"/>
      <c r="J37" s="634"/>
      <c r="K37" s="634"/>
      <c r="L37" s="634"/>
      <c r="M37" s="634"/>
      <c r="N37" s="634"/>
      <c r="O37" s="634"/>
      <c r="P37" s="634"/>
      <c r="Q37" s="635"/>
      <c r="R37" s="636">
        <v>2471968</v>
      </c>
      <c r="S37" s="637"/>
      <c r="T37" s="637"/>
      <c r="U37" s="637"/>
      <c r="V37" s="637"/>
      <c r="W37" s="637"/>
      <c r="X37" s="637"/>
      <c r="Y37" s="638"/>
      <c r="Z37" s="639">
        <v>3.5</v>
      </c>
      <c r="AA37" s="639"/>
      <c r="AB37" s="639"/>
      <c r="AC37" s="639"/>
      <c r="AD37" s="640">
        <v>4</v>
      </c>
      <c r="AE37" s="640"/>
      <c r="AF37" s="640"/>
      <c r="AG37" s="640"/>
      <c r="AH37" s="640"/>
      <c r="AI37" s="640"/>
      <c r="AJ37" s="640"/>
      <c r="AK37" s="640"/>
      <c r="AL37" s="641">
        <v>0</v>
      </c>
      <c r="AM37" s="642"/>
      <c r="AN37" s="642"/>
      <c r="AO37" s="643"/>
      <c r="AQ37" s="699" t="s">
        <v>334</v>
      </c>
      <c r="AR37" s="700"/>
      <c r="AS37" s="700"/>
      <c r="AT37" s="700"/>
      <c r="AU37" s="700"/>
      <c r="AV37" s="700"/>
      <c r="AW37" s="700"/>
      <c r="AX37" s="700"/>
      <c r="AY37" s="701"/>
      <c r="AZ37" s="636">
        <v>2974181</v>
      </c>
      <c r="BA37" s="637"/>
      <c r="BB37" s="637"/>
      <c r="BC37" s="637"/>
      <c r="BD37" s="668"/>
      <c r="BE37" s="668"/>
      <c r="BF37" s="691"/>
      <c r="BG37" s="633" t="s">
        <v>335</v>
      </c>
      <c r="BH37" s="634"/>
      <c r="BI37" s="634"/>
      <c r="BJ37" s="634"/>
      <c r="BK37" s="634"/>
      <c r="BL37" s="634"/>
      <c r="BM37" s="634"/>
      <c r="BN37" s="634"/>
      <c r="BO37" s="634"/>
      <c r="BP37" s="634"/>
      <c r="BQ37" s="634"/>
      <c r="BR37" s="634"/>
      <c r="BS37" s="634"/>
      <c r="BT37" s="634"/>
      <c r="BU37" s="635"/>
      <c r="BV37" s="636">
        <v>-552965</v>
      </c>
      <c r="BW37" s="637"/>
      <c r="BX37" s="637"/>
      <c r="BY37" s="637"/>
      <c r="BZ37" s="637"/>
      <c r="CA37" s="637"/>
      <c r="CB37" s="646"/>
      <c r="CD37" s="633" t="s">
        <v>336</v>
      </c>
      <c r="CE37" s="634"/>
      <c r="CF37" s="634"/>
      <c r="CG37" s="634"/>
      <c r="CH37" s="634"/>
      <c r="CI37" s="634"/>
      <c r="CJ37" s="634"/>
      <c r="CK37" s="634"/>
      <c r="CL37" s="634"/>
      <c r="CM37" s="634"/>
      <c r="CN37" s="634"/>
      <c r="CO37" s="634"/>
      <c r="CP37" s="634"/>
      <c r="CQ37" s="635"/>
      <c r="CR37" s="636">
        <v>419536</v>
      </c>
      <c r="CS37" s="668"/>
      <c r="CT37" s="668"/>
      <c r="CU37" s="668"/>
      <c r="CV37" s="668"/>
      <c r="CW37" s="668"/>
      <c r="CX37" s="668"/>
      <c r="CY37" s="669"/>
      <c r="CZ37" s="641">
        <v>0.6</v>
      </c>
      <c r="DA37" s="666"/>
      <c r="DB37" s="666"/>
      <c r="DC37" s="670"/>
      <c r="DD37" s="645">
        <v>419536</v>
      </c>
      <c r="DE37" s="668"/>
      <c r="DF37" s="668"/>
      <c r="DG37" s="668"/>
      <c r="DH37" s="668"/>
      <c r="DI37" s="668"/>
      <c r="DJ37" s="668"/>
      <c r="DK37" s="669"/>
      <c r="DL37" s="645">
        <v>411896</v>
      </c>
      <c r="DM37" s="668"/>
      <c r="DN37" s="668"/>
      <c r="DO37" s="668"/>
      <c r="DP37" s="668"/>
      <c r="DQ37" s="668"/>
      <c r="DR37" s="668"/>
      <c r="DS37" s="668"/>
      <c r="DT37" s="668"/>
      <c r="DU37" s="668"/>
      <c r="DV37" s="669"/>
      <c r="DW37" s="641">
        <v>1</v>
      </c>
      <c r="DX37" s="666"/>
      <c r="DY37" s="666"/>
      <c r="DZ37" s="666"/>
      <c r="EA37" s="666"/>
      <c r="EB37" s="666"/>
      <c r="EC37" s="667"/>
    </row>
    <row r="38" spans="2:133" ht="11.25" customHeight="1">
      <c r="B38" s="633" t="s">
        <v>337</v>
      </c>
      <c r="C38" s="634"/>
      <c r="D38" s="634"/>
      <c r="E38" s="634"/>
      <c r="F38" s="634"/>
      <c r="G38" s="634"/>
      <c r="H38" s="634"/>
      <c r="I38" s="634"/>
      <c r="J38" s="634"/>
      <c r="K38" s="634"/>
      <c r="L38" s="634"/>
      <c r="M38" s="634"/>
      <c r="N38" s="634"/>
      <c r="O38" s="634"/>
      <c r="P38" s="634"/>
      <c r="Q38" s="635"/>
      <c r="R38" s="636">
        <v>3354671</v>
      </c>
      <c r="S38" s="637"/>
      <c r="T38" s="637"/>
      <c r="U38" s="637"/>
      <c r="V38" s="637"/>
      <c r="W38" s="637"/>
      <c r="X38" s="637"/>
      <c r="Y38" s="638"/>
      <c r="Z38" s="639">
        <v>4.8</v>
      </c>
      <c r="AA38" s="639"/>
      <c r="AB38" s="639"/>
      <c r="AC38" s="639"/>
      <c r="AD38" s="640" t="s">
        <v>237</v>
      </c>
      <c r="AE38" s="640"/>
      <c r="AF38" s="640"/>
      <c r="AG38" s="640"/>
      <c r="AH38" s="640"/>
      <c r="AI38" s="640"/>
      <c r="AJ38" s="640"/>
      <c r="AK38" s="640"/>
      <c r="AL38" s="641" t="s">
        <v>130</v>
      </c>
      <c r="AM38" s="642"/>
      <c r="AN38" s="642"/>
      <c r="AO38" s="643"/>
      <c r="AQ38" s="699" t="s">
        <v>338</v>
      </c>
      <c r="AR38" s="700"/>
      <c r="AS38" s="700"/>
      <c r="AT38" s="700"/>
      <c r="AU38" s="700"/>
      <c r="AV38" s="700"/>
      <c r="AW38" s="700"/>
      <c r="AX38" s="700"/>
      <c r="AY38" s="701"/>
      <c r="AZ38" s="636">
        <v>1768371</v>
      </c>
      <c r="BA38" s="637"/>
      <c r="BB38" s="637"/>
      <c r="BC38" s="637"/>
      <c r="BD38" s="668"/>
      <c r="BE38" s="668"/>
      <c r="BF38" s="691"/>
      <c r="BG38" s="633" t="s">
        <v>339</v>
      </c>
      <c r="BH38" s="634"/>
      <c r="BI38" s="634"/>
      <c r="BJ38" s="634"/>
      <c r="BK38" s="634"/>
      <c r="BL38" s="634"/>
      <c r="BM38" s="634"/>
      <c r="BN38" s="634"/>
      <c r="BO38" s="634"/>
      <c r="BP38" s="634"/>
      <c r="BQ38" s="634"/>
      <c r="BR38" s="634"/>
      <c r="BS38" s="634"/>
      <c r="BT38" s="634"/>
      <c r="BU38" s="635"/>
      <c r="BV38" s="636">
        <v>21067</v>
      </c>
      <c r="BW38" s="637"/>
      <c r="BX38" s="637"/>
      <c r="BY38" s="637"/>
      <c r="BZ38" s="637"/>
      <c r="CA38" s="637"/>
      <c r="CB38" s="646"/>
      <c r="CD38" s="633" t="s">
        <v>340</v>
      </c>
      <c r="CE38" s="634"/>
      <c r="CF38" s="634"/>
      <c r="CG38" s="634"/>
      <c r="CH38" s="634"/>
      <c r="CI38" s="634"/>
      <c r="CJ38" s="634"/>
      <c r="CK38" s="634"/>
      <c r="CL38" s="634"/>
      <c r="CM38" s="634"/>
      <c r="CN38" s="634"/>
      <c r="CO38" s="634"/>
      <c r="CP38" s="634"/>
      <c r="CQ38" s="635"/>
      <c r="CR38" s="636">
        <v>5708195</v>
      </c>
      <c r="CS38" s="637"/>
      <c r="CT38" s="637"/>
      <c r="CU38" s="637"/>
      <c r="CV38" s="637"/>
      <c r="CW38" s="637"/>
      <c r="CX38" s="637"/>
      <c r="CY38" s="638"/>
      <c r="CZ38" s="641">
        <v>8.6</v>
      </c>
      <c r="DA38" s="666"/>
      <c r="DB38" s="666"/>
      <c r="DC38" s="670"/>
      <c r="DD38" s="645">
        <v>4703956</v>
      </c>
      <c r="DE38" s="637"/>
      <c r="DF38" s="637"/>
      <c r="DG38" s="637"/>
      <c r="DH38" s="637"/>
      <c r="DI38" s="637"/>
      <c r="DJ38" s="637"/>
      <c r="DK38" s="638"/>
      <c r="DL38" s="645">
        <v>3971963</v>
      </c>
      <c r="DM38" s="637"/>
      <c r="DN38" s="637"/>
      <c r="DO38" s="637"/>
      <c r="DP38" s="637"/>
      <c r="DQ38" s="637"/>
      <c r="DR38" s="637"/>
      <c r="DS38" s="637"/>
      <c r="DT38" s="637"/>
      <c r="DU38" s="637"/>
      <c r="DV38" s="638"/>
      <c r="DW38" s="641">
        <v>9.6</v>
      </c>
      <c r="DX38" s="666"/>
      <c r="DY38" s="666"/>
      <c r="DZ38" s="666"/>
      <c r="EA38" s="666"/>
      <c r="EB38" s="666"/>
      <c r="EC38" s="667"/>
    </row>
    <row r="39" spans="2:133" ht="11.25" customHeight="1">
      <c r="B39" s="633" t="s">
        <v>341</v>
      </c>
      <c r="C39" s="634"/>
      <c r="D39" s="634"/>
      <c r="E39" s="634"/>
      <c r="F39" s="634"/>
      <c r="G39" s="634"/>
      <c r="H39" s="634"/>
      <c r="I39" s="634"/>
      <c r="J39" s="634"/>
      <c r="K39" s="634"/>
      <c r="L39" s="634"/>
      <c r="M39" s="634"/>
      <c r="N39" s="634"/>
      <c r="O39" s="634"/>
      <c r="P39" s="634"/>
      <c r="Q39" s="635"/>
      <c r="R39" s="636" t="s">
        <v>130</v>
      </c>
      <c r="S39" s="637"/>
      <c r="T39" s="637"/>
      <c r="U39" s="637"/>
      <c r="V39" s="637"/>
      <c r="W39" s="637"/>
      <c r="X39" s="637"/>
      <c r="Y39" s="638"/>
      <c r="Z39" s="639" t="s">
        <v>130</v>
      </c>
      <c r="AA39" s="639"/>
      <c r="AB39" s="639"/>
      <c r="AC39" s="639"/>
      <c r="AD39" s="640" t="s">
        <v>130</v>
      </c>
      <c r="AE39" s="640"/>
      <c r="AF39" s="640"/>
      <c r="AG39" s="640"/>
      <c r="AH39" s="640"/>
      <c r="AI39" s="640"/>
      <c r="AJ39" s="640"/>
      <c r="AK39" s="640"/>
      <c r="AL39" s="641" t="s">
        <v>130</v>
      </c>
      <c r="AM39" s="642"/>
      <c r="AN39" s="642"/>
      <c r="AO39" s="643"/>
      <c r="AQ39" s="699" t="s">
        <v>342</v>
      </c>
      <c r="AR39" s="700"/>
      <c r="AS39" s="700"/>
      <c r="AT39" s="700"/>
      <c r="AU39" s="700"/>
      <c r="AV39" s="700"/>
      <c r="AW39" s="700"/>
      <c r="AX39" s="700"/>
      <c r="AY39" s="701"/>
      <c r="AZ39" s="636">
        <v>143399</v>
      </c>
      <c r="BA39" s="637"/>
      <c r="BB39" s="637"/>
      <c r="BC39" s="637"/>
      <c r="BD39" s="668"/>
      <c r="BE39" s="668"/>
      <c r="BF39" s="691"/>
      <c r="BG39" s="633" t="s">
        <v>343</v>
      </c>
      <c r="BH39" s="634"/>
      <c r="BI39" s="634"/>
      <c r="BJ39" s="634"/>
      <c r="BK39" s="634"/>
      <c r="BL39" s="634"/>
      <c r="BM39" s="634"/>
      <c r="BN39" s="634"/>
      <c r="BO39" s="634"/>
      <c r="BP39" s="634"/>
      <c r="BQ39" s="634"/>
      <c r="BR39" s="634"/>
      <c r="BS39" s="634"/>
      <c r="BT39" s="634"/>
      <c r="BU39" s="635"/>
      <c r="BV39" s="636">
        <v>32467</v>
      </c>
      <c r="BW39" s="637"/>
      <c r="BX39" s="637"/>
      <c r="BY39" s="637"/>
      <c r="BZ39" s="637"/>
      <c r="CA39" s="637"/>
      <c r="CB39" s="646"/>
      <c r="CD39" s="633" t="s">
        <v>344</v>
      </c>
      <c r="CE39" s="634"/>
      <c r="CF39" s="634"/>
      <c r="CG39" s="634"/>
      <c r="CH39" s="634"/>
      <c r="CI39" s="634"/>
      <c r="CJ39" s="634"/>
      <c r="CK39" s="634"/>
      <c r="CL39" s="634"/>
      <c r="CM39" s="634"/>
      <c r="CN39" s="634"/>
      <c r="CO39" s="634"/>
      <c r="CP39" s="634"/>
      <c r="CQ39" s="635"/>
      <c r="CR39" s="636">
        <v>446199</v>
      </c>
      <c r="CS39" s="668"/>
      <c r="CT39" s="668"/>
      <c r="CU39" s="668"/>
      <c r="CV39" s="668"/>
      <c r="CW39" s="668"/>
      <c r="CX39" s="668"/>
      <c r="CY39" s="669"/>
      <c r="CZ39" s="641">
        <v>0.7</v>
      </c>
      <c r="DA39" s="666"/>
      <c r="DB39" s="666"/>
      <c r="DC39" s="670"/>
      <c r="DD39" s="645">
        <v>402221</v>
      </c>
      <c r="DE39" s="668"/>
      <c r="DF39" s="668"/>
      <c r="DG39" s="668"/>
      <c r="DH39" s="668"/>
      <c r="DI39" s="668"/>
      <c r="DJ39" s="668"/>
      <c r="DK39" s="669"/>
      <c r="DL39" s="645" t="s">
        <v>237</v>
      </c>
      <c r="DM39" s="668"/>
      <c r="DN39" s="668"/>
      <c r="DO39" s="668"/>
      <c r="DP39" s="668"/>
      <c r="DQ39" s="668"/>
      <c r="DR39" s="668"/>
      <c r="DS39" s="668"/>
      <c r="DT39" s="668"/>
      <c r="DU39" s="668"/>
      <c r="DV39" s="669"/>
      <c r="DW39" s="641" t="s">
        <v>237</v>
      </c>
      <c r="DX39" s="666"/>
      <c r="DY39" s="666"/>
      <c r="DZ39" s="666"/>
      <c r="EA39" s="666"/>
      <c r="EB39" s="666"/>
      <c r="EC39" s="667"/>
    </row>
    <row r="40" spans="2:133" ht="11.25" customHeight="1">
      <c r="B40" s="633" t="s">
        <v>345</v>
      </c>
      <c r="C40" s="634"/>
      <c r="D40" s="634"/>
      <c r="E40" s="634"/>
      <c r="F40" s="634"/>
      <c r="G40" s="634"/>
      <c r="H40" s="634"/>
      <c r="I40" s="634"/>
      <c r="J40" s="634"/>
      <c r="K40" s="634"/>
      <c r="L40" s="634"/>
      <c r="M40" s="634"/>
      <c r="N40" s="634"/>
      <c r="O40" s="634"/>
      <c r="P40" s="634"/>
      <c r="Q40" s="635"/>
      <c r="R40" s="636">
        <v>1036171</v>
      </c>
      <c r="S40" s="637"/>
      <c r="T40" s="637"/>
      <c r="U40" s="637"/>
      <c r="V40" s="637"/>
      <c r="W40" s="637"/>
      <c r="X40" s="637"/>
      <c r="Y40" s="638"/>
      <c r="Z40" s="639">
        <v>1.5</v>
      </c>
      <c r="AA40" s="639"/>
      <c r="AB40" s="639"/>
      <c r="AC40" s="639"/>
      <c r="AD40" s="640" t="s">
        <v>130</v>
      </c>
      <c r="AE40" s="640"/>
      <c r="AF40" s="640"/>
      <c r="AG40" s="640"/>
      <c r="AH40" s="640"/>
      <c r="AI40" s="640"/>
      <c r="AJ40" s="640"/>
      <c r="AK40" s="640"/>
      <c r="AL40" s="641" t="s">
        <v>237</v>
      </c>
      <c r="AM40" s="642"/>
      <c r="AN40" s="642"/>
      <c r="AO40" s="643"/>
      <c r="AQ40" s="699" t="s">
        <v>346</v>
      </c>
      <c r="AR40" s="700"/>
      <c r="AS40" s="700"/>
      <c r="AT40" s="700"/>
      <c r="AU40" s="700"/>
      <c r="AV40" s="700"/>
      <c r="AW40" s="700"/>
      <c r="AX40" s="700"/>
      <c r="AY40" s="701"/>
      <c r="AZ40" s="636">
        <v>66200</v>
      </c>
      <c r="BA40" s="637"/>
      <c r="BB40" s="637"/>
      <c r="BC40" s="637"/>
      <c r="BD40" s="668"/>
      <c r="BE40" s="668"/>
      <c r="BF40" s="691"/>
      <c r="BG40" s="684" t="s">
        <v>347</v>
      </c>
      <c r="BH40" s="685"/>
      <c r="BI40" s="685"/>
      <c r="BJ40" s="685"/>
      <c r="BK40" s="685"/>
      <c r="BL40" s="217"/>
      <c r="BM40" s="634" t="s">
        <v>348</v>
      </c>
      <c r="BN40" s="634"/>
      <c r="BO40" s="634"/>
      <c r="BP40" s="634"/>
      <c r="BQ40" s="634"/>
      <c r="BR40" s="634"/>
      <c r="BS40" s="634"/>
      <c r="BT40" s="634"/>
      <c r="BU40" s="635"/>
      <c r="BV40" s="636">
        <v>94</v>
      </c>
      <c r="BW40" s="637"/>
      <c r="BX40" s="637"/>
      <c r="BY40" s="637"/>
      <c r="BZ40" s="637"/>
      <c r="CA40" s="637"/>
      <c r="CB40" s="646"/>
      <c r="CD40" s="633" t="s">
        <v>349</v>
      </c>
      <c r="CE40" s="634"/>
      <c r="CF40" s="634"/>
      <c r="CG40" s="634"/>
      <c r="CH40" s="634"/>
      <c r="CI40" s="634"/>
      <c r="CJ40" s="634"/>
      <c r="CK40" s="634"/>
      <c r="CL40" s="634"/>
      <c r="CM40" s="634"/>
      <c r="CN40" s="634"/>
      <c r="CO40" s="634"/>
      <c r="CP40" s="634"/>
      <c r="CQ40" s="635"/>
      <c r="CR40" s="636">
        <v>2919157</v>
      </c>
      <c r="CS40" s="637"/>
      <c r="CT40" s="637"/>
      <c r="CU40" s="637"/>
      <c r="CV40" s="637"/>
      <c r="CW40" s="637"/>
      <c r="CX40" s="637"/>
      <c r="CY40" s="638"/>
      <c r="CZ40" s="641">
        <v>4.4000000000000004</v>
      </c>
      <c r="DA40" s="666"/>
      <c r="DB40" s="666"/>
      <c r="DC40" s="670"/>
      <c r="DD40" s="645">
        <v>1897575</v>
      </c>
      <c r="DE40" s="637"/>
      <c r="DF40" s="637"/>
      <c r="DG40" s="637"/>
      <c r="DH40" s="637"/>
      <c r="DI40" s="637"/>
      <c r="DJ40" s="637"/>
      <c r="DK40" s="638"/>
      <c r="DL40" s="645" t="s">
        <v>237</v>
      </c>
      <c r="DM40" s="637"/>
      <c r="DN40" s="637"/>
      <c r="DO40" s="637"/>
      <c r="DP40" s="637"/>
      <c r="DQ40" s="637"/>
      <c r="DR40" s="637"/>
      <c r="DS40" s="637"/>
      <c r="DT40" s="637"/>
      <c r="DU40" s="637"/>
      <c r="DV40" s="638"/>
      <c r="DW40" s="641" t="s">
        <v>237</v>
      </c>
      <c r="DX40" s="666"/>
      <c r="DY40" s="666"/>
      <c r="DZ40" s="666"/>
      <c r="EA40" s="666"/>
      <c r="EB40" s="666"/>
      <c r="EC40" s="667"/>
    </row>
    <row r="41" spans="2:133" ht="11.25" customHeight="1">
      <c r="B41" s="657" t="s">
        <v>350</v>
      </c>
      <c r="C41" s="658"/>
      <c r="D41" s="658"/>
      <c r="E41" s="658"/>
      <c r="F41" s="658"/>
      <c r="G41" s="658"/>
      <c r="H41" s="658"/>
      <c r="I41" s="658"/>
      <c r="J41" s="658"/>
      <c r="K41" s="658"/>
      <c r="L41" s="658"/>
      <c r="M41" s="658"/>
      <c r="N41" s="658"/>
      <c r="O41" s="658"/>
      <c r="P41" s="658"/>
      <c r="Q41" s="659"/>
      <c r="R41" s="708">
        <v>70391681</v>
      </c>
      <c r="S41" s="709"/>
      <c r="T41" s="709"/>
      <c r="U41" s="709"/>
      <c r="V41" s="709"/>
      <c r="W41" s="709"/>
      <c r="X41" s="709"/>
      <c r="Y41" s="713"/>
      <c r="Z41" s="714">
        <v>100</v>
      </c>
      <c r="AA41" s="714"/>
      <c r="AB41" s="714"/>
      <c r="AC41" s="714"/>
      <c r="AD41" s="715">
        <v>40180907</v>
      </c>
      <c r="AE41" s="715"/>
      <c r="AF41" s="715"/>
      <c r="AG41" s="715"/>
      <c r="AH41" s="715"/>
      <c r="AI41" s="715"/>
      <c r="AJ41" s="715"/>
      <c r="AK41" s="715"/>
      <c r="AL41" s="716">
        <v>100</v>
      </c>
      <c r="AM41" s="696"/>
      <c r="AN41" s="696"/>
      <c r="AO41" s="717"/>
      <c r="AQ41" s="699" t="s">
        <v>351</v>
      </c>
      <c r="AR41" s="700"/>
      <c r="AS41" s="700"/>
      <c r="AT41" s="700"/>
      <c r="AU41" s="700"/>
      <c r="AV41" s="700"/>
      <c r="AW41" s="700"/>
      <c r="AX41" s="700"/>
      <c r="AY41" s="701"/>
      <c r="AZ41" s="636">
        <v>1661016</v>
      </c>
      <c r="BA41" s="637"/>
      <c r="BB41" s="637"/>
      <c r="BC41" s="637"/>
      <c r="BD41" s="668"/>
      <c r="BE41" s="668"/>
      <c r="BF41" s="691"/>
      <c r="BG41" s="684"/>
      <c r="BH41" s="685"/>
      <c r="BI41" s="685"/>
      <c r="BJ41" s="685"/>
      <c r="BK41" s="685"/>
      <c r="BL41" s="217"/>
      <c r="BM41" s="634" t="s">
        <v>352</v>
      </c>
      <c r="BN41" s="634"/>
      <c r="BO41" s="634"/>
      <c r="BP41" s="634"/>
      <c r="BQ41" s="634"/>
      <c r="BR41" s="634"/>
      <c r="BS41" s="634"/>
      <c r="BT41" s="634"/>
      <c r="BU41" s="635"/>
      <c r="BV41" s="636" t="s">
        <v>237</v>
      </c>
      <c r="BW41" s="637"/>
      <c r="BX41" s="637"/>
      <c r="BY41" s="637"/>
      <c r="BZ41" s="637"/>
      <c r="CA41" s="637"/>
      <c r="CB41" s="646"/>
      <c r="CD41" s="633" t="s">
        <v>353</v>
      </c>
      <c r="CE41" s="634"/>
      <c r="CF41" s="634"/>
      <c r="CG41" s="634"/>
      <c r="CH41" s="634"/>
      <c r="CI41" s="634"/>
      <c r="CJ41" s="634"/>
      <c r="CK41" s="634"/>
      <c r="CL41" s="634"/>
      <c r="CM41" s="634"/>
      <c r="CN41" s="634"/>
      <c r="CO41" s="634"/>
      <c r="CP41" s="634"/>
      <c r="CQ41" s="635"/>
      <c r="CR41" s="636" t="s">
        <v>237</v>
      </c>
      <c r="CS41" s="668"/>
      <c r="CT41" s="668"/>
      <c r="CU41" s="668"/>
      <c r="CV41" s="668"/>
      <c r="CW41" s="668"/>
      <c r="CX41" s="668"/>
      <c r="CY41" s="669"/>
      <c r="CZ41" s="641" t="s">
        <v>237</v>
      </c>
      <c r="DA41" s="666"/>
      <c r="DB41" s="666"/>
      <c r="DC41" s="670"/>
      <c r="DD41" s="645" t="s">
        <v>130</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c r="AQ42" s="705" t="s">
        <v>354</v>
      </c>
      <c r="AR42" s="706"/>
      <c r="AS42" s="706"/>
      <c r="AT42" s="706"/>
      <c r="AU42" s="706"/>
      <c r="AV42" s="706"/>
      <c r="AW42" s="706"/>
      <c r="AX42" s="706"/>
      <c r="AY42" s="707"/>
      <c r="AZ42" s="708">
        <v>3980979</v>
      </c>
      <c r="BA42" s="709"/>
      <c r="BB42" s="709"/>
      <c r="BC42" s="709"/>
      <c r="BD42" s="695"/>
      <c r="BE42" s="695"/>
      <c r="BF42" s="697"/>
      <c r="BG42" s="686"/>
      <c r="BH42" s="687"/>
      <c r="BI42" s="687"/>
      <c r="BJ42" s="687"/>
      <c r="BK42" s="687"/>
      <c r="BL42" s="218"/>
      <c r="BM42" s="658" t="s">
        <v>355</v>
      </c>
      <c r="BN42" s="658"/>
      <c r="BO42" s="658"/>
      <c r="BP42" s="658"/>
      <c r="BQ42" s="658"/>
      <c r="BR42" s="658"/>
      <c r="BS42" s="658"/>
      <c r="BT42" s="658"/>
      <c r="BU42" s="659"/>
      <c r="BV42" s="708">
        <v>344</v>
      </c>
      <c r="BW42" s="709"/>
      <c r="BX42" s="709"/>
      <c r="BY42" s="709"/>
      <c r="BZ42" s="709"/>
      <c r="CA42" s="709"/>
      <c r="CB42" s="718"/>
      <c r="CD42" s="633" t="s">
        <v>356</v>
      </c>
      <c r="CE42" s="634"/>
      <c r="CF42" s="634"/>
      <c r="CG42" s="634"/>
      <c r="CH42" s="634"/>
      <c r="CI42" s="634"/>
      <c r="CJ42" s="634"/>
      <c r="CK42" s="634"/>
      <c r="CL42" s="634"/>
      <c r="CM42" s="634"/>
      <c r="CN42" s="634"/>
      <c r="CO42" s="634"/>
      <c r="CP42" s="634"/>
      <c r="CQ42" s="635"/>
      <c r="CR42" s="636">
        <v>7084862</v>
      </c>
      <c r="CS42" s="668"/>
      <c r="CT42" s="668"/>
      <c r="CU42" s="668"/>
      <c r="CV42" s="668"/>
      <c r="CW42" s="668"/>
      <c r="CX42" s="668"/>
      <c r="CY42" s="669"/>
      <c r="CZ42" s="641">
        <v>10.7</v>
      </c>
      <c r="DA42" s="666"/>
      <c r="DB42" s="666"/>
      <c r="DC42" s="670"/>
      <c r="DD42" s="645">
        <v>3075308</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c r="B43" s="208" t="s">
        <v>357</v>
      </c>
      <c r="CD43" s="633" t="s">
        <v>358</v>
      </c>
      <c r="CE43" s="634"/>
      <c r="CF43" s="634"/>
      <c r="CG43" s="634"/>
      <c r="CH43" s="634"/>
      <c r="CI43" s="634"/>
      <c r="CJ43" s="634"/>
      <c r="CK43" s="634"/>
      <c r="CL43" s="634"/>
      <c r="CM43" s="634"/>
      <c r="CN43" s="634"/>
      <c r="CO43" s="634"/>
      <c r="CP43" s="634"/>
      <c r="CQ43" s="635"/>
      <c r="CR43" s="636">
        <v>444506</v>
      </c>
      <c r="CS43" s="668"/>
      <c r="CT43" s="668"/>
      <c r="CU43" s="668"/>
      <c r="CV43" s="668"/>
      <c r="CW43" s="668"/>
      <c r="CX43" s="668"/>
      <c r="CY43" s="669"/>
      <c r="CZ43" s="641">
        <v>0.7</v>
      </c>
      <c r="DA43" s="666"/>
      <c r="DB43" s="666"/>
      <c r="DC43" s="670"/>
      <c r="DD43" s="645">
        <v>443990</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c r="B44" s="722" t="s">
        <v>359</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307</v>
      </c>
      <c r="CE44" s="673"/>
      <c r="CF44" s="633" t="s">
        <v>360</v>
      </c>
      <c r="CG44" s="634"/>
      <c r="CH44" s="634"/>
      <c r="CI44" s="634"/>
      <c r="CJ44" s="634"/>
      <c r="CK44" s="634"/>
      <c r="CL44" s="634"/>
      <c r="CM44" s="634"/>
      <c r="CN44" s="634"/>
      <c r="CO44" s="634"/>
      <c r="CP44" s="634"/>
      <c r="CQ44" s="635"/>
      <c r="CR44" s="636">
        <v>6251716</v>
      </c>
      <c r="CS44" s="637"/>
      <c r="CT44" s="637"/>
      <c r="CU44" s="637"/>
      <c r="CV44" s="637"/>
      <c r="CW44" s="637"/>
      <c r="CX44" s="637"/>
      <c r="CY44" s="638"/>
      <c r="CZ44" s="641">
        <v>9.5</v>
      </c>
      <c r="DA44" s="642"/>
      <c r="DB44" s="642"/>
      <c r="DC44" s="648"/>
      <c r="DD44" s="645">
        <v>2837235</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c r="B45" s="722" t="s">
        <v>361</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362</v>
      </c>
      <c r="CG45" s="634"/>
      <c r="CH45" s="634"/>
      <c r="CI45" s="634"/>
      <c r="CJ45" s="634"/>
      <c r="CK45" s="634"/>
      <c r="CL45" s="634"/>
      <c r="CM45" s="634"/>
      <c r="CN45" s="634"/>
      <c r="CO45" s="634"/>
      <c r="CP45" s="634"/>
      <c r="CQ45" s="635"/>
      <c r="CR45" s="636">
        <v>2234825</v>
      </c>
      <c r="CS45" s="668"/>
      <c r="CT45" s="668"/>
      <c r="CU45" s="668"/>
      <c r="CV45" s="668"/>
      <c r="CW45" s="668"/>
      <c r="CX45" s="668"/>
      <c r="CY45" s="669"/>
      <c r="CZ45" s="641">
        <v>3.4</v>
      </c>
      <c r="DA45" s="666"/>
      <c r="DB45" s="666"/>
      <c r="DC45" s="670"/>
      <c r="DD45" s="645">
        <v>656087</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c r="B46" s="219"/>
      <c r="CD46" s="674"/>
      <c r="CE46" s="675"/>
      <c r="CF46" s="633" t="s">
        <v>363</v>
      </c>
      <c r="CG46" s="634"/>
      <c r="CH46" s="634"/>
      <c r="CI46" s="634"/>
      <c r="CJ46" s="634"/>
      <c r="CK46" s="634"/>
      <c r="CL46" s="634"/>
      <c r="CM46" s="634"/>
      <c r="CN46" s="634"/>
      <c r="CO46" s="634"/>
      <c r="CP46" s="634"/>
      <c r="CQ46" s="635"/>
      <c r="CR46" s="636">
        <v>3959085</v>
      </c>
      <c r="CS46" s="637"/>
      <c r="CT46" s="637"/>
      <c r="CU46" s="637"/>
      <c r="CV46" s="637"/>
      <c r="CW46" s="637"/>
      <c r="CX46" s="637"/>
      <c r="CY46" s="638"/>
      <c r="CZ46" s="641">
        <v>6</v>
      </c>
      <c r="DA46" s="642"/>
      <c r="DB46" s="642"/>
      <c r="DC46" s="648"/>
      <c r="DD46" s="645">
        <v>2128842</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c r="B47" s="219"/>
      <c r="CD47" s="674"/>
      <c r="CE47" s="675"/>
      <c r="CF47" s="633" t="s">
        <v>364</v>
      </c>
      <c r="CG47" s="634"/>
      <c r="CH47" s="634"/>
      <c r="CI47" s="634"/>
      <c r="CJ47" s="634"/>
      <c r="CK47" s="634"/>
      <c r="CL47" s="634"/>
      <c r="CM47" s="634"/>
      <c r="CN47" s="634"/>
      <c r="CO47" s="634"/>
      <c r="CP47" s="634"/>
      <c r="CQ47" s="635"/>
      <c r="CR47" s="636">
        <v>833146</v>
      </c>
      <c r="CS47" s="668"/>
      <c r="CT47" s="668"/>
      <c r="CU47" s="668"/>
      <c r="CV47" s="668"/>
      <c r="CW47" s="668"/>
      <c r="CX47" s="668"/>
      <c r="CY47" s="669"/>
      <c r="CZ47" s="641">
        <v>1.3</v>
      </c>
      <c r="DA47" s="666"/>
      <c r="DB47" s="666"/>
      <c r="DC47" s="670"/>
      <c r="DD47" s="645">
        <v>238073</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c r="B48" s="219"/>
      <c r="CD48" s="676"/>
      <c r="CE48" s="677"/>
      <c r="CF48" s="633" t="s">
        <v>365</v>
      </c>
      <c r="CG48" s="634"/>
      <c r="CH48" s="634"/>
      <c r="CI48" s="634"/>
      <c r="CJ48" s="634"/>
      <c r="CK48" s="634"/>
      <c r="CL48" s="634"/>
      <c r="CM48" s="634"/>
      <c r="CN48" s="634"/>
      <c r="CO48" s="634"/>
      <c r="CP48" s="634"/>
      <c r="CQ48" s="635"/>
      <c r="CR48" s="636" t="s">
        <v>130</v>
      </c>
      <c r="CS48" s="637"/>
      <c r="CT48" s="637"/>
      <c r="CU48" s="637"/>
      <c r="CV48" s="637"/>
      <c r="CW48" s="637"/>
      <c r="CX48" s="637"/>
      <c r="CY48" s="638"/>
      <c r="CZ48" s="641" t="s">
        <v>130</v>
      </c>
      <c r="DA48" s="642"/>
      <c r="DB48" s="642"/>
      <c r="DC48" s="648"/>
      <c r="DD48" s="645" t="s">
        <v>130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c r="B49" s="219"/>
      <c r="CD49" s="657" t="s">
        <v>366</v>
      </c>
      <c r="CE49" s="658"/>
      <c r="CF49" s="658"/>
      <c r="CG49" s="658"/>
      <c r="CH49" s="658"/>
      <c r="CI49" s="658"/>
      <c r="CJ49" s="658"/>
      <c r="CK49" s="658"/>
      <c r="CL49" s="658"/>
      <c r="CM49" s="658"/>
      <c r="CN49" s="658"/>
      <c r="CO49" s="658"/>
      <c r="CP49" s="658"/>
      <c r="CQ49" s="659"/>
      <c r="CR49" s="708">
        <v>66149706</v>
      </c>
      <c r="CS49" s="695"/>
      <c r="CT49" s="695"/>
      <c r="CU49" s="695"/>
      <c r="CV49" s="695"/>
      <c r="CW49" s="695"/>
      <c r="CX49" s="695"/>
      <c r="CY49" s="724"/>
      <c r="CZ49" s="716">
        <v>100</v>
      </c>
      <c r="DA49" s="725"/>
      <c r="DB49" s="725"/>
      <c r="DC49" s="726"/>
      <c r="DD49" s="727">
        <v>44417719</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7EzBbgy7k1bOxsdHhp71b4+oc1O5u4fI9C5UnIxtmkpG02QvANz8IxO1VsuTrk0ibsrYQcUltPyc7WaF+TKAuQ==" saltValue="Qp4E602EyEL1XvLj00xl0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25" customWidth="1"/>
    <col min="131" max="131" width="1.6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34" t="s">
        <v>367</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368</v>
      </c>
      <c r="DK2" s="736"/>
      <c r="DL2" s="736"/>
      <c r="DM2" s="736"/>
      <c r="DN2" s="736"/>
      <c r="DO2" s="737"/>
      <c r="DP2" s="222"/>
      <c r="DQ2" s="735" t="s">
        <v>369</v>
      </c>
      <c r="DR2" s="736"/>
      <c r="DS2" s="736"/>
      <c r="DT2" s="736"/>
      <c r="DU2" s="736"/>
      <c r="DV2" s="736"/>
      <c r="DW2" s="736"/>
      <c r="DX2" s="736"/>
      <c r="DY2" s="736"/>
      <c r="DZ2" s="737"/>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738" t="s">
        <v>370</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371</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c r="A5" s="740" t="s">
        <v>372</v>
      </c>
      <c r="B5" s="741"/>
      <c r="C5" s="741"/>
      <c r="D5" s="741"/>
      <c r="E5" s="741"/>
      <c r="F5" s="741"/>
      <c r="G5" s="741"/>
      <c r="H5" s="741"/>
      <c r="I5" s="741"/>
      <c r="J5" s="741"/>
      <c r="K5" s="741"/>
      <c r="L5" s="741"/>
      <c r="M5" s="741"/>
      <c r="N5" s="741"/>
      <c r="O5" s="741"/>
      <c r="P5" s="742"/>
      <c r="Q5" s="746" t="s">
        <v>373</v>
      </c>
      <c r="R5" s="747"/>
      <c r="S5" s="747"/>
      <c r="T5" s="747"/>
      <c r="U5" s="748"/>
      <c r="V5" s="746" t="s">
        <v>374</v>
      </c>
      <c r="W5" s="747"/>
      <c r="X5" s="747"/>
      <c r="Y5" s="747"/>
      <c r="Z5" s="748"/>
      <c r="AA5" s="746" t="s">
        <v>375</v>
      </c>
      <c r="AB5" s="747"/>
      <c r="AC5" s="747"/>
      <c r="AD5" s="747"/>
      <c r="AE5" s="747"/>
      <c r="AF5" s="752" t="s">
        <v>376</v>
      </c>
      <c r="AG5" s="747"/>
      <c r="AH5" s="747"/>
      <c r="AI5" s="747"/>
      <c r="AJ5" s="753"/>
      <c r="AK5" s="747" t="s">
        <v>377</v>
      </c>
      <c r="AL5" s="747"/>
      <c r="AM5" s="747"/>
      <c r="AN5" s="747"/>
      <c r="AO5" s="748"/>
      <c r="AP5" s="746" t="s">
        <v>378</v>
      </c>
      <c r="AQ5" s="747"/>
      <c r="AR5" s="747"/>
      <c r="AS5" s="747"/>
      <c r="AT5" s="748"/>
      <c r="AU5" s="746" t="s">
        <v>379</v>
      </c>
      <c r="AV5" s="747"/>
      <c r="AW5" s="747"/>
      <c r="AX5" s="747"/>
      <c r="AY5" s="753"/>
      <c r="AZ5" s="226"/>
      <c r="BA5" s="226"/>
      <c r="BB5" s="226"/>
      <c r="BC5" s="226"/>
      <c r="BD5" s="226"/>
      <c r="BE5" s="227"/>
      <c r="BF5" s="227"/>
      <c r="BG5" s="227"/>
      <c r="BH5" s="227"/>
      <c r="BI5" s="227"/>
      <c r="BJ5" s="227"/>
      <c r="BK5" s="227"/>
      <c r="BL5" s="227"/>
      <c r="BM5" s="227"/>
      <c r="BN5" s="227"/>
      <c r="BO5" s="227"/>
      <c r="BP5" s="227"/>
      <c r="BQ5" s="740" t="s">
        <v>380</v>
      </c>
      <c r="BR5" s="741"/>
      <c r="BS5" s="741"/>
      <c r="BT5" s="741"/>
      <c r="BU5" s="741"/>
      <c r="BV5" s="741"/>
      <c r="BW5" s="741"/>
      <c r="BX5" s="741"/>
      <c r="BY5" s="741"/>
      <c r="BZ5" s="741"/>
      <c r="CA5" s="741"/>
      <c r="CB5" s="741"/>
      <c r="CC5" s="741"/>
      <c r="CD5" s="741"/>
      <c r="CE5" s="741"/>
      <c r="CF5" s="741"/>
      <c r="CG5" s="742"/>
      <c r="CH5" s="746" t="s">
        <v>381</v>
      </c>
      <c r="CI5" s="747"/>
      <c r="CJ5" s="747"/>
      <c r="CK5" s="747"/>
      <c r="CL5" s="748"/>
      <c r="CM5" s="746" t="s">
        <v>382</v>
      </c>
      <c r="CN5" s="747"/>
      <c r="CO5" s="747"/>
      <c r="CP5" s="747"/>
      <c r="CQ5" s="748"/>
      <c r="CR5" s="746" t="s">
        <v>383</v>
      </c>
      <c r="CS5" s="747"/>
      <c r="CT5" s="747"/>
      <c r="CU5" s="747"/>
      <c r="CV5" s="748"/>
      <c r="CW5" s="746" t="s">
        <v>384</v>
      </c>
      <c r="CX5" s="747"/>
      <c r="CY5" s="747"/>
      <c r="CZ5" s="747"/>
      <c r="DA5" s="748"/>
      <c r="DB5" s="746" t="s">
        <v>385</v>
      </c>
      <c r="DC5" s="747"/>
      <c r="DD5" s="747"/>
      <c r="DE5" s="747"/>
      <c r="DF5" s="748"/>
      <c r="DG5" s="776" t="s">
        <v>386</v>
      </c>
      <c r="DH5" s="777"/>
      <c r="DI5" s="777"/>
      <c r="DJ5" s="777"/>
      <c r="DK5" s="778"/>
      <c r="DL5" s="776" t="s">
        <v>387</v>
      </c>
      <c r="DM5" s="777"/>
      <c r="DN5" s="777"/>
      <c r="DO5" s="777"/>
      <c r="DP5" s="778"/>
      <c r="DQ5" s="746" t="s">
        <v>388</v>
      </c>
      <c r="DR5" s="747"/>
      <c r="DS5" s="747"/>
      <c r="DT5" s="747"/>
      <c r="DU5" s="748"/>
      <c r="DV5" s="746" t="s">
        <v>379</v>
      </c>
      <c r="DW5" s="747"/>
      <c r="DX5" s="747"/>
      <c r="DY5" s="747"/>
      <c r="DZ5" s="753"/>
      <c r="EA5" s="228"/>
    </row>
    <row r="6" spans="1:131" s="229" customFormat="1" ht="26.25" customHeight="1" thickBot="1">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c r="A7" s="230">
        <v>1</v>
      </c>
      <c r="B7" s="762" t="s">
        <v>389</v>
      </c>
      <c r="C7" s="763"/>
      <c r="D7" s="763"/>
      <c r="E7" s="763"/>
      <c r="F7" s="763"/>
      <c r="G7" s="763"/>
      <c r="H7" s="763"/>
      <c r="I7" s="763"/>
      <c r="J7" s="763"/>
      <c r="K7" s="763"/>
      <c r="L7" s="763"/>
      <c r="M7" s="763"/>
      <c r="N7" s="763"/>
      <c r="O7" s="763"/>
      <c r="P7" s="764"/>
      <c r="Q7" s="765">
        <v>70524</v>
      </c>
      <c r="R7" s="766"/>
      <c r="S7" s="766"/>
      <c r="T7" s="766"/>
      <c r="U7" s="766"/>
      <c r="V7" s="766">
        <v>66282</v>
      </c>
      <c r="W7" s="766"/>
      <c r="X7" s="766"/>
      <c r="Y7" s="766"/>
      <c r="Z7" s="766"/>
      <c r="AA7" s="766">
        <v>4242</v>
      </c>
      <c r="AB7" s="766"/>
      <c r="AC7" s="766"/>
      <c r="AD7" s="766"/>
      <c r="AE7" s="767"/>
      <c r="AF7" s="768">
        <v>3425</v>
      </c>
      <c r="AG7" s="769"/>
      <c r="AH7" s="769"/>
      <c r="AI7" s="769"/>
      <c r="AJ7" s="770"/>
      <c r="AK7" s="771">
        <v>2688</v>
      </c>
      <c r="AL7" s="772"/>
      <c r="AM7" s="772"/>
      <c r="AN7" s="772"/>
      <c r="AO7" s="772"/>
      <c r="AP7" s="772">
        <v>54982</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587</v>
      </c>
      <c r="BT7" s="760"/>
      <c r="BU7" s="760"/>
      <c r="BV7" s="760"/>
      <c r="BW7" s="760"/>
      <c r="BX7" s="760"/>
      <c r="BY7" s="760"/>
      <c r="BZ7" s="760"/>
      <c r="CA7" s="760"/>
      <c r="CB7" s="760"/>
      <c r="CC7" s="760"/>
      <c r="CD7" s="760"/>
      <c r="CE7" s="760"/>
      <c r="CF7" s="760"/>
      <c r="CG7" s="775"/>
      <c r="CH7" s="756">
        <v>-2</v>
      </c>
      <c r="CI7" s="757"/>
      <c r="CJ7" s="757"/>
      <c r="CK7" s="757"/>
      <c r="CL7" s="758"/>
      <c r="CM7" s="756">
        <v>150</v>
      </c>
      <c r="CN7" s="757"/>
      <c r="CO7" s="757"/>
      <c r="CP7" s="757"/>
      <c r="CQ7" s="758"/>
      <c r="CR7" s="756">
        <v>100</v>
      </c>
      <c r="CS7" s="757"/>
      <c r="CT7" s="757"/>
      <c r="CU7" s="757"/>
      <c r="CV7" s="758"/>
      <c r="CW7" s="756">
        <v>8</v>
      </c>
      <c r="CX7" s="757"/>
      <c r="CY7" s="757"/>
      <c r="CZ7" s="757"/>
      <c r="DA7" s="758"/>
      <c r="DB7" s="756" t="s">
        <v>514</v>
      </c>
      <c r="DC7" s="757"/>
      <c r="DD7" s="757"/>
      <c r="DE7" s="757"/>
      <c r="DF7" s="758"/>
      <c r="DG7" s="756" t="s">
        <v>514</v>
      </c>
      <c r="DH7" s="757"/>
      <c r="DI7" s="757"/>
      <c r="DJ7" s="757"/>
      <c r="DK7" s="758"/>
      <c r="DL7" s="756" t="s">
        <v>514</v>
      </c>
      <c r="DM7" s="757"/>
      <c r="DN7" s="757"/>
      <c r="DO7" s="757"/>
      <c r="DP7" s="758"/>
      <c r="DQ7" s="756" t="s">
        <v>514</v>
      </c>
      <c r="DR7" s="757"/>
      <c r="DS7" s="757"/>
      <c r="DT7" s="757"/>
      <c r="DU7" s="758"/>
      <c r="DV7" s="759"/>
      <c r="DW7" s="760"/>
      <c r="DX7" s="760"/>
      <c r="DY7" s="760"/>
      <c r="DZ7" s="761"/>
      <c r="EA7" s="228"/>
    </row>
    <row r="8" spans="1:131" s="229" customFormat="1" ht="26.25" customHeight="1">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t="s">
        <v>597</v>
      </c>
      <c r="BS8" s="786" t="s">
        <v>588</v>
      </c>
      <c r="BT8" s="787"/>
      <c r="BU8" s="787"/>
      <c r="BV8" s="787"/>
      <c r="BW8" s="787"/>
      <c r="BX8" s="787"/>
      <c r="BY8" s="787"/>
      <c r="BZ8" s="787"/>
      <c r="CA8" s="787"/>
      <c r="CB8" s="787"/>
      <c r="CC8" s="787"/>
      <c r="CD8" s="787"/>
      <c r="CE8" s="787"/>
      <c r="CF8" s="787"/>
      <c r="CG8" s="788"/>
      <c r="CH8" s="789">
        <v>9</v>
      </c>
      <c r="CI8" s="790"/>
      <c r="CJ8" s="790"/>
      <c r="CK8" s="790"/>
      <c r="CL8" s="791"/>
      <c r="CM8" s="789">
        <v>-2145</v>
      </c>
      <c r="CN8" s="790"/>
      <c r="CO8" s="790"/>
      <c r="CP8" s="790"/>
      <c r="CQ8" s="791"/>
      <c r="CR8" s="789">
        <v>820</v>
      </c>
      <c r="CS8" s="790"/>
      <c r="CT8" s="790"/>
      <c r="CU8" s="790"/>
      <c r="CV8" s="791"/>
      <c r="CW8" s="789" t="s">
        <v>514</v>
      </c>
      <c r="CX8" s="790"/>
      <c r="CY8" s="790"/>
      <c r="CZ8" s="790"/>
      <c r="DA8" s="791"/>
      <c r="DB8" s="789">
        <v>2037</v>
      </c>
      <c r="DC8" s="790"/>
      <c r="DD8" s="790"/>
      <c r="DE8" s="790"/>
      <c r="DF8" s="791"/>
      <c r="DG8" s="789" t="s">
        <v>514</v>
      </c>
      <c r="DH8" s="790"/>
      <c r="DI8" s="790"/>
      <c r="DJ8" s="790"/>
      <c r="DK8" s="791"/>
      <c r="DL8" s="789">
        <v>165</v>
      </c>
      <c r="DM8" s="790"/>
      <c r="DN8" s="790"/>
      <c r="DO8" s="790"/>
      <c r="DP8" s="791"/>
      <c r="DQ8" s="789">
        <v>82</v>
      </c>
      <c r="DR8" s="790"/>
      <c r="DS8" s="790"/>
      <c r="DT8" s="790"/>
      <c r="DU8" s="791"/>
      <c r="DV8" s="786"/>
      <c r="DW8" s="787"/>
      <c r="DX8" s="787"/>
      <c r="DY8" s="787"/>
      <c r="DZ8" s="792"/>
      <c r="EA8" s="228"/>
    </row>
    <row r="9" spans="1:131" s="229" customFormat="1" ht="26.25" customHeight="1">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t="s">
        <v>597</v>
      </c>
      <c r="BS9" s="786" t="s">
        <v>589</v>
      </c>
      <c r="BT9" s="787"/>
      <c r="BU9" s="787"/>
      <c r="BV9" s="787"/>
      <c r="BW9" s="787"/>
      <c r="BX9" s="787"/>
      <c r="BY9" s="787"/>
      <c r="BZ9" s="787"/>
      <c r="CA9" s="787"/>
      <c r="CB9" s="787"/>
      <c r="CC9" s="787"/>
      <c r="CD9" s="787"/>
      <c r="CE9" s="787"/>
      <c r="CF9" s="787"/>
      <c r="CG9" s="788"/>
      <c r="CH9" s="789" t="s">
        <v>591</v>
      </c>
      <c r="CI9" s="790"/>
      <c r="CJ9" s="790"/>
      <c r="CK9" s="790"/>
      <c r="CL9" s="791"/>
      <c r="CM9" s="789">
        <v>6</v>
      </c>
      <c r="CN9" s="790"/>
      <c r="CO9" s="790"/>
      <c r="CP9" s="790"/>
      <c r="CQ9" s="791"/>
      <c r="CR9" s="789">
        <v>3</v>
      </c>
      <c r="CS9" s="790"/>
      <c r="CT9" s="790"/>
      <c r="CU9" s="790"/>
      <c r="CV9" s="791"/>
      <c r="CW9" s="789" t="s">
        <v>514</v>
      </c>
      <c r="CX9" s="790"/>
      <c r="CY9" s="790"/>
      <c r="CZ9" s="790"/>
      <c r="DA9" s="791"/>
      <c r="DB9" s="789" t="s">
        <v>514</v>
      </c>
      <c r="DC9" s="790"/>
      <c r="DD9" s="790"/>
      <c r="DE9" s="790"/>
      <c r="DF9" s="791"/>
      <c r="DG9" s="789" t="s">
        <v>514</v>
      </c>
      <c r="DH9" s="790"/>
      <c r="DI9" s="790"/>
      <c r="DJ9" s="790"/>
      <c r="DK9" s="791"/>
      <c r="DL9" s="789" t="s">
        <v>514</v>
      </c>
      <c r="DM9" s="790"/>
      <c r="DN9" s="790"/>
      <c r="DO9" s="790"/>
      <c r="DP9" s="791"/>
      <c r="DQ9" s="789" t="s">
        <v>514</v>
      </c>
      <c r="DR9" s="790"/>
      <c r="DS9" s="790"/>
      <c r="DT9" s="790"/>
      <c r="DU9" s="791"/>
      <c r="DV9" s="786"/>
      <c r="DW9" s="787"/>
      <c r="DX9" s="787"/>
      <c r="DY9" s="787"/>
      <c r="DZ9" s="792"/>
      <c r="EA9" s="228"/>
    </row>
    <row r="10" spans="1:131" s="229" customFormat="1" ht="26.25" customHeight="1">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t="s">
        <v>590</v>
      </c>
      <c r="BT10" s="787"/>
      <c r="BU10" s="787"/>
      <c r="BV10" s="787"/>
      <c r="BW10" s="787"/>
      <c r="BX10" s="787"/>
      <c r="BY10" s="787"/>
      <c r="BZ10" s="787"/>
      <c r="CA10" s="787"/>
      <c r="CB10" s="787"/>
      <c r="CC10" s="787"/>
      <c r="CD10" s="787"/>
      <c r="CE10" s="787"/>
      <c r="CF10" s="787"/>
      <c r="CG10" s="788"/>
      <c r="CH10" s="789">
        <v>2</v>
      </c>
      <c r="CI10" s="790"/>
      <c r="CJ10" s="790"/>
      <c r="CK10" s="790"/>
      <c r="CL10" s="791"/>
      <c r="CM10" s="789">
        <v>129</v>
      </c>
      <c r="CN10" s="790"/>
      <c r="CO10" s="790"/>
      <c r="CP10" s="790"/>
      <c r="CQ10" s="791"/>
      <c r="CR10" s="789">
        <v>6</v>
      </c>
      <c r="CS10" s="790"/>
      <c r="CT10" s="790"/>
      <c r="CU10" s="790"/>
      <c r="CV10" s="791"/>
      <c r="CW10" s="789" t="s">
        <v>514</v>
      </c>
      <c r="CX10" s="790"/>
      <c r="CY10" s="790"/>
      <c r="CZ10" s="790"/>
      <c r="DA10" s="791"/>
      <c r="DB10" s="789" t="s">
        <v>514</v>
      </c>
      <c r="DC10" s="790"/>
      <c r="DD10" s="790"/>
      <c r="DE10" s="790"/>
      <c r="DF10" s="791"/>
      <c r="DG10" s="789" t="s">
        <v>514</v>
      </c>
      <c r="DH10" s="790"/>
      <c r="DI10" s="790"/>
      <c r="DJ10" s="790"/>
      <c r="DK10" s="791"/>
      <c r="DL10" s="789" t="s">
        <v>514</v>
      </c>
      <c r="DM10" s="790"/>
      <c r="DN10" s="790"/>
      <c r="DO10" s="790"/>
      <c r="DP10" s="791"/>
      <c r="DQ10" s="789" t="s">
        <v>514</v>
      </c>
      <c r="DR10" s="790"/>
      <c r="DS10" s="790"/>
      <c r="DT10" s="790"/>
      <c r="DU10" s="791"/>
      <c r="DV10" s="786"/>
      <c r="DW10" s="787"/>
      <c r="DX10" s="787"/>
      <c r="DY10" s="787"/>
      <c r="DZ10" s="792"/>
      <c r="EA10" s="228"/>
    </row>
    <row r="11" spans="1:131" s="229" customFormat="1" ht="26.25" customHeight="1">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390</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c r="A23" s="234" t="s">
        <v>391</v>
      </c>
      <c r="B23" s="802" t="s">
        <v>392</v>
      </c>
      <c r="C23" s="803"/>
      <c r="D23" s="803"/>
      <c r="E23" s="803"/>
      <c r="F23" s="803"/>
      <c r="G23" s="803"/>
      <c r="H23" s="803"/>
      <c r="I23" s="803"/>
      <c r="J23" s="803"/>
      <c r="K23" s="803"/>
      <c r="L23" s="803"/>
      <c r="M23" s="803"/>
      <c r="N23" s="803"/>
      <c r="O23" s="803"/>
      <c r="P23" s="804"/>
      <c r="Q23" s="805">
        <v>70392</v>
      </c>
      <c r="R23" s="806"/>
      <c r="S23" s="806"/>
      <c r="T23" s="806"/>
      <c r="U23" s="806"/>
      <c r="V23" s="806">
        <v>66150</v>
      </c>
      <c r="W23" s="806"/>
      <c r="X23" s="806"/>
      <c r="Y23" s="806"/>
      <c r="Z23" s="806"/>
      <c r="AA23" s="806">
        <v>4242</v>
      </c>
      <c r="AB23" s="806"/>
      <c r="AC23" s="806"/>
      <c r="AD23" s="806"/>
      <c r="AE23" s="807"/>
      <c r="AF23" s="808">
        <v>3425</v>
      </c>
      <c r="AG23" s="806"/>
      <c r="AH23" s="806"/>
      <c r="AI23" s="806"/>
      <c r="AJ23" s="809"/>
      <c r="AK23" s="810"/>
      <c r="AL23" s="811"/>
      <c r="AM23" s="811"/>
      <c r="AN23" s="811"/>
      <c r="AO23" s="811"/>
      <c r="AP23" s="806">
        <v>54982</v>
      </c>
      <c r="AQ23" s="806"/>
      <c r="AR23" s="806"/>
      <c r="AS23" s="806"/>
      <c r="AT23" s="806"/>
      <c r="AU23" s="822"/>
      <c r="AV23" s="822"/>
      <c r="AW23" s="822"/>
      <c r="AX23" s="822"/>
      <c r="AY23" s="823"/>
      <c r="AZ23" s="824" t="s">
        <v>393</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c r="A24" s="821" t="s">
        <v>394</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c r="A25" s="738" t="s">
        <v>395</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c r="A26" s="740" t="s">
        <v>372</v>
      </c>
      <c r="B26" s="741"/>
      <c r="C26" s="741"/>
      <c r="D26" s="741"/>
      <c r="E26" s="741"/>
      <c r="F26" s="741"/>
      <c r="G26" s="741"/>
      <c r="H26" s="741"/>
      <c r="I26" s="741"/>
      <c r="J26" s="741"/>
      <c r="K26" s="741"/>
      <c r="L26" s="741"/>
      <c r="M26" s="741"/>
      <c r="N26" s="741"/>
      <c r="O26" s="741"/>
      <c r="P26" s="742"/>
      <c r="Q26" s="746" t="s">
        <v>396</v>
      </c>
      <c r="R26" s="747"/>
      <c r="S26" s="747"/>
      <c r="T26" s="747"/>
      <c r="U26" s="748"/>
      <c r="V26" s="746" t="s">
        <v>397</v>
      </c>
      <c r="W26" s="747"/>
      <c r="X26" s="747"/>
      <c r="Y26" s="747"/>
      <c r="Z26" s="748"/>
      <c r="AA26" s="746" t="s">
        <v>398</v>
      </c>
      <c r="AB26" s="747"/>
      <c r="AC26" s="747"/>
      <c r="AD26" s="747"/>
      <c r="AE26" s="747"/>
      <c r="AF26" s="827" t="s">
        <v>399</v>
      </c>
      <c r="AG26" s="828"/>
      <c r="AH26" s="828"/>
      <c r="AI26" s="828"/>
      <c r="AJ26" s="829"/>
      <c r="AK26" s="747" t="s">
        <v>400</v>
      </c>
      <c r="AL26" s="747"/>
      <c r="AM26" s="747"/>
      <c r="AN26" s="747"/>
      <c r="AO26" s="748"/>
      <c r="AP26" s="746" t="s">
        <v>401</v>
      </c>
      <c r="AQ26" s="747"/>
      <c r="AR26" s="747"/>
      <c r="AS26" s="747"/>
      <c r="AT26" s="748"/>
      <c r="AU26" s="746" t="s">
        <v>402</v>
      </c>
      <c r="AV26" s="747"/>
      <c r="AW26" s="747"/>
      <c r="AX26" s="747"/>
      <c r="AY26" s="748"/>
      <c r="AZ26" s="746" t="s">
        <v>403</v>
      </c>
      <c r="BA26" s="747"/>
      <c r="BB26" s="747"/>
      <c r="BC26" s="747"/>
      <c r="BD26" s="748"/>
      <c r="BE26" s="746" t="s">
        <v>379</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c r="A28" s="236">
        <v>1</v>
      </c>
      <c r="B28" s="762" t="s">
        <v>404</v>
      </c>
      <c r="C28" s="763"/>
      <c r="D28" s="763"/>
      <c r="E28" s="763"/>
      <c r="F28" s="763"/>
      <c r="G28" s="763"/>
      <c r="H28" s="763"/>
      <c r="I28" s="763"/>
      <c r="J28" s="763"/>
      <c r="K28" s="763"/>
      <c r="L28" s="763"/>
      <c r="M28" s="763"/>
      <c r="N28" s="763"/>
      <c r="O28" s="763"/>
      <c r="P28" s="764"/>
      <c r="Q28" s="835">
        <v>16357</v>
      </c>
      <c r="R28" s="836"/>
      <c r="S28" s="836"/>
      <c r="T28" s="836"/>
      <c r="U28" s="836"/>
      <c r="V28" s="836">
        <v>16212</v>
      </c>
      <c r="W28" s="836"/>
      <c r="X28" s="836"/>
      <c r="Y28" s="836"/>
      <c r="Z28" s="836"/>
      <c r="AA28" s="836">
        <v>145</v>
      </c>
      <c r="AB28" s="836"/>
      <c r="AC28" s="836"/>
      <c r="AD28" s="836"/>
      <c r="AE28" s="837"/>
      <c r="AF28" s="838">
        <v>145</v>
      </c>
      <c r="AG28" s="836"/>
      <c r="AH28" s="836"/>
      <c r="AI28" s="836"/>
      <c r="AJ28" s="839"/>
      <c r="AK28" s="840">
        <v>1522</v>
      </c>
      <c r="AL28" s="841"/>
      <c r="AM28" s="841"/>
      <c r="AN28" s="841"/>
      <c r="AO28" s="841"/>
      <c r="AP28" s="841" t="s">
        <v>514</v>
      </c>
      <c r="AQ28" s="841"/>
      <c r="AR28" s="841"/>
      <c r="AS28" s="841"/>
      <c r="AT28" s="841"/>
      <c r="AU28" s="841" t="s">
        <v>514</v>
      </c>
      <c r="AV28" s="841"/>
      <c r="AW28" s="841"/>
      <c r="AX28" s="841"/>
      <c r="AY28" s="841"/>
      <c r="AZ28" s="842" t="s">
        <v>514</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c r="A29" s="236">
        <v>2</v>
      </c>
      <c r="B29" s="793" t="s">
        <v>405</v>
      </c>
      <c r="C29" s="794"/>
      <c r="D29" s="794"/>
      <c r="E29" s="794"/>
      <c r="F29" s="794"/>
      <c r="G29" s="794"/>
      <c r="H29" s="794"/>
      <c r="I29" s="794"/>
      <c r="J29" s="794"/>
      <c r="K29" s="794"/>
      <c r="L29" s="794"/>
      <c r="M29" s="794"/>
      <c r="N29" s="794"/>
      <c r="O29" s="794"/>
      <c r="P29" s="795"/>
      <c r="Q29" s="796">
        <v>13807</v>
      </c>
      <c r="R29" s="797"/>
      <c r="S29" s="797"/>
      <c r="T29" s="797"/>
      <c r="U29" s="797"/>
      <c r="V29" s="797">
        <v>12957</v>
      </c>
      <c r="W29" s="797"/>
      <c r="X29" s="797"/>
      <c r="Y29" s="797"/>
      <c r="Z29" s="797"/>
      <c r="AA29" s="797">
        <v>850</v>
      </c>
      <c r="AB29" s="797"/>
      <c r="AC29" s="797"/>
      <c r="AD29" s="797"/>
      <c r="AE29" s="798"/>
      <c r="AF29" s="799">
        <v>850</v>
      </c>
      <c r="AG29" s="800"/>
      <c r="AH29" s="800"/>
      <c r="AI29" s="800"/>
      <c r="AJ29" s="801"/>
      <c r="AK29" s="847">
        <v>2147</v>
      </c>
      <c r="AL29" s="843"/>
      <c r="AM29" s="843"/>
      <c r="AN29" s="843"/>
      <c r="AO29" s="843"/>
      <c r="AP29" s="843" t="s">
        <v>514</v>
      </c>
      <c r="AQ29" s="843"/>
      <c r="AR29" s="843"/>
      <c r="AS29" s="843"/>
      <c r="AT29" s="843"/>
      <c r="AU29" s="843" t="s">
        <v>514</v>
      </c>
      <c r="AV29" s="843"/>
      <c r="AW29" s="843"/>
      <c r="AX29" s="843"/>
      <c r="AY29" s="843"/>
      <c r="AZ29" s="844" t="s">
        <v>514</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c r="A30" s="236">
        <v>3</v>
      </c>
      <c r="B30" s="793" t="s">
        <v>406</v>
      </c>
      <c r="C30" s="794"/>
      <c r="D30" s="794"/>
      <c r="E30" s="794"/>
      <c r="F30" s="794"/>
      <c r="G30" s="794"/>
      <c r="H30" s="794"/>
      <c r="I30" s="794"/>
      <c r="J30" s="794"/>
      <c r="K30" s="794"/>
      <c r="L30" s="794"/>
      <c r="M30" s="794"/>
      <c r="N30" s="794"/>
      <c r="O30" s="794"/>
      <c r="P30" s="795"/>
      <c r="Q30" s="796">
        <v>2185</v>
      </c>
      <c r="R30" s="797"/>
      <c r="S30" s="797"/>
      <c r="T30" s="797"/>
      <c r="U30" s="797"/>
      <c r="V30" s="797">
        <v>2179</v>
      </c>
      <c r="W30" s="797"/>
      <c r="X30" s="797"/>
      <c r="Y30" s="797"/>
      <c r="Z30" s="797"/>
      <c r="AA30" s="797">
        <v>6</v>
      </c>
      <c r="AB30" s="797"/>
      <c r="AC30" s="797"/>
      <c r="AD30" s="797"/>
      <c r="AE30" s="798"/>
      <c r="AF30" s="799">
        <v>6</v>
      </c>
      <c r="AG30" s="800"/>
      <c r="AH30" s="800"/>
      <c r="AI30" s="800"/>
      <c r="AJ30" s="801"/>
      <c r="AK30" s="847">
        <v>397</v>
      </c>
      <c r="AL30" s="843"/>
      <c r="AM30" s="843"/>
      <c r="AN30" s="843"/>
      <c r="AO30" s="843"/>
      <c r="AP30" s="843" t="s">
        <v>514</v>
      </c>
      <c r="AQ30" s="843"/>
      <c r="AR30" s="843"/>
      <c r="AS30" s="843"/>
      <c r="AT30" s="843"/>
      <c r="AU30" s="843" t="s">
        <v>514</v>
      </c>
      <c r="AV30" s="843"/>
      <c r="AW30" s="843"/>
      <c r="AX30" s="843"/>
      <c r="AY30" s="843"/>
      <c r="AZ30" s="844" t="s">
        <v>514</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c r="A31" s="236">
        <v>4</v>
      </c>
      <c r="B31" s="793" t="s">
        <v>407</v>
      </c>
      <c r="C31" s="794"/>
      <c r="D31" s="794"/>
      <c r="E31" s="794"/>
      <c r="F31" s="794"/>
      <c r="G31" s="794"/>
      <c r="H31" s="794"/>
      <c r="I31" s="794"/>
      <c r="J31" s="794"/>
      <c r="K31" s="794"/>
      <c r="L31" s="794"/>
      <c r="M31" s="794"/>
      <c r="N31" s="794"/>
      <c r="O31" s="794"/>
      <c r="P31" s="795"/>
      <c r="Q31" s="796">
        <v>87</v>
      </c>
      <c r="R31" s="797"/>
      <c r="S31" s="797"/>
      <c r="T31" s="797"/>
      <c r="U31" s="797"/>
      <c r="V31" s="797">
        <v>85</v>
      </c>
      <c r="W31" s="797"/>
      <c r="X31" s="797"/>
      <c r="Y31" s="797"/>
      <c r="Z31" s="797"/>
      <c r="AA31" s="797">
        <v>1</v>
      </c>
      <c r="AB31" s="797"/>
      <c r="AC31" s="797"/>
      <c r="AD31" s="797"/>
      <c r="AE31" s="798"/>
      <c r="AF31" s="799">
        <v>1</v>
      </c>
      <c r="AG31" s="800"/>
      <c r="AH31" s="800"/>
      <c r="AI31" s="800"/>
      <c r="AJ31" s="801"/>
      <c r="AK31" s="847">
        <v>66</v>
      </c>
      <c r="AL31" s="843"/>
      <c r="AM31" s="843"/>
      <c r="AN31" s="843"/>
      <c r="AO31" s="843"/>
      <c r="AP31" s="843">
        <v>241</v>
      </c>
      <c r="AQ31" s="843"/>
      <c r="AR31" s="843"/>
      <c r="AS31" s="843"/>
      <c r="AT31" s="843"/>
      <c r="AU31" s="843" t="s">
        <v>514</v>
      </c>
      <c r="AV31" s="843"/>
      <c r="AW31" s="843"/>
      <c r="AX31" s="843"/>
      <c r="AY31" s="843"/>
      <c r="AZ31" s="844" t="s">
        <v>514</v>
      </c>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c r="A32" s="236">
        <v>5</v>
      </c>
      <c r="B32" s="793" t="s">
        <v>408</v>
      </c>
      <c r="C32" s="794"/>
      <c r="D32" s="794"/>
      <c r="E32" s="794"/>
      <c r="F32" s="794"/>
      <c r="G32" s="794"/>
      <c r="H32" s="794"/>
      <c r="I32" s="794"/>
      <c r="J32" s="794"/>
      <c r="K32" s="794"/>
      <c r="L32" s="794"/>
      <c r="M32" s="794"/>
      <c r="N32" s="794"/>
      <c r="O32" s="794"/>
      <c r="P32" s="795"/>
      <c r="Q32" s="796">
        <v>2763</v>
      </c>
      <c r="R32" s="797"/>
      <c r="S32" s="797"/>
      <c r="T32" s="797"/>
      <c r="U32" s="797"/>
      <c r="V32" s="797">
        <v>2615</v>
      </c>
      <c r="W32" s="797"/>
      <c r="X32" s="797"/>
      <c r="Y32" s="797"/>
      <c r="Z32" s="797"/>
      <c r="AA32" s="797">
        <v>148</v>
      </c>
      <c r="AB32" s="797"/>
      <c r="AC32" s="797"/>
      <c r="AD32" s="797"/>
      <c r="AE32" s="798"/>
      <c r="AF32" s="799">
        <v>2073</v>
      </c>
      <c r="AG32" s="800"/>
      <c r="AH32" s="800"/>
      <c r="AI32" s="800"/>
      <c r="AJ32" s="801"/>
      <c r="AK32" s="847">
        <v>143</v>
      </c>
      <c r="AL32" s="843"/>
      <c r="AM32" s="843"/>
      <c r="AN32" s="843"/>
      <c r="AO32" s="843"/>
      <c r="AP32" s="843">
        <v>6828</v>
      </c>
      <c r="AQ32" s="843"/>
      <c r="AR32" s="843"/>
      <c r="AS32" s="843"/>
      <c r="AT32" s="843"/>
      <c r="AU32" s="843" t="s">
        <v>514</v>
      </c>
      <c r="AV32" s="843"/>
      <c r="AW32" s="843"/>
      <c r="AX32" s="843"/>
      <c r="AY32" s="843"/>
      <c r="AZ32" s="844" t="s">
        <v>514</v>
      </c>
      <c r="BA32" s="844"/>
      <c r="BB32" s="844"/>
      <c r="BC32" s="844"/>
      <c r="BD32" s="844"/>
      <c r="BE32" s="845" t="s">
        <v>409</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c r="A33" s="236">
        <v>6</v>
      </c>
      <c r="B33" s="793" t="s">
        <v>410</v>
      </c>
      <c r="C33" s="794"/>
      <c r="D33" s="794"/>
      <c r="E33" s="794"/>
      <c r="F33" s="794"/>
      <c r="G33" s="794"/>
      <c r="H33" s="794"/>
      <c r="I33" s="794"/>
      <c r="J33" s="794"/>
      <c r="K33" s="794"/>
      <c r="L33" s="794"/>
      <c r="M33" s="794"/>
      <c r="N33" s="794"/>
      <c r="O33" s="794"/>
      <c r="P33" s="795"/>
      <c r="Q33" s="796">
        <v>6250</v>
      </c>
      <c r="R33" s="797"/>
      <c r="S33" s="797"/>
      <c r="T33" s="797"/>
      <c r="U33" s="797"/>
      <c r="V33" s="797">
        <v>5830</v>
      </c>
      <c r="W33" s="797"/>
      <c r="X33" s="797"/>
      <c r="Y33" s="797"/>
      <c r="Z33" s="797"/>
      <c r="AA33" s="797">
        <v>421</v>
      </c>
      <c r="AB33" s="797"/>
      <c r="AC33" s="797"/>
      <c r="AD33" s="797"/>
      <c r="AE33" s="798"/>
      <c r="AF33" s="799">
        <v>1417</v>
      </c>
      <c r="AG33" s="800"/>
      <c r="AH33" s="800"/>
      <c r="AI33" s="800"/>
      <c r="AJ33" s="801"/>
      <c r="AK33" s="847">
        <v>2974</v>
      </c>
      <c r="AL33" s="843"/>
      <c r="AM33" s="843"/>
      <c r="AN33" s="843"/>
      <c r="AO33" s="843"/>
      <c r="AP33" s="843">
        <v>26331</v>
      </c>
      <c r="AQ33" s="843"/>
      <c r="AR33" s="843"/>
      <c r="AS33" s="843"/>
      <c r="AT33" s="843"/>
      <c r="AU33" s="843">
        <v>18379</v>
      </c>
      <c r="AV33" s="843"/>
      <c r="AW33" s="843"/>
      <c r="AX33" s="843"/>
      <c r="AY33" s="843"/>
      <c r="AZ33" s="844" t="s">
        <v>514</v>
      </c>
      <c r="BA33" s="844"/>
      <c r="BB33" s="844"/>
      <c r="BC33" s="844"/>
      <c r="BD33" s="844"/>
      <c r="BE33" s="845" t="s">
        <v>409</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c r="A34" s="236">
        <v>7</v>
      </c>
      <c r="B34" s="793" t="s">
        <v>411</v>
      </c>
      <c r="C34" s="794"/>
      <c r="D34" s="794"/>
      <c r="E34" s="794"/>
      <c r="F34" s="794"/>
      <c r="G34" s="794"/>
      <c r="H34" s="794"/>
      <c r="I34" s="794"/>
      <c r="J34" s="794"/>
      <c r="K34" s="794"/>
      <c r="L34" s="794"/>
      <c r="M34" s="794"/>
      <c r="N34" s="794"/>
      <c r="O34" s="794"/>
      <c r="P34" s="795"/>
      <c r="Q34" s="796">
        <v>19221</v>
      </c>
      <c r="R34" s="797"/>
      <c r="S34" s="797"/>
      <c r="T34" s="797"/>
      <c r="U34" s="797"/>
      <c r="V34" s="797">
        <v>18972</v>
      </c>
      <c r="W34" s="797"/>
      <c r="X34" s="797"/>
      <c r="Y34" s="797"/>
      <c r="Z34" s="797"/>
      <c r="AA34" s="797">
        <v>249</v>
      </c>
      <c r="AB34" s="797"/>
      <c r="AC34" s="797"/>
      <c r="AD34" s="797"/>
      <c r="AE34" s="798"/>
      <c r="AF34" s="799">
        <v>3482</v>
      </c>
      <c r="AG34" s="800"/>
      <c r="AH34" s="800"/>
      <c r="AI34" s="800"/>
      <c r="AJ34" s="801"/>
      <c r="AK34" s="847">
        <v>1768</v>
      </c>
      <c r="AL34" s="843"/>
      <c r="AM34" s="843"/>
      <c r="AN34" s="843"/>
      <c r="AO34" s="843"/>
      <c r="AP34" s="843">
        <v>8105</v>
      </c>
      <c r="AQ34" s="843"/>
      <c r="AR34" s="843"/>
      <c r="AS34" s="843"/>
      <c r="AT34" s="843"/>
      <c r="AU34" s="843">
        <v>2261</v>
      </c>
      <c r="AV34" s="843"/>
      <c r="AW34" s="843"/>
      <c r="AX34" s="843"/>
      <c r="AY34" s="843"/>
      <c r="AZ34" s="844" t="s">
        <v>514</v>
      </c>
      <c r="BA34" s="844"/>
      <c r="BB34" s="844"/>
      <c r="BC34" s="844"/>
      <c r="BD34" s="844"/>
      <c r="BE34" s="845" t="s">
        <v>412</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413</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c r="A63" s="234" t="s">
        <v>391</v>
      </c>
      <c r="B63" s="802" t="s">
        <v>414</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7975</v>
      </c>
      <c r="AG63" s="857"/>
      <c r="AH63" s="857"/>
      <c r="AI63" s="857"/>
      <c r="AJ63" s="858"/>
      <c r="AK63" s="859"/>
      <c r="AL63" s="854"/>
      <c r="AM63" s="854"/>
      <c r="AN63" s="854"/>
      <c r="AO63" s="854"/>
      <c r="AP63" s="857">
        <v>41505</v>
      </c>
      <c r="AQ63" s="857"/>
      <c r="AR63" s="857"/>
      <c r="AS63" s="857"/>
      <c r="AT63" s="857"/>
      <c r="AU63" s="857">
        <v>20640</v>
      </c>
      <c r="AV63" s="857"/>
      <c r="AW63" s="857"/>
      <c r="AX63" s="857"/>
      <c r="AY63" s="857"/>
      <c r="AZ63" s="861"/>
      <c r="BA63" s="861"/>
      <c r="BB63" s="861"/>
      <c r="BC63" s="861"/>
      <c r="BD63" s="861"/>
      <c r="BE63" s="862"/>
      <c r="BF63" s="862"/>
      <c r="BG63" s="862"/>
      <c r="BH63" s="862"/>
      <c r="BI63" s="863"/>
      <c r="BJ63" s="864" t="s">
        <v>393</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c r="A66" s="740" t="s">
        <v>416</v>
      </c>
      <c r="B66" s="741"/>
      <c r="C66" s="741"/>
      <c r="D66" s="741"/>
      <c r="E66" s="741"/>
      <c r="F66" s="741"/>
      <c r="G66" s="741"/>
      <c r="H66" s="741"/>
      <c r="I66" s="741"/>
      <c r="J66" s="741"/>
      <c r="K66" s="741"/>
      <c r="L66" s="741"/>
      <c r="M66" s="741"/>
      <c r="N66" s="741"/>
      <c r="O66" s="741"/>
      <c r="P66" s="742"/>
      <c r="Q66" s="746" t="s">
        <v>396</v>
      </c>
      <c r="R66" s="747"/>
      <c r="S66" s="747"/>
      <c r="T66" s="747"/>
      <c r="U66" s="748"/>
      <c r="V66" s="746" t="s">
        <v>397</v>
      </c>
      <c r="W66" s="747"/>
      <c r="X66" s="747"/>
      <c r="Y66" s="747"/>
      <c r="Z66" s="748"/>
      <c r="AA66" s="746" t="s">
        <v>417</v>
      </c>
      <c r="AB66" s="747"/>
      <c r="AC66" s="747"/>
      <c r="AD66" s="747"/>
      <c r="AE66" s="748"/>
      <c r="AF66" s="867" t="s">
        <v>399</v>
      </c>
      <c r="AG66" s="828"/>
      <c r="AH66" s="828"/>
      <c r="AI66" s="828"/>
      <c r="AJ66" s="868"/>
      <c r="AK66" s="746" t="s">
        <v>418</v>
      </c>
      <c r="AL66" s="741"/>
      <c r="AM66" s="741"/>
      <c r="AN66" s="741"/>
      <c r="AO66" s="742"/>
      <c r="AP66" s="746" t="s">
        <v>419</v>
      </c>
      <c r="AQ66" s="747"/>
      <c r="AR66" s="747"/>
      <c r="AS66" s="747"/>
      <c r="AT66" s="748"/>
      <c r="AU66" s="746" t="s">
        <v>420</v>
      </c>
      <c r="AV66" s="747"/>
      <c r="AW66" s="747"/>
      <c r="AX66" s="747"/>
      <c r="AY66" s="748"/>
      <c r="AZ66" s="746" t="s">
        <v>379</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c r="A68" s="230">
        <v>1</v>
      </c>
      <c r="B68" s="882" t="s">
        <v>581</v>
      </c>
      <c r="C68" s="883"/>
      <c r="D68" s="883"/>
      <c r="E68" s="883"/>
      <c r="F68" s="883"/>
      <c r="G68" s="883"/>
      <c r="H68" s="883"/>
      <c r="I68" s="883"/>
      <c r="J68" s="883"/>
      <c r="K68" s="883"/>
      <c r="L68" s="883"/>
      <c r="M68" s="883"/>
      <c r="N68" s="883"/>
      <c r="O68" s="883"/>
      <c r="P68" s="884"/>
      <c r="Q68" s="885">
        <v>6</v>
      </c>
      <c r="R68" s="879"/>
      <c r="S68" s="879"/>
      <c r="T68" s="879"/>
      <c r="U68" s="879"/>
      <c r="V68" s="879">
        <v>6</v>
      </c>
      <c r="W68" s="879"/>
      <c r="X68" s="879"/>
      <c r="Y68" s="879"/>
      <c r="Z68" s="879"/>
      <c r="AA68" s="879">
        <v>1</v>
      </c>
      <c r="AB68" s="879"/>
      <c r="AC68" s="879"/>
      <c r="AD68" s="879"/>
      <c r="AE68" s="879"/>
      <c r="AF68" s="879">
        <v>1</v>
      </c>
      <c r="AG68" s="879"/>
      <c r="AH68" s="879"/>
      <c r="AI68" s="879"/>
      <c r="AJ68" s="879"/>
      <c r="AK68" s="879" t="s">
        <v>514</v>
      </c>
      <c r="AL68" s="879"/>
      <c r="AM68" s="879"/>
      <c r="AN68" s="879"/>
      <c r="AO68" s="879"/>
      <c r="AP68" s="879" t="s">
        <v>514</v>
      </c>
      <c r="AQ68" s="879"/>
      <c r="AR68" s="879"/>
      <c r="AS68" s="879"/>
      <c r="AT68" s="879"/>
      <c r="AU68" s="879" t="s">
        <v>514</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c r="A69" s="232">
        <v>2</v>
      </c>
      <c r="B69" s="886" t="s">
        <v>582</v>
      </c>
      <c r="C69" s="887"/>
      <c r="D69" s="887"/>
      <c r="E69" s="887"/>
      <c r="F69" s="887"/>
      <c r="G69" s="887"/>
      <c r="H69" s="887"/>
      <c r="I69" s="887"/>
      <c r="J69" s="887"/>
      <c r="K69" s="887"/>
      <c r="L69" s="887"/>
      <c r="M69" s="887"/>
      <c r="N69" s="887"/>
      <c r="O69" s="887"/>
      <c r="P69" s="888"/>
      <c r="Q69" s="889">
        <v>759</v>
      </c>
      <c r="R69" s="843"/>
      <c r="S69" s="843"/>
      <c r="T69" s="843"/>
      <c r="U69" s="843"/>
      <c r="V69" s="843">
        <v>702</v>
      </c>
      <c r="W69" s="843"/>
      <c r="X69" s="843"/>
      <c r="Y69" s="843"/>
      <c r="Z69" s="843"/>
      <c r="AA69" s="843">
        <v>57</v>
      </c>
      <c r="AB69" s="843"/>
      <c r="AC69" s="843"/>
      <c r="AD69" s="843"/>
      <c r="AE69" s="843"/>
      <c r="AF69" s="843">
        <v>57</v>
      </c>
      <c r="AG69" s="843"/>
      <c r="AH69" s="843"/>
      <c r="AI69" s="843"/>
      <c r="AJ69" s="843"/>
      <c r="AK69" s="843">
        <v>27</v>
      </c>
      <c r="AL69" s="843"/>
      <c r="AM69" s="843"/>
      <c r="AN69" s="843"/>
      <c r="AO69" s="843"/>
      <c r="AP69" s="843">
        <v>437</v>
      </c>
      <c r="AQ69" s="843"/>
      <c r="AR69" s="843"/>
      <c r="AS69" s="843"/>
      <c r="AT69" s="843"/>
      <c r="AU69" s="843">
        <v>210</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c r="A70" s="232">
        <v>3</v>
      </c>
      <c r="B70" s="886" t="s">
        <v>583</v>
      </c>
      <c r="C70" s="887"/>
      <c r="D70" s="887"/>
      <c r="E70" s="887"/>
      <c r="F70" s="887"/>
      <c r="G70" s="887"/>
      <c r="H70" s="887"/>
      <c r="I70" s="887"/>
      <c r="J70" s="887"/>
      <c r="K70" s="887"/>
      <c r="L70" s="887"/>
      <c r="M70" s="887"/>
      <c r="N70" s="887"/>
      <c r="O70" s="887"/>
      <c r="P70" s="888"/>
      <c r="Q70" s="889">
        <v>406</v>
      </c>
      <c r="R70" s="843"/>
      <c r="S70" s="843"/>
      <c r="T70" s="843"/>
      <c r="U70" s="843"/>
      <c r="V70" s="843">
        <v>389</v>
      </c>
      <c r="W70" s="843"/>
      <c r="X70" s="843"/>
      <c r="Y70" s="843"/>
      <c r="Z70" s="843"/>
      <c r="AA70" s="843">
        <v>17</v>
      </c>
      <c r="AB70" s="843"/>
      <c r="AC70" s="843"/>
      <c r="AD70" s="843"/>
      <c r="AE70" s="843"/>
      <c r="AF70" s="843">
        <v>17</v>
      </c>
      <c r="AG70" s="843"/>
      <c r="AH70" s="843"/>
      <c r="AI70" s="843"/>
      <c r="AJ70" s="843"/>
      <c r="AK70" s="843">
        <v>40</v>
      </c>
      <c r="AL70" s="843"/>
      <c r="AM70" s="843"/>
      <c r="AN70" s="843"/>
      <c r="AO70" s="843"/>
      <c r="AP70" s="843">
        <v>48</v>
      </c>
      <c r="AQ70" s="843"/>
      <c r="AR70" s="843"/>
      <c r="AS70" s="843"/>
      <c r="AT70" s="843"/>
      <c r="AU70" s="843">
        <v>17</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c r="A71" s="232">
        <v>4</v>
      </c>
      <c r="B71" s="886" t="s">
        <v>584</v>
      </c>
      <c r="C71" s="887"/>
      <c r="D71" s="887"/>
      <c r="E71" s="887"/>
      <c r="F71" s="887"/>
      <c r="G71" s="887"/>
      <c r="H71" s="887"/>
      <c r="I71" s="887"/>
      <c r="J71" s="887"/>
      <c r="K71" s="887"/>
      <c r="L71" s="887"/>
      <c r="M71" s="887"/>
      <c r="N71" s="887"/>
      <c r="O71" s="887"/>
      <c r="P71" s="888"/>
      <c r="Q71" s="889">
        <v>129</v>
      </c>
      <c r="R71" s="843"/>
      <c r="S71" s="843"/>
      <c r="T71" s="843"/>
      <c r="U71" s="843"/>
      <c r="V71" s="843">
        <v>123</v>
      </c>
      <c r="W71" s="843"/>
      <c r="X71" s="843"/>
      <c r="Y71" s="843"/>
      <c r="Z71" s="843"/>
      <c r="AA71" s="843">
        <v>6</v>
      </c>
      <c r="AB71" s="843"/>
      <c r="AC71" s="843"/>
      <c r="AD71" s="843"/>
      <c r="AE71" s="843"/>
      <c r="AF71" s="843">
        <v>6</v>
      </c>
      <c r="AG71" s="843"/>
      <c r="AH71" s="843"/>
      <c r="AI71" s="843"/>
      <c r="AJ71" s="843"/>
      <c r="AK71" s="843" t="s">
        <v>514</v>
      </c>
      <c r="AL71" s="843"/>
      <c r="AM71" s="843"/>
      <c r="AN71" s="843"/>
      <c r="AO71" s="843"/>
      <c r="AP71" s="843" t="s">
        <v>514</v>
      </c>
      <c r="AQ71" s="843"/>
      <c r="AR71" s="843"/>
      <c r="AS71" s="843"/>
      <c r="AT71" s="843"/>
      <c r="AU71" s="843" t="s">
        <v>514</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c r="A72" s="232">
        <v>5</v>
      </c>
      <c r="B72" s="886" t="s">
        <v>585</v>
      </c>
      <c r="C72" s="887"/>
      <c r="D72" s="887"/>
      <c r="E72" s="887"/>
      <c r="F72" s="887"/>
      <c r="G72" s="887"/>
      <c r="H72" s="887"/>
      <c r="I72" s="887"/>
      <c r="J72" s="887"/>
      <c r="K72" s="887"/>
      <c r="L72" s="887"/>
      <c r="M72" s="887"/>
      <c r="N72" s="887"/>
      <c r="O72" s="887"/>
      <c r="P72" s="888"/>
      <c r="Q72" s="889">
        <v>301</v>
      </c>
      <c r="R72" s="843"/>
      <c r="S72" s="843"/>
      <c r="T72" s="843"/>
      <c r="U72" s="843"/>
      <c r="V72" s="843">
        <v>290</v>
      </c>
      <c r="W72" s="843"/>
      <c r="X72" s="843"/>
      <c r="Y72" s="843"/>
      <c r="Z72" s="843"/>
      <c r="AA72" s="843">
        <v>11</v>
      </c>
      <c r="AB72" s="843"/>
      <c r="AC72" s="843"/>
      <c r="AD72" s="843"/>
      <c r="AE72" s="843"/>
      <c r="AF72" s="843">
        <v>11</v>
      </c>
      <c r="AG72" s="843"/>
      <c r="AH72" s="843"/>
      <c r="AI72" s="843"/>
      <c r="AJ72" s="843"/>
      <c r="AK72" s="843">
        <v>7</v>
      </c>
      <c r="AL72" s="843"/>
      <c r="AM72" s="843"/>
      <c r="AN72" s="843"/>
      <c r="AO72" s="843"/>
      <c r="AP72" s="843" t="s">
        <v>514</v>
      </c>
      <c r="AQ72" s="843"/>
      <c r="AR72" s="843"/>
      <c r="AS72" s="843"/>
      <c r="AT72" s="843"/>
      <c r="AU72" s="843" t="s">
        <v>514</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c r="A73" s="232">
        <v>6</v>
      </c>
      <c r="B73" s="886" t="s">
        <v>586</v>
      </c>
      <c r="C73" s="887"/>
      <c r="D73" s="887"/>
      <c r="E73" s="887"/>
      <c r="F73" s="887"/>
      <c r="G73" s="887"/>
      <c r="H73" s="887"/>
      <c r="I73" s="887"/>
      <c r="J73" s="887"/>
      <c r="K73" s="887"/>
      <c r="L73" s="887"/>
      <c r="M73" s="887"/>
      <c r="N73" s="887"/>
      <c r="O73" s="887"/>
      <c r="P73" s="888"/>
      <c r="Q73" s="889">
        <v>466463</v>
      </c>
      <c r="R73" s="843"/>
      <c r="S73" s="843"/>
      <c r="T73" s="843"/>
      <c r="U73" s="843"/>
      <c r="V73" s="843">
        <v>453925</v>
      </c>
      <c r="W73" s="843"/>
      <c r="X73" s="843"/>
      <c r="Y73" s="843"/>
      <c r="Z73" s="843"/>
      <c r="AA73" s="843">
        <v>12537</v>
      </c>
      <c r="AB73" s="843"/>
      <c r="AC73" s="843"/>
      <c r="AD73" s="843"/>
      <c r="AE73" s="843"/>
      <c r="AF73" s="843">
        <v>12537</v>
      </c>
      <c r="AG73" s="843"/>
      <c r="AH73" s="843"/>
      <c r="AI73" s="843"/>
      <c r="AJ73" s="843"/>
      <c r="AK73" s="843" t="s">
        <v>514</v>
      </c>
      <c r="AL73" s="843"/>
      <c r="AM73" s="843"/>
      <c r="AN73" s="843"/>
      <c r="AO73" s="843"/>
      <c r="AP73" s="843" t="s">
        <v>514</v>
      </c>
      <c r="AQ73" s="843"/>
      <c r="AR73" s="843"/>
      <c r="AS73" s="843"/>
      <c r="AT73" s="843"/>
      <c r="AU73" s="843" t="s">
        <v>514</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c r="A74" s="232">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c r="A88" s="234" t="s">
        <v>391</v>
      </c>
      <c r="B88" s="802" t="s">
        <v>421</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12629</v>
      </c>
      <c r="AG88" s="857"/>
      <c r="AH88" s="857"/>
      <c r="AI88" s="857"/>
      <c r="AJ88" s="857"/>
      <c r="AK88" s="854"/>
      <c r="AL88" s="854"/>
      <c r="AM88" s="854"/>
      <c r="AN88" s="854"/>
      <c r="AO88" s="854"/>
      <c r="AP88" s="857">
        <v>485</v>
      </c>
      <c r="AQ88" s="857"/>
      <c r="AR88" s="857"/>
      <c r="AS88" s="857"/>
      <c r="AT88" s="857"/>
      <c r="AU88" s="857">
        <v>227</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391</v>
      </c>
      <c r="BR102" s="802" t="s">
        <v>422</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929</v>
      </c>
      <c r="CS102" s="865"/>
      <c r="CT102" s="865"/>
      <c r="CU102" s="865"/>
      <c r="CV102" s="904"/>
      <c r="CW102" s="903">
        <v>8</v>
      </c>
      <c r="CX102" s="865"/>
      <c r="CY102" s="865"/>
      <c r="CZ102" s="865"/>
      <c r="DA102" s="904"/>
      <c r="DB102" s="903">
        <v>2037</v>
      </c>
      <c r="DC102" s="865"/>
      <c r="DD102" s="865"/>
      <c r="DE102" s="865"/>
      <c r="DF102" s="904"/>
      <c r="DG102" s="903" t="s">
        <v>514</v>
      </c>
      <c r="DH102" s="865"/>
      <c r="DI102" s="865"/>
      <c r="DJ102" s="865"/>
      <c r="DK102" s="904"/>
      <c r="DL102" s="903">
        <v>165</v>
      </c>
      <c r="DM102" s="865"/>
      <c r="DN102" s="865"/>
      <c r="DO102" s="865"/>
      <c r="DP102" s="904"/>
      <c r="DQ102" s="903">
        <v>82</v>
      </c>
      <c r="DR102" s="865"/>
      <c r="DS102" s="865"/>
      <c r="DT102" s="865"/>
      <c r="DU102" s="904"/>
      <c r="DV102" s="802"/>
      <c r="DW102" s="803"/>
      <c r="DX102" s="803"/>
      <c r="DY102" s="803"/>
      <c r="DZ102" s="927"/>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423</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424</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30" t="s">
        <v>427</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428</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c r="A109" s="925" t="s">
        <v>429</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430</v>
      </c>
      <c r="AB109" s="906"/>
      <c r="AC109" s="906"/>
      <c r="AD109" s="906"/>
      <c r="AE109" s="907"/>
      <c r="AF109" s="905" t="s">
        <v>431</v>
      </c>
      <c r="AG109" s="906"/>
      <c r="AH109" s="906"/>
      <c r="AI109" s="906"/>
      <c r="AJ109" s="907"/>
      <c r="AK109" s="905" t="s">
        <v>309</v>
      </c>
      <c r="AL109" s="906"/>
      <c r="AM109" s="906"/>
      <c r="AN109" s="906"/>
      <c r="AO109" s="907"/>
      <c r="AP109" s="905" t="s">
        <v>432</v>
      </c>
      <c r="AQ109" s="906"/>
      <c r="AR109" s="906"/>
      <c r="AS109" s="906"/>
      <c r="AT109" s="908"/>
      <c r="AU109" s="925" t="s">
        <v>429</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430</v>
      </c>
      <c r="BR109" s="906"/>
      <c r="BS109" s="906"/>
      <c r="BT109" s="906"/>
      <c r="BU109" s="907"/>
      <c r="BV109" s="905" t="s">
        <v>431</v>
      </c>
      <c r="BW109" s="906"/>
      <c r="BX109" s="906"/>
      <c r="BY109" s="906"/>
      <c r="BZ109" s="907"/>
      <c r="CA109" s="905" t="s">
        <v>309</v>
      </c>
      <c r="CB109" s="906"/>
      <c r="CC109" s="906"/>
      <c r="CD109" s="906"/>
      <c r="CE109" s="907"/>
      <c r="CF109" s="926" t="s">
        <v>432</v>
      </c>
      <c r="CG109" s="926"/>
      <c r="CH109" s="926"/>
      <c r="CI109" s="926"/>
      <c r="CJ109" s="926"/>
      <c r="CK109" s="905" t="s">
        <v>433</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430</v>
      </c>
      <c r="DH109" s="906"/>
      <c r="DI109" s="906"/>
      <c r="DJ109" s="906"/>
      <c r="DK109" s="907"/>
      <c r="DL109" s="905" t="s">
        <v>431</v>
      </c>
      <c r="DM109" s="906"/>
      <c r="DN109" s="906"/>
      <c r="DO109" s="906"/>
      <c r="DP109" s="907"/>
      <c r="DQ109" s="905" t="s">
        <v>309</v>
      </c>
      <c r="DR109" s="906"/>
      <c r="DS109" s="906"/>
      <c r="DT109" s="906"/>
      <c r="DU109" s="907"/>
      <c r="DV109" s="905" t="s">
        <v>432</v>
      </c>
      <c r="DW109" s="906"/>
      <c r="DX109" s="906"/>
      <c r="DY109" s="906"/>
      <c r="DZ109" s="908"/>
    </row>
    <row r="110" spans="1:131" s="224" customFormat="1" ht="26.25" customHeight="1">
      <c r="A110" s="909" t="s">
        <v>434</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5655549</v>
      </c>
      <c r="AB110" s="913"/>
      <c r="AC110" s="913"/>
      <c r="AD110" s="913"/>
      <c r="AE110" s="914"/>
      <c r="AF110" s="915">
        <v>5565978</v>
      </c>
      <c r="AG110" s="913"/>
      <c r="AH110" s="913"/>
      <c r="AI110" s="913"/>
      <c r="AJ110" s="914"/>
      <c r="AK110" s="915">
        <v>5296557</v>
      </c>
      <c r="AL110" s="913"/>
      <c r="AM110" s="913"/>
      <c r="AN110" s="913"/>
      <c r="AO110" s="914"/>
      <c r="AP110" s="916">
        <v>16</v>
      </c>
      <c r="AQ110" s="917"/>
      <c r="AR110" s="917"/>
      <c r="AS110" s="917"/>
      <c r="AT110" s="918"/>
      <c r="AU110" s="919" t="s">
        <v>75</v>
      </c>
      <c r="AV110" s="920"/>
      <c r="AW110" s="920"/>
      <c r="AX110" s="920"/>
      <c r="AY110" s="920"/>
      <c r="AZ110" s="942" t="s">
        <v>435</v>
      </c>
      <c r="BA110" s="910"/>
      <c r="BB110" s="910"/>
      <c r="BC110" s="910"/>
      <c r="BD110" s="910"/>
      <c r="BE110" s="910"/>
      <c r="BF110" s="910"/>
      <c r="BG110" s="910"/>
      <c r="BH110" s="910"/>
      <c r="BI110" s="910"/>
      <c r="BJ110" s="910"/>
      <c r="BK110" s="910"/>
      <c r="BL110" s="910"/>
      <c r="BM110" s="910"/>
      <c r="BN110" s="910"/>
      <c r="BO110" s="910"/>
      <c r="BP110" s="911"/>
      <c r="BQ110" s="943">
        <v>53371508</v>
      </c>
      <c r="BR110" s="944"/>
      <c r="BS110" s="944"/>
      <c r="BT110" s="944"/>
      <c r="BU110" s="944"/>
      <c r="BV110" s="944">
        <v>56769010</v>
      </c>
      <c r="BW110" s="944"/>
      <c r="BX110" s="944"/>
      <c r="BY110" s="944"/>
      <c r="BZ110" s="944"/>
      <c r="CA110" s="944">
        <v>54981653</v>
      </c>
      <c r="CB110" s="944"/>
      <c r="CC110" s="944"/>
      <c r="CD110" s="944"/>
      <c r="CE110" s="944"/>
      <c r="CF110" s="957">
        <v>166.2</v>
      </c>
      <c r="CG110" s="958"/>
      <c r="CH110" s="958"/>
      <c r="CI110" s="958"/>
      <c r="CJ110" s="958"/>
      <c r="CK110" s="959" t="s">
        <v>436</v>
      </c>
      <c r="CL110" s="960"/>
      <c r="CM110" s="942" t="s">
        <v>437</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438</v>
      </c>
      <c r="DH110" s="944"/>
      <c r="DI110" s="944"/>
      <c r="DJ110" s="944"/>
      <c r="DK110" s="944"/>
      <c r="DL110" s="944" t="s">
        <v>438</v>
      </c>
      <c r="DM110" s="944"/>
      <c r="DN110" s="944"/>
      <c r="DO110" s="944"/>
      <c r="DP110" s="944"/>
      <c r="DQ110" s="944" t="s">
        <v>393</v>
      </c>
      <c r="DR110" s="944"/>
      <c r="DS110" s="944"/>
      <c r="DT110" s="944"/>
      <c r="DU110" s="944"/>
      <c r="DV110" s="945" t="s">
        <v>439</v>
      </c>
      <c r="DW110" s="945"/>
      <c r="DX110" s="945"/>
      <c r="DY110" s="945"/>
      <c r="DZ110" s="946"/>
    </row>
    <row r="111" spans="1:131" s="224" customFormat="1" ht="26.25" customHeight="1">
      <c r="A111" s="947" t="s">
        <v>440</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438</v>
      </c>
      <c r="AB111" s="951"/>
      <c r="AC111" s="951"/>
      <c r="AD111" s="951"/>
      <c r="AE111" s="952"/>
      <c r="AF111" s="953" t="s">
        <v>130</v>
      </c>
      <c r="AG111" s="951"/>
      <c r="AH111" s="951"/>
      <c r="AI111" s="951"/>
      <c r="AJ111" s="952"/>
      <c r="AK111" s="953" t="s">
        <v>439</v>
      </c>
      <c r="AL111" s="951"/>
      <c r="AM111" s="951"/>
      <c r="AN111" s="951"/>
      <c r="AO111" s="952"/>
      <c r="AP111" s="954" t="s">
        <v>438</v>
      </c>
      <c r="AQ111" s="955"/>
      <c r="AR111" s="955"/>
      <c r="AS111" s="955"/>
      <c r="AT111" s="956"/>
      <c r="AU111" s="921"/>
      <c r="AV111" s="922"/>
      <c r="AW111" s="922"/>
      <c r="AX111" s="922"/>
      <c r="AY111" s="922"/>
      <c r="AZ111" s="935" t="s">
        <v>441</v>
      </c>
      <c r="BA111" s="936"/>
      <c r="BB111" s="936"/>
      <c r="BC111" s="936"/>
      <c r="BD111" s="936"/>
      <c r="BE111" s="936"/>
      <c r="BF111" s="936"/>
      <c r="BG111" s="936"/>
      <c r="BH111" s="936"/>
      <c r="BI111" s="936"/>
      <c r="BJ111" s="936"/>
      <c r="BK111" s="936"/>
      <c r="BL111" s="936"/>
      <c r="BM111" s="936"/>
      <c r="BN111" s="936"/>
      <c r="BO111" s="936"/>
      <c r="BP111" s="937"/>
      <c r="BQ111" s="938">
        <v>839869</v>
      </c>
      <c r="BR111" s="939"/>
      <c r="BS111" s="939"/>
      <c r="BT111" s="939"/>
      <c r="BU111" s="939"/>
      <c r="BV111" s="939">
        <v>728309</v>
      </c>
      <c r="BW111" s="939"/>
      <c r="BX111" s="939"/>
      <c r="BY111" s="939"/>
      <c r="BZ111" s="939"/>
      <c r="CA111" s="939">
        <v>631533</v>
      </c>
      <c r="CB111" s="939"/>
      <c r="CC111" s="939"/>
      <c r="CD111" s="939"/>
      <c r="CE111" s="939"/>
      <c r="CF111" s="933">
        <v>1.9</v>
      </c>
      <c r="CG111" s="934"/>
      <c r="CH111" s="934"/>
      <c r="CI111" s="934"/>
      <c r="CJ111" s="934"/>
      <c r="CK111" s="961"/>
      <c r="CL111" s="962"/>
      <c r="CM111" s="935" t="s">
        <v>442</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438</v>
      </c>
      <c r="DH111" s="939"/>
      <c r="DI111" s="939"/>
      <c r="DJ111" s="939"/>
      <c r="DK111" s="939"/>
      <c r="DL111" s="939" t="s">
        <v>443</v>
      </c>
      <c r="DM111" s="939"/>
      <c r="DN111" s="939"/>
      <c r="DO111" s="939"/>
      <c r="DP111" s="939"/>
      <c r="DQ111" s="939" t="s">
        <v>393</v>
      </c>
      <c r="DR111" s="939"/>
      <c r="DS111" s="939"/>
      <c r="DT111" s="939"/>
      <c r="DU111" s="939"/>
      <c r="DV111" s="940" t="s">
        <v>130</v>
      </c>
      <c r="DW111" s="940"/>
      <c r="DX111" s="940"/>
      <c r="DY111" s="940"/>
      <c r="DZ111" s="941"/>
    </row>
    <row r="112" spans="1:131" s="224" customFormat="1" ht="26.25" customHeight="1">
      <c r="A112" s="965" t="s">
        <v>444</v>
      </c>
      <c r="B112" s="966"/>
      <c r="C112" s="936" t="s">
        <v>445</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130</v>
      </c>
      <c r="AB112" s="972"/>
      <c r="AC112" s="972"/>
      <c r="AD112" s="972"/>
      <c r="AE112" s="973"/>
      <c r="AF112" s="974" t="s">
        <v>438</v>
      </c>
      <c r="AG112" s="972"/>
      <c r="AH112" s="972"/>
      <c r="AI112" s="972"/>
      <c r="AJ112" s="973"/>
      <c r="AK112" s="974" t="s">
        <v>438</v>
      </c>
      <c r="AL112" s="972"/>
      <c r="AM112" s="972"/>
      <c r="AN112" s="972"/>
      <c r="AO112" s="973"/>
      <c r="AP112" s="975" t="s">
        <v>130</v>
      </c>
      <c r="AQ112" s="976"/>
      <c r="AR112" s="976"/>
      <c r="AS112" s="976"/>
      <c r="AT112" s="977"/>
      <c r="AU112" s="921"/>
      <c r="AV112" s="922"/>
      <c r="AW112" s="922"/>
      <c r="AX112" s="922"/>
      <c r="AY112" s="922"/>
      <c r="AZ112" s="935" t="s">
        <v>446</v>
      </c>
      <c r="BA112" s="936"/>
      <c r="BB112" s="936"/>
      <c r="BC112" s="936"/>
      <c r="BD112" s="936"/>
      <c r="BE112" s="936"/>
      <c r="BF112" s="936"/>
      <c r="BG112" s="936"/>
      <c r="BH112" s="936"/>
      <c r="BI112" s="936"/>
      <c r="BJ112" s="936"/>
      <c r="BK112" s="936"/>
      <c r="BL112" s="936"/>
      <c r="BM112" s="936"/>
      <c r="BN112" s="936"/>
      <c r="BO112" s="936"/>
      <c r="BP112" s="937"/>
      <c r="BQ112" s="938">
        <v>28079679</v>
      </c>
      <c r="BR112" s="939"/>
      <c r="BS112" s="939"/>
      <c r="BT112" s="939"/>
      <c r="BU112" s="939"/>
      <c r="BV112" s="939">
        <v>22955113</v>
      </c>
      <c r="BW112" s="939"/>
      <c r="BX112" s="939"/>
      <c r="BY112" s="939"/>
      <c r="BZ112" s="939"/>
      <c r="CA112" s="939">
        <v>20640264</v>
      </c>
      <c r="CB112" s="939"/>
      <c r="CC112" s="939"/>
      <c r="CD112" s="939"/>
      <c r="CE112" s="939"/>
      <c r="CF112" s="933">
        <v>62.4</v>
      </c>
      <c r="CG112" s="934"/>
      <c r="CH112" s="934"/>
      <c r="CI112" s="934"/>
      <c r="CJ112" s="934"/>
      <c r="CK112" s="961"/>
      <c r="CL112" s="962"/>
      <c r="CM112" s="935" t="s">
        <v>447</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393</v>
      </c>
      <c r="DH112" s="939"/>
      <c r="DI112" s="939"/>
      <c r="DJ112" s="939"/>
      <c r="DK112" s="939"/>
      <c r="DL112" s="939" t="s">
        <v>438</v>
      </c>
      <c r="DM112" s="939"/>
      <c r="DN112" s="939"/>
      <c r="DO112" s="939"/>
      <c r="DP112" s="939"/>
      <c r="DQ112" s="939" t="s">
        <v>393</v>
      </c>
      <c r="DR112" s="939"/>
      <c r="DS112" s="939"/>
      <c r="DT112" s="939"/>
      <c r="DU112" s="939"/>
      <c r="DV112" s="940" t="s">
        <v>393</v>
      </c>
      <c r="DW112" s="940"/>
      <c r="DX112" s="940"/>
      <c r="DY112" s="940"/>
      <c r="DZ112" s="941"/>
    </row>
    <row r="113" spans="1:130" s="224" customFormat="1" ht="26.25" customHeight="1">
      <c r="A113" s="967"/>
      <c r="B113" s="968"/>
      <c r="C113" s="936" t="s">
        <v>448</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2753810</v>
      </c>
      <c r="AB113" s="951"/>
      <c r="AC113" s="951"/>
      <c r="AD113" s="951"/>
      <c r="AE113" s="952"/>
      <c r="AF113" s="953">
        <v>2666046</v>
      </c>
      <c r="AG113" s="951"/>
      <c r="AH113" s="951"/>
      <c r="AI113" s="951"/>
      <c r="AJ113" s="952"/>
      <c r="AK113" s="953">
        <v>2438844</v>
      </c>
      <c r="AL113" s="951"/>
      <c r="AM113" s="951"/>
      <c r="AN113" s="951"/>
      <c r="AO113" s="952"/>
      <c r="AP113" s="954">
        <v>7.4</v>
      </c>
      <c r="AQ113" s="955"/>
      <c r="AR113" s="955"/>
      <c r="AS113" s="955"/>
      <c r="AT113" s="956"/>
      <c r="AU113" s="921"/>
      <c r="AV113" s="922"/>
      <c r="AW113" s="922"/>
      <c r="AX113" s="922"/>
      <c r="AY113" s="922"/>
      <c r="AZ113" s="935" t="s">
        <v>449</v>
      </c>
      <c r="BA113" s="936"/>
      <c r="BB113" s="936"/>
      <c r="BC113" s="936"/>
      <c r="BD113" s="936"/>
      <c r="BE113" s="936"/>
      <c r="BF113" s="936"/>
      <c r="BG113" s="936"/>
      <c r="BH113" s="936"/>
      <c r="BI113" s="936"/>
      <c r="BJ113" s="936"/>
      <c r="BK113" s="936"/>
      <c r="BL113" s="936"/>
      <c r="BM113" s="936"/>
      <c r="BN113" s="936"/>
      <c r="BO113" s="936"/>
      <c r="BP113" s="937"/>
      <c r="BQ113" s="938">
        <v>271201</v>
      </c>
      <c r="BR113" s="939"/>
      <c r="BS113" s="939"/>
      <c r="BT113" s="939"/>
      <c r="BU113" s="939"/>
      <c r="BV113" s="939">
        <v>189782</v>
      </c>
      <c r="BW113" s="939"/>
      <c r="BX113" s="939"/>
      <c r="BY113" s="939"/>
      <c r="BZ113" s="939"/>
      <c r="CA113" s="939">
        <v>226837</v>
      </c>
      <c r="CB113" s="939"/>
      <c r="CC113" s="939"/>
      <c r="CD113" s="939"/>
      <c r="CE113" s="939"/>
      <c r="CF113" s="933">
        <v>0.7</v>
      </c>
      <c r="CG113" s="934"/>
      <c r="CH113" s="934"/>
      <c r="CI113" s="934"/>
      <c r="CJ113" s="934"/>
      <c r="CK113" s="961"/>
      <c r="CL113" s="962"/>
      <c r="CM113" s="935" t="s">
        <v>450</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393</v>
      </c>
      <c r="DH113" s="972"/>
      <c r="DI113" s="972"/>
      <c r="DJ113" s="972"/>
      <c r="DK113" s="973"/>
      <c r="DL113" s="974" t="s">
        <v>130</v>
      </c>
      <c r="DM113" s="972"/>
      <c r="DN113" s="972"/>
      <c r="DO113" s="972"/>
      <c r="DP113" s="973"/>
      <c r="DQ113" s="974" t="s">
        <v>438</v>
      </c>
      <c r="DR113" s="972"/>
      <c r="DS113" s="972"/>
      <c r="DT113" s="972"/>
      <c r="DU113" s="973"/>
      <c r="DV113" s="975" t="s">
        <v>393</v>
      </c>
      <c r="DW113" s="976"/>
      <c r="DX113" s="976"/>
      <c r="DY113" s="976"/>
      <c r="DZ113" s="977"/>
    </row>
    <row r="114" spans="1:130" s="224" customFormat="1" ht="26.25" customHeight="1">
      <c r="A114" s="967"/>
      <c r="B114" s="968"/>
      <c r="C114" s="936" t="s">
        <v>451</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157097</v>
      </c>
      <c r="AB114" s="972"/>
      <c r="AC114" s="972"/>
      <c r="AD114" s="972"/>
      <c r="AE114" s="973"/>
      <c r="AF114" s="974">
        <v>110940</v>
      </c>
      <c r="AG114" s="972"/>
      <c r="AH114" s="972"/>
      <c r="AI114" s="972"/>
      <c r="AJ114" s="973"/>
      <c r="AK114" s="974">
        <v>17978</v>
      </c>
      <c r="AL114" s="972"/>
      <c r="AM114" s="972"/>
      <c r="AN114" s="972"/>
      <c r="AO114" s="973"/>
      <c r="AP114" s="975">
        <v>0.1</v>
      </c>
      <c r="AQ114" s="976"/>
      <c r="AR114" s="976"/>
      <c r="AS114" s="976"/>
      <c r="AT114" s="977"/>
      <c r="AU114" s="921"/>
      <c r="AV114" s="922"/>
      <c r="AW114" s="922"/>
      <c r="AX114" s="922"/>
      <c r="AY114" s="922"/>
      <c r="AZ114" s="935" t="s">
        <v>452</v>
      </c>
      <c r="BA114" s="936"/>
      <c r="BB114" s="936"/>
      <c r="BC114" s="936"/>
      <c r="BD114" s="936"/>
      <c r="BE114" s="936"/>
      <c r="BF114" s="936"/>
      <c r="BG114" s="936"/>
      <c r="BH114" s="936"/>
      <c r="BI114" s="936"/>
      <c r="BJ114" s="936"/>
      <c r="BK114" s="936"/>
      <c r="BL114" s="936"/>
      <c r="BM114" s="936"/>
      <c r="BN114" s="936"/>
      <c r="BO114" s="936"/>
      <c r="BP114" s="937"/>
      <c r="BQ114" s="938">
        <v>9655390</v>
      </c>
      <c r="BR114" s="939"/>
      <c r="BS114" s="939"/>
      <c r="BT114" s="939"/>
      <c r="BU114" s="939"/>
      <c r="BV114" s="939">
        <v>9500279</v>
      </c>
      <c r="BW114" s="939"/>
      <c r="BX114" s="939"/>
      <c r="BY114" s="939"/>
      <c r="BZ114" s="939"/>
      <c r="CA114" s="939">
        <v>10074470</v>
      </c>
      <c r="CB114" s="939"/>
      <c r="CC114" s="939"/>
      <c r="CD114" s="939"/>
      <c r="CE114" s="939"/>
      <c r="CF114" s="933">
        <v>30.5</v>
      </c>
      <c r="CG114" s="934"/>
      <c r="CH114" s="934"/>
      <c r="CI114" s="934"/>
      <c r="CJ114" s="934"/>
      <c r="CK114" s="961"/>
      <c r="CL114" s="962"/>
      <c r="CM114" s="935" t="s">
        <v>453</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443</v>
      </c>
      <c r="DH114" s="972"/>
      <c r="DI114" s="972"/>
      <c r="DJ114" s="972"/>
      <c r="DK114" s="973"/>
      <c r="DL114" s="974" t="s">
        <v>393</v>
      </c>
      <c r="DM114" s="972"/>
      <c r="DN114" s="972"/>
      <c r="DO114" s="972"/>
      <c r="DP114" s="973"/>
      <c r="DQ114" s="974" t="s">
        <v>439</v>
      </c>
      <c r="DR114" s="972"/>
      <c r="DS114" s="972"/>
      <c r="DT114" s="972"/>
      <c r="DU114" s="973"/>
      <c r="DV114" s="975" t="s">
        <v>438</v>
      </c>
      <c r="DW114" s="976"/>
      <c r="DX114" s="976"/>
      <c r="DY114" s="976"/>
      <c r="DZ114" s="977"/>
    </row>
    <row r="115" spans="1:130" s="224" customFormat="1" ht="26.25" customHeight="1">
      <c r="A115" s="967"/>
      <c r="B115" s="968"/>
      <c r="C115" s="936" t="s">
        <v>454</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125172</v>
      </c>
      <c r="AB115" s="951"/>
      <c r="AC115" s="951"/>
      <c r="AD115" s="951"/>
      <c r="AE115" s="952"/>
      <c r="AF115" s="953">
        <v>117575</v>
      </c>
      <c r="AG115" s="951"/>
      <c r="AH115" s="951"/>
      <c r="AI115" s="951"/>
      <c r="AJ115" s="952"/>
      <c r="AK115" s="953">
        <v>111483</v>
      </c>
      <c r="AL115" s="951"/>
      <c r="AM115" s="951"/>
      <c r="AN115" s="951"/>
      <c r="AO115" s="952"/>
      <c r="AP115" s="954">
        <v>0.3</v>
      </c>
      <c r="AQ115" s="955"/>
      <c r="AR115" s="955"/>
      <c r="AS115" s="955"/>
      <c r="AT115" s="956"/>
      <c r="AU115" s="921"/>
      <c r="AV115" s="922"/>
      <c r="AW115" s="922"/>
      <c r="AX115" s="922"/>
      <c r="AY115" s="922"/>
      <c r="AZ115" s="935" t="s">
        <v>455</v>
      </c>
      <c r="BA115" s="936"/>
      <c r="BB115" s="936"/>
      <c r="BC115" s="936"/>
      <c r="BD115" s="936"/>
      <c r="BE115" s="936"/>
      <c r="BF115" s="936"/>
      <c r="BG115" s="936"/>
      <c r="BH115" s="936"/>
      <c r="BI115" s="936"/>
      <c r="BJ115" s="936"/>
      <c r="BK115" s="936"/>
      <c r="BL115" s="936"/>
      <c r="BM115" s="936"/>
      <c r="BN115" s="936"/>
      <c r="BO115" s="936"/>
      <c r="BP115" s="937"/>
      <c r="BQ115" s="938">
        <v>202050</v>
      </c>
      <c r="BR115" s="939"/>
      <c r="BS115" s="939"/>
      <c r="BT115" s="939"/>
      <c r="BU115" s="939"/>
      <c r="BV115" s="939">
        <v>175050</v>
      </c>
      <c r="BW115" s="939"/>
      <c r="BX115" s="939"/>
      <c r="BY115" s="939"/>
      <c r="BZ115" s="939"/>
      <c r="CA115" s="939">
        <v>82250</v>
      </c>
      <c r="CB115" s="939"/>
      <c r="CC115" s="939"/>
      <c r="CD115" s="939"/>
      <c r="CE115" s="939"/>
      <c r="CF115" s="933">
        <v>0.2</v>
      </c>
      <c r="CG115" s="934"/>
      <c r="CH115" s="934"/>
      <c r="CI115" s="934"/>
      <c r="CJ115" s="934"/>
      <c r="CK115" s="961"/>
      <c r="CL115" s="962"/>
      <c r="CM115" s="935" t="s">
        <v>456</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438</v>
      </c>
      <c r="DH115" s="972"/>
      <c r="DI115" s="972"/>
      <c r="DJ115" s="972"/>
      <c r="DK115" s="973"/>
      <c r="DL115" s="974" t="s">
        <v>393</v>
      </c>
      <c r="DM115" s="972"/>
      <c r="DN115" s="972"/>
      <c r="DO115" s="972"/>
      <c r="DP115" s="973"/>
      <c r="DQ115" s="974" t="s">
        <v>438</v>
      </c>
      <c r="DR115" s="972"/>
      <c r="DS115" s="972"/>
      <c r="DT115" s="972"/>
      <c r="DU115" s="973"/>
      <c r="DV115" s="975" t="s">
        <v>393</v>
      </c>
      <c r="DW115" s="976"/>
      <c r="DX115" s="976"/>
      <c r="DY115" s="976"/>
      <c r="DZ115" s="977"/>
    </row>
    <row r="116" spans="1:130" s="224" customFormat="1" ht="26.25" customHeight="1">
      <c r="A116" s="969"/>
      <c r="B116" s="970"/>
      <c r="C116" s="978" t="s">
        <v>457</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130</v>
      </c>
      <c r="AB116" s="972"/>
      <c r="AC116" s="972"/>
      <c r="AD116" s="972"/>
      <c r="AE116" s="973"/>
      <c r="AF116" s="974">
        <v>165</v>
      </c>
      <c r="AG116" s="972"/>
      <c r="AH116" s="972"/>
      <c r="AI116" s="972"/>
      <c r="AJ116" s="973"/>
      <c r="AK116" s="974">
        <v>68</v>
      </c>
      <c r="AL116" s="972"/>
      <c r="AM116" s="972"/>
      <c r="AN116" s="972"/>
      <c r="AO116" s="973"/>
      <c r="AP116" s="975">
        <v>0</v>
      </c>
      <c r="AQ116" s="976"/>
      <c r="AR116" s="976"/>
      <c r="AS116" s="976"/>
      <c r="AT116" s="977"/>
      <c r="AU116" s="921"/>
      <c r="AV116" s="922"/>
      <c r="AW116" s="922"/>
      <c r="AX116" s="922"/>
      <c r="AY116" s="922"/>
      <c r="AZ116" s="980" t="s">
        <v>458</v>
      </c>
      <c r="BA116" s="981"/>
      <c r="BB116" s="981"/>
      <c r="BC116" s="981"/>
      <c r="BD116" s="981"/>
      <c r="BE116" s="981"/>
      <c r="BF116" s="981"/>
      <c r="BG116" s="981"/>
      <c r="BH116" s="981"/>
      <c r="BI116" s="981"/>
      <c r="BJ116" s="981"/>
      <c r="BK116" s="981"/>
      <c r="BL116" s="981"/>
      <c r="BM116" s="981"/>
      <c r="BN116" s="981"/>
      <c r="BO116" s="981"/>
      <c r="BP116" s="982"/>
      <c r="BQ116" s="938" t="s">
        <v>438</v>
      </c>
      <c r="BR116" s="939"/>
      <c r="BS116" s="939"/>
      <c r="BT116" s="939"/>
      <c r="BU116" s="939"/>
      <c r="BV116" s="939" t="s">
        <v>393</v>
      </c>
      <c r="BW116" s="939"/>
      <c r="BX116" s="939"/>
      <c r="BY116" s="939"/>
      <c r="BZ116" s="939"/>
      <c r="CA116" s="939" t="s">
        <v>443</v>
      </c>
      <c r="CB116" s="939"/>
      <c r="CC116" s="939"/>
      <c r="CD116" s="939"/>
      <c r="CE116" s="939"/>
      <c r="CF116" s="933" t="s">
        <v>393</v>
      </c>
      <c r="CG116" s="934"/>
      <c r="CH116" s="934"/>
      <c r="CI116" s="934"/>
      <c r="CJ116" s="934"/>
      <c r="CK116" s="961"/>
      <c r="CL116" s="962"/>
      <c r="CM116" s="935" t="s">
        <v>459</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v>633961</v>
      </c>
      <c r="DH116" s="972"/>
      <c r="DI116" s="972"/>
      <c r="DJ116" s="972"/>
      <c r="DK116" s="973"/>
      <c r="DL116" s="974">
        <v>570607</v>
      </c>
      <c r="DM116" s="972"/>
      <c r="DN116" s="972"/>
      <c r="DO116" s="972"/>
      <c r="DP116" s="973"/>
      <c r="DQ116" s="974">
        <v>522834</v>
      </c>
      <c r="DR116" s="972"/>
      <c r="DS116" s="972"/>
      <c r="DT116" s="972"/>
      <c r="DU116" s="973"/>
      <c r="DV116" s="975">
        <v>1.6</v>
      </c>
      <c r="DW116" s="976"/>
      <c r="DX116" s="976"/>
      <c r="DY116" s="976"/>
      <c r="DZ116" s="977"/>
    </row>
    <row r="117" spans="1:130" s="224" customFormat="1" ht="26.25" customHeight="1">
      <c r="A117" s="925" t="s">
        <v>189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460</v>
      </c>
      <c r="Z117" s="907"/>
      <c r="AA117" s="991">
        <v>8691628</v>
      </c>
      <c r="AB117" s="992"/>
      <c r="AC117" s="992"/>
      <c r="AD117" s="992"/>
      <c r="AE117" s="993"/>
      <c r="AF117" s="994">
        <v>8460704</v>
      </c>
      <c r="AG117" s="992"/>
      <c r="AH117" s="992"/>
      <c r="AI117" s="992"/>
      <c r="AJ117" s="993"/>
      <c r="AK117" s="994">
        <v>7864930</v>
      </c>
      <c r="AL117" s="992"/>
      <c r="AM117" s="992"/>
      <c r="AN117" s="992"/>
      <c r="AO117" s="993"/>
      <c r="AP117" s="995"/>
      <c r="AQ117" s="996"/>
      <c r="AR117" s="996"/>
      <c r="AS117" s="996"/>
      <c r="AT117" s="997"/>
      <c r="AU117" s="921"/>
      <c r="AV117" s="922"/>
      <c r="AW117" s="922"/>
      <c r="AX117" s="922"/>
      <c r="AY117" s="922"/>
      <c r="AZ117" s="987" t="s">
        <v>461</v>
      </c>
      <c r="BA117" s="988"/>
      <c r="BB117" s="988"/>
      <c r="BC117" s="988"/>
      <c r="BD117" s="988"/>
      <c r="BE117" s="988"/>
      <c r="BF117" s="988"/>
      <c r="BG117" s="988"/>
      <c r="BH117" s="988"/>
      <c r="BI117" s="988"/>
      <c r="BJ117" s="988"/>
      <c r="BK117" s="988"/>
      <c r="BL117" s="988"/>
      <c r="BM117" s="988"/>
      <c r="BN117" s="988"/>
      <c r="BO117" s="988"/>
      <c r="BP117" s="989"/>
      <c r="BQ117" s="938" t="s">
        <v>393</v>
      </c>
      <c r="BR117" s="939"/>
      <c r="BS117" s="939"/>
      <c r="BT117" s="939"/>
      <c r="BU117" s="939"/>
      <c r="BV117" s="939" t="s">
        <v>130</v>
      </c>
      <c r="BW117" s="939"/>
      <c r="BX117" s="939"/>
      <c r="BY117" s="939"/>
      <c r="BZ117" s="939"/>
      <c r="CA117" s="939" t="s">
        <v>130</v>
      </c>
      <c r="CB117" s="939"/>
      <c r="CC117" s="939"/>
      <c r="CD117" s="939"/>
      <c r="CE117" s="939"/>
      <c r="CF117" s="933" t="s">
        <v>438</v>
      </c>
      <c r="CG117" s="934"/>
      <c r="CH117" s="934"/>
      <c r="CI117" s="934"/>
      <c r="CJ117" s="934"/>
      <c r="CK117" s="961"/>
      <c r="CL117" s="962"/>
      <c r="CM117" s="935" t="s">
        <v>462</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v>205908</v>
      </c>
      <c r="DH117" s="972"/>
      <c r="DI117" s="972"/>
      <c r="DJ117" s="972"/>
      <c r="DK117" s="973"/>
      <c r="DL117" s="974">
        <v>157702</v>
      </c>
      <c r="DM117" s="972"/>
      <c r="DN117" s="972"/>
      <c r="DO117" s="972"/>
      <c r="DP117" s="973"/>
      <c r="DQ117" s="974">
        <v>108699</v>
      </c>
      <c r="DR117" s="972"/>
      <c r="DS117" s="972"/>
      <c r="DT117" s="972"/>
      <c r="DU117" s="973"/>
      <c r="DV117" s="975">
        <v>0.3</v>
      </c>
      <c r="DW117" s="976"/>
      <c r="DX117" s="976"/>
      <c r="DY117" s="976"/>
      <c r="DZ117" s="977"/>
    </row>
    <row r="118" spans="1:130" s="224" customFormat="1" ht="26.25" customHeight="1">
      <c r="A118" s="925" t="s">
        <v>433</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430</v>
      </c>
      <c r="AB118" s="906"/>
      <c r="AC118" s="906"/>
      <c r="AD118" s="906"/>
      <c r="AE118" s="907"/>
      <c r="AF118" s="905" t="s">
        <v>431</v>
      </c>
      <c r="AG118" s="906"/>
      <c r="AH118" s="906"/>
      <c r="AI118" s="906"/>
      <c r="AJ118" s="907"/>
      <c r="AK118" s="905" t="s">
        <v>309</v>
      </c>
      <c r="AL118" s="906"/>
      <c r="AM118" s="906"/>
      <c r="AN118" s="906"/>
      <c r="AO118" s="907"/>
      <c r="AP118" s="983" t="s">
        <v>432</v>
      </c>
      <c r="AQ118" s="984"/>
      <c r="AR118" s="984"/>
      <c r="AS118" s="984"/>
      <c r="AT118" s="985"/>
      <c r="AU118" s="921"/>
      <c r="AV118" s="922"/>
      <c r="AW118" s="922"/>
      <c r="AX118" s="922"/>
      <c r="AY118" s="922"/>
      <c r="AZ118" s="986" t="s">
        <v>463</v>
      </c>
      <c r="BA118" s="978"/>
      <c r="BB118" s="978"/>
      <c r="BC118" s="978"/>
      <c r="BD118" s="978"/>
      <c r="BE118" s="978"/>
      <c r="BF118" s="978"/>
      <c r="BG118" s="978"/>
      <c r="BH118" s="978"/>
      <c r="BI118" s="978"/>
      <c r="BJ118" s="978"/>
      <c r="BK118" s="978"/>
      <c r="BL118" s="978"/>
      <c r="BM118" s="978"/>
      <c r="BN118" s="978"/>
      <c r="BO118" s="978"/>
      <c r="BP118" s="979"/>
      <c r="BQ118" s="1012" t="s">
        <v>393</v>
      </c>
      <c r="BR118" s="1013"/>
      <c r="BS118" s="1013"/>
      <c r="BT118" s="1013"/>
      <c r="BU118" s="1013"/>
      <c r="BV118" s="1013" t="s">
        <v>438</v>
      </c>
      <c r="BW118" s="1013"/>
      <c r="BX118" s="1013"/>
      <c r="BY118" s="1013"/>
      <c r="BZ118" s="1013"/>
      <c r="CA118" s="1013" t="s">
        <v>393</v>
      </c>
      <c r="CB118" s="1013"/>
      <c r="CC118" s="1013"/>
      <c r="CD118" s="1013"/>
      <c r="CE118" s="1013"/>
      <c r="CF118" s="933" t="s">
        <v>393</v>
      </c>
      <c r="CG118" s="934"/>
      <c r="CH118" s="934"/>
      <c r="CI118" s="934"/>
      <c r="CJ118" s="934"/>
      <c r="CK118" s="961"/>
      <c r="CL118" s="962"/>
      <c r="CM118" s="935" t="s">
        <v>464</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393</v>
      </c>
      <c r="DH118" s="972"/>
      <c r="DI118" s="972"/>
      <c r="DJ118" s="972"/>
      <c r="DK118" s="973"/>
      <c r="DL118" s="974" t="s">
        <v>393</v>
      </c>
      <c r="DM118" s="972"/>
      <c r="DN118" s="972"/>
      <c r="DO118" s="972"/>
      <c r="DP118" s="973"/>
      <c r="DQ118" s="974" t="s">
        <v>130</v>
      </c>
      <c r="DR118" s="972"/>
      <c r="DS118" s="972"/>
      <c r="DT118" s="972"/>
      <c r="DU118" s="973"/>
      <c r="DV118" s="975" t="s">
        <v>130</v>
      </c>
      <c r="DW118" s="976"/>
      <c r="DX118" s="976"/>
      <c r="DY118" s="976"/>
      <c r="DZ118" s="977"/>
    </row>
    <row r="119" spans="1:130" s="224" customFormat="1" ht="26.25" customHeight="1">
      <c r="A119" s="1069" t="s">
        <v>436</v>
      </c>
      <c r="B119" s="960"/>
      <c r="C119" s="942" t="s">
        <v>437</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438</v>
      </c>
      <c r="AB119" s="913"/>
      <c r="AC119" s="913"/>
      <c r="AD119" s="913"/>
      <c r="AE119" s="914"/>
      <c r="AF119" s="915" t="s">
        <v>438</v>
      </c>
      <c r="AG119" s="913"/>
      <c r="AH119" s="913"/>
      <c r="AI119" s="913"/>
      <c r="AJ119" s="914"/>
      <c r="AK119" s="915" t="s">
        <v>130</v>
      </c>
      <c r="AL119" s="913"/>
      <c r="AM119" s="913"/>
      <c r="AN119" s="913"/>
      <c r="AO119" s="914"/>
      <c r="AP119" s="916" t="s">
        <v>393</v>
      </c>
      <c r="AQ119" s="917"/>
      <c r="AR119" s="917"/>
      <c r="AS119" s="917"/>
      <c r="AT119" s="918"/>
      <c r="AU119" s="923"/>
      <c r="AV119" s="924"/>
      <c r="AW119" s="924"/>
      <c r="AX119" s="924"/>
      <c r="AY119" s="924"/>
      <c r="AZ119" s="245" t="s">
        <v>189</v>
      </c>
      <c r="BA119" s="245"/>
      <c r="BB119" s="245"/>
      <c r="BC119" s="245"/>
      <c r="BD119" s="245"/>
      <c r="BE119" s="245"/>
      <c r="BF119" s="245"/>
      <c r="BG119" s="245"/>
      <c r="BH119" s="245"/>
      <c r="BI119" s="245"/>
      <c r="BJ119" s="245"/>
      <c r="BK119" s="245"/>
      <c r="BL119" s="245"/>
      <c r="BM119" s="245"/>
      <c r="BN119" s="245"/>
      <c r="BO119" s="990" t="s">
        <v>465</v>
      </c>
      <c r="BP119" s="1018"/>
      <c r="BQ119" s="1012">
        <v>92419697</v>
      </c>
      <c r="BR119" s="1013"/>
      <c r="BS119" s="1013"/>
      <c r="BT119" s="1013"/>
      <c r="BU119" s="1013"/>
      <c r="BV119" s="1013">
        <v>90317543</v>
      </c>
      <c r="BW119" s="1013"/>
      <c r="BX119" s="1013"/>
      <c r="BY119" s="1013"/>
      <c r="BZ119" s="1013"/>
      <c r="CA119" s="1013">
        <v>86637007</v>
      </c>
      <c r="CB119" s="1013"/>
      <c r="CC119" s="1013"/>
      <c r="CD119" s="1013"/>
      <c r="CE119" s="1013"/>
      <c r="CF119" s="1014"/>
      <c r="CG119" s="1015"/>
      <c r="CH119" s="1015"/>
      <c r="CI119" s="1015"/>
      <c r="CJ119" s="1016"/>
      <c r="CK119" s="963"/>
      <c r="CL119" s="964"/>
      <c r="CM119" s="986" t="s">
        <v>466</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130</v>
      </c>
      <c r="DH119" s="999"/>
      <c r="DI119" s="999"/>
      <c r="DJ119" s="999"/>
      <c r="DK119" s="1000"/>
      <c r="DL119" s="998" t="s">
        <v>438</v>
      </c>
      <c r="DM119" s="999"/>
      <c r="DN119" s="999"/>
      <c r="DO119" s="999"/>
      <c r="DP119" s="1000"/>
      <c r="DQ119" s="998" t="s">
        <v>393</v>
      </c>
      <c r="DR119" s="999"/>
      <c r="DS119" s="999"/>
      <c r="DT119" s="999"/>
      <c r="DU119" s="1000"/>
      <c r="DV119" s="1001" t="s">
        <v>393</v>
      </c>
      <c r="DW119" s="1002"/>
      <c r="DX119" s="1002"/>
      <c r="DY119" s="1002"/>
      <c r="DZ119" s="1003"/>
    </row>
    <row r="120" spans="1:130" s="224" customFormat="1" ht="26.25" customHeight="1">
      <c r="A120" s="1070"/>
      <c r="B120" s="962"/>
      <c r="C120" s="935" t="s">
        <v>442</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438</v>
      </c>
      <c r="AB120" s="972"/>
      <c r="AC120" s="972"/>
      <c r="AD120" s="972"/>
      <c r="AE120" s="973"/>
      <c r="AF120" s="974" t="s">
        <v>130</v>
      </c>
      <c r="AG120" s="972"/>
      <c r="AH120" s="972"/>
      <c r="AI120" s="972"/>
      <c r="AJ120" s="973"/>
      <c r="AK120" s="974" t="s">
        <v>438</v>
      </c>
      <c r="AL120" s="972"/>
      <c r="AM120" s="972"/>
      <c r="AN120" s="972"/>
      <c r="AO120" s="973"/>
      <c r="AP120" s="975" t="s">
        <v>438</v>
      </c>
      <c r="AQ120" s="976"/>
      <c r="AR120" s="976"/>
      <c r="AS120" s="976"/>
      <c r="AT120" s="977"/>
      <c r="AU120" s="1004" t="s">
        <v>467</v>
      </c>
      <c r="AV120" s="1005"/>
      <c r="AW120" s="1005"/>
      <c r="AX120" s="1005"/>
      <c r="AY120" s="1006"/>
      <c r="AZ120" s="942" t="s">
        <v>468</v>
      </c>
      <c r="BA120" s="910"/>
      <c r="BB120" s="910"/>
      <c r="BC120" s="910"/>
      <c r="BD120" s="910"/>
      <c r="BE120" s="910"/>
      <c r="BF120" s="910"/>
      <c r="BG120" s="910"/>
      <c r="BH120" s="910"/>
      <c r="BI120" s="910"/>
      <c r="BJ120" s="910"/>
      <c r="BK120" s="910"/>
      <c r="BL120" s="910"/>
      <c r="BM120" s="910"/>
      <c r="BN120" s="910"/>
      <c r="BO120" s="910"/>
      <c r="BP120" s="911"/>
      <c r="BQ120" s="943">
        <v>15141192</v>
      </c>
      <c r="BR120" s="944"/>
      <c r="BS120" s="944"/>
      <c r="BT120" s="944"/>
      <c r="BU120" s="944"/>
      <c r="BV120" s="944">
        <v>15475633</v>
      </c>
      <c r="BW120" s="944"/>
      <c r="BX120" s="944"/>
      <c r="BY120" s="944"/>
      <c r="BZ120" s="944"/>
      <c r="CA120" s="944">
        <v>14831267</v>
      </c>
      <c r="CB120" s="944"/>
      <c r="CC120" s="944"/>
      <c r="CD120" s="944"/>
      <c r="CE120" s="944"/>
      <c r="CF120" s="957">
        <v>44.8</v>
      </c>
      <c r="CG120" s="958"/>
      <c r="CH120" s="958"/>
      <c r="CI120" s="958"/>
      <c r="CJ120" s="958"/>
      <c r="CK120" s="1019" t="s">
        <v>469</v>
      </c>
      <c r="CL120" s="1020"/>
      <c r="CM120" s="1020"/>
      <c r="CN120" s="1020"/>
      <c r="CO120" s="1021"/>
      <c r="CP120" s="1027" t="s">
        <v>470</v>
      </c>
      <c r="CQ120" s="1028"/>
      <c r="CR120" s="1028"/>
      <c r="CS120" s="1028"/>
      <c r="CT120" s="1028"/>
      <c r="CU120" s="1028"/>
      <c r="CV120" s="1028"/>
      <c r="CW120" s="1028"/>
      <c r="CX120" s="1028"/>
      <c r="CY120" s="1028"/>
      <c r="CZ120" s="1028"/>
      <c r="DA120" s="1028"/>
      <c r="DB120" s="1028"/>
      <c r="DC120" s="1028"/>
      <c r="DD120" s="1028"/>
      <c r="DE120" s="1028"/>
      <c r="DF120" s="1029"/>
      <c r="DG120" s="943">
        <v>21586500</v>
      </c>
      <c r="DH120" s="944"/>
      <c r="DI120" s="944"/>
      <c r="DJ120" s="944"/>
      <c r="DK120" s="944"/>
      <c r="DL120" s="944">
        <v>19877329</v>
      </c>
      <c r="DM120" s="944"/>
      <c r="DN120" s="944"/>
      <c r="DO120" s="944"/>
      <c r="DP120" s="944"/>
      <c r="DQ120" s="944">
        <v>18378994</v>
      </c>
      <c r="DR120" s="944"/>
      <c r="DS120" s="944"/>
      <c r="DT120" s="944"/>
      <c r="DU120" s="944"/>
      <c r="DV120" s="945">
        <v>55.6</v>
      </c>
      <c r="DW120" s="945"/>
      <c r="DX120" s="945"/>
      <c r="DY120" s="945"/>
      <c r="DZ120" s="946"/>
    </row>
    <row r="121" spans="1:130" s="224" customFormat="1" ht="26.25" customHeight="1">
      <c r="A121" s="1070"/>
      <c r="B121" s="962"/>
      <c r="C121" s="987" t="s">
        <v>471</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439</v>
      </c>
      <c r="AB121" s="972"/>
      <c r="AC121" s="972"/>
      <c r="AD121" s="972"/>
      <c r="AE121" s="973"/>
      <c r="AF121" s="974" t="s">
        <v>130</v>
      </c>
      <c r="AG121" s="972"/>
      <c r="AH121" s="972"/>
      <c r="AI121" s="972"/>
      <c r="AJ121" s="973"/>
      <c r="AK121" s="974" t="s">
        <v>393</v>
      </c>
      <c r="AL121" s="972"/>
      <c r="AM121" s="972"/>
      <c r="AN121" s="972"/>
      <c r="AO121" s="973"/>
      <c r="AP121" s="975" t="s">
        <v>393</v>
      </c>
      <c r="AQ121" s="976"/>
      <c r="AR121" s="976"/>
      <c r="AS121" s="976"/>
      <c r="AT121" s="977"/>
      <c r="AU121" s="1007"/>
      <c r="AV121" s="1008"/>
      <c r="AW121" s="1008"/>
      <c r="AX121" s="1008"/>
      <c r="AY121" s="1009"/>
      <c r="AZ121" s="935" t="s">
        <v>472</v>
      </c>
      <c r="BA121" s="936"/>
      <c r="BB121" s="936"/>
      <c r="BC121" s="936"/>
      <c r="BD121" s="936"/>
      <c r="BE121" s="936"/>
      <c r="BF121" s="936"/>
      <c r="BG121" s="936"/>
      <c r="BH121" s="936"/>
      <c r="BI121" s="936"/>
      <c r="BJ121" s="936"/>
      <c r="BK121" s="936"/>
      <c r="BL121" s="936"/>
      <c r="BM121" s="936"/>
      <c r="BN121" s="936"/>
      <c r="BO121" s="936"/>
      <c r="BP121" s="937"/>
      <c r="BQ121" s="938">
        <v>10576444</v>
      </c>
      <c r="BR121" s="939"/>
      <c r="BS121" s="939"/>
      <c r="BT121" s="939"/>
      <c r="BU121" s="939"/>
      <c r="BV121" s="939">
        <v>11127651</v>
      </c>
      <c r="BW121" s="939"/>
      <c r="BX121" s="939"/>
      <c r="BY121" s="939"/>
      <c r="BZ121" s="939"/>
      <c r="CA121" s="939">
        <v>11259006</v>
      </c>
      <c r="CB121" s="939"/>
      <c r="CC121" s="939"/>
      <c r="CD121" s="939"/>
      <c r="CE121" s="939"/>
      <c r="CF121" s="933">
        <v>34</v>
      </c>
      <c r="CG121" s="934"/>
      <c r="CH121" s="934"/>
      <c r="CI121" s="934"/>
      <c r="CJ121" s="934"/>
      <c r="CK121" s="1022"/>
      <c r="CL121" s="1023"/>
      <c r="CM121" s="1023"/>
      <c r="CN121" s="1023"/>
      <c r="CO121" s="1024"/>
      <c r="CP121" s="1032" t="s">
        <v>473</v>
      </c>
      <c r="CQ121" s="1033"/>
      <c r="CR121" s="1033"/>
      <c r="CS121" s="1033"/>
      <c r="CT121" s="1033"/>
      <c r="CU121" s="1033"/>
      <c r="CV121" s="1033"/>
      <c r="CW121" s="1033"/>
      <c r="CX121" s="1033"/>
      <c r="CY121" s="1033"/>
      <c r="CZ121" s="1033"/>
      <c r="DA121" s="1033"/>
      <c r="DB121" s="1033"/>
      <c r="DC121" s="1033"/>
      <c r="DD121" s="1033"/>
      <c r="DE121" s="1033"/>
      <c r="DF121" s="1034"/>
      <c r="DG121" s="938">
        <v>6139525</v>
      </c>
      <c r="DH121" s="939"/>
      <c r="DI121" s="939"/>
      <c r="DJ121" s="939"/>
      <c r="DK121" s="939"/>
      <c r="DL121" s="939">
        <v>2780071</v>
      </c>
      <c r="DM121" s="939"/>
      <c r="DN121" s="939"/>
      <c r="DO121" s="939"/>
      <c r="DP121" s="939"/>
      <c r="DQ121" s="939">
        <v>2261270</v>
      </c>
      <c r="DR121" s="939"/>
      <c r="DS121" s="939"/>
      <c r="DT121" s="939"/>
      <c r="DU121" s="939"/>
      <c r="DV121" s="940">
        <v>6.8</v>
      </c>
      <c r="DW121" s="940"/>
      <c r="DX121" s="940"/>
      <c r="DY121" s="940"/>
      <c r="DZ121" s="941"/>
    </row>
    <row r="122" spans="1:130" s="224" customFormat="1" ht="26.25" customHeight="1">
      <c r="A122" s="1070"/>
      <c r="B122" s="962"/>
      <c r="C122" s="935" t="s">
        <v>453</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130</v>
      </c>
      <c r="AB122" s="972"/>
      <c r="AC122" s="972"/>
      <c r="AD122" s="972"/>
      <c r="AE122" s="973"/>
      <c r="AF122" s="974" t="s">
        <v>130</v>
      </c>
      <c r="AG122" s="972"/>
      <c r="AH122" s="972"/>
      <c r="AI122" s="972"/>
      <c r="AJ122" s="973"/>
      <c r="AK122" s="974" t="s">
        <v>438</v>
      </c>
      <c r="AL122" s="972"/>
      <c r="AM122" s="972"/>
      <c r="AN122" s="972"/>
      <c r="AO122" s="973"/>
      <c r="AP122" s="975" t="s">
        <v>393</v>
      </c>
      <c r="AQ122" s="976"/>
      <c r="AR122" s="976"/>
      <c r="AS122" s="976"/>
      <c r="AT122" s="977"/>
      <c r="AU122" s="1007"/>
      <c r="AV122" s="1008"/>
      <c r="AW122" s="1008"/>
      <c r="AX122" s="1008"/>
      <c r="AY122" s="1009"/>
      <c r="AZ122" s="986" t="s">
        <v>474</v>
      </c>
      <c r="BA122" s="978"/>
      <c r="BB122" s="978"/>
      <c r="BC122" s="978"/>
      <c r="BD122" s="978"/>
      <c r="BE122" s="978"/>
      <c r="BF122" s="978"/>
      <c r="BG122" s="978"/>
      <c r="BH122" s="978"/>
      <c r="BI122" s="978"/>
      <c r="BJ122" s="978"/>
      <c r="BK122" s="978"/>
      <c r="BL122" s="978"/>
      <c r="BM122" s="978"/>
      <c r="BN122" s="978"/>
      <c r="BO122" s="978"/>
      <c r="BP122" s="979"/>
      <c r="BQ122" s="1012">
        <v>66779005</v>
      </c>
      <c r="BR122" s="1013"/>
      <c r="BS122" s="1013"/>
      <c r="BT122" s="1013"/>
      <c r="BU122" s="1013"/>
      <c r="BV122" s="1013">
        <v>68332992</v>
      </c>
      <c r="BW122" s="1013"/>
      <c r="BX122" s="1013"/>
      <c r="BY122" s="1013"/>
      <c r="BZ122" s="1013"/>
      <c r="CA122" s="1013">
        <v>65272437</v>
      </c>
      <c r="CB122" s="1013"/>
      <c r="CC122" s="1013"/>
      <c r="CD122" s="1013"/>
      <c r="CE122" s="1013"/>
      <c r="CF122" s="1030">
        <v>197.3</v>
      </c>
      <c r="CG122" s="1031"/>
      <c r="CH122" s="1031"/>
      <c r="CI122" s="1031"/>
      <c r="CJ122" s="1031"/>
      <c r="CK122" s="1022"/>
      <c r="CL122" s="1023"/>
      <c r="CM122" s="1023"/>
      <c r="CN122" s="1023"/>
      <c r="CO122" s="1024"/>
      <c r="CP122" s="1032" t="s">
        <v>475</v>
      </c>
      <c r="CQ122" s="1033"/>
      <c r="CR122" s="1033"/>
      <c r="CS122" s="1033"/>
      <c r="CT122" s="1033"/>
      <c r="CU122" s="1033"/>
      <c r="CV122" s="1033"/>
      <c r="CW122" s="1033"/>
      <c r="CX122" s="1033"/>
      <c r="CY122" s="1033"/>
      <c r="CZ122" s="1033"/>
      <c r="DA122" s="1033"/>
      <c r="DB122" s="1033"/>
      <c r="DC122" s="1033"/>
      <c r="DD122" s="1033"/>
      <c r="DE122" s="1033"/>
      <c r="DF122" s="1034"/>
      <c r="DG122" s="938" t="s">
        <v>130</v>
      </c>
      <c r="DH122" s="939"/>
      <c r="DI122" s="939"/>
      <c r="DJ122" s="939"/>
      <c r="DK122" s="939"/>
      <c r="DL122" s="939" t="s">
        <v>438</v>
      </c>
      <c r="DM122" s="939"/>
      <c r="DN122" s="939"/>
      <c r="DO122" s="939"/>
      <c r="DP122" s="939"/>
      <c r="DQ122" s="939" t="s">
        <v>130</v>
      </c>
      <c r="DR122" s="939"/>
      <c r="DS122" s="939"/>
      <c r="DT122" s="939"/>
      <c r="DU122" s="939"/>
      <c r="DV122" s="940" t="s">
        <v>439</v>
      </c>
      <c r="DW122" s="940"/>
      <c r="DX122" s="940"/>
      <c r="DY122" s="940"/>
      <c r="DZ122" s="941"/>
    </row>
    <row r="123" spans="1:130" s="224" customFormat="1" ht="26.25" customHeight="1">
      <c r="A123" s="1070"/>
      <c r="B123" s="962"/>
      <c r="C123" s="935" t="s">
        <v>459</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v>68779</v>
      </c>
      <c r="AB123" s="972"/>
      <c r="AC123" s="972"/>
      <c r="AD123" s="972"/>
      <c r="AE123" s="973"/>
      <c r="AF123" s="974">
        <v>66350</v>
      </c>
      <c r="AG123" s="972"/>
      <c r="AH123" s="972"/>
      <c r="AI123" s="972"/>
      <c r="AJ123" s="973"/>
      <c r="AK123" s="974">
        <v>60258</v>
      </c>
      <c r="AL123" s="972"/>
      <c r="AM123" s="972"/>
      <c r="AN123" s="972"/>
      <c r="AO123" s="973"/>
      <c r="AP123" s="975">
        <v>0.2</v>
      </c>
      <c r="AQ123" s="976"/>
      <c r="AR123" s="976"/>
      <c r="AS123" s="976"/>
      <c r="AT123" s="977"/>
      <c r="AU123" s="1010"/>
      <c r="AV123" s="1011"/>
      <c r="AW123" s="1011"/>
      <c r="AX123" s="1011"/>
      <c r="AY123" s="1011"/>
      <c r="AZ123" s="245" t="s">
        <v>189</v>
      </c>
      <c r="BA123" s="245"/>
      <c r="BB123" s="245"/>
      <c r="BC123" s="245"/>
      <c r="BD123" s="245"/>
      <c r="BE123" s="245"/>
      <c r="BF123" s="245"/>
      <c r="BG123" s="245"/>
      <c r="BH123" s="245"/>
      <c r="BI123" s="245"/>
      <c r="BJ123" s="245"/>
      <c r="BK123" s="245"/>
      <c r="BL123" s="245"/>
      <c r="BM123" s="245"/>
      <c r="BN123" s="245"/>
      <c r="BO123" s="990" t="s">
        <v>476</v>
      </c>
      <c r="BP123" s="1018"/>
      <c r="BQ123" s="1076">
        <v>92496641</v>
      </c>
      <c r="BR123" s="1077"/>
      <c r="BS123" s="1077"/>
      <c r="BT123" s="1077"/>
      <c r="BU123" s="1077"/>
      <c r="BV123" s="1077">
        <v>94936276</v>
      </c>
      <c r="BW123" s="1077"/>
      <c r="BX123" s="1077"/>
      <c r="BY123" s="1077"/>
      <c r="BZ123" s="1077"/>
      <c r="CA123" s="1077">
        <v>91362710</v>
      </c>
      <c r="CB123" s="1077"/>
      <c r="CC123" s="1077"/>
      <c r="CD123" s="1077"/>
      <c r="CE123" s="1077"/>
      <c r="CF123" s="1014"/>
      <c r="CG123" s="1015"/>
      <c r="CH123" s="1015"/>
      <c r="CI123" s="1015"/>
      <c r="CJ123" s="1016"/>
      <c r="CK123" s="1022"/>
      <c r="CL123" s="1023"/>
      <c r="CM123" s="1023"/>
      <c r="CN123" s="1023"/>
      <c r="CO123" s="1024"/>
      <c r="CP123" s="1032" t="s">
        <v>406</v>
      </c>
      <c r="CQ123" s="1033"/>
      <c r="CR123" s="1033"/>
      <c r="CS123" s="1033"/>
      <c r="CT123" s="1033"/>
      <c r="CU123" s="1033"/>
      <c r="CV123" s="1033"/>
      <c r="CW123" s="1033"/>
      <c r="CX123" s="1033"/>
      <c r="CY123" s="1033"/>
      <c r="CZ123" s="1033"/>
      <c r="DA123" s="1033"/>
      <c r="DB123" s="1033"/>
      <c r="DC123" s="1033"/>
      <c r="DD123" s="1033"/>
      <c r="DE123" s="1033"/>
      <c r="DF123" s="1034"/>
      <c r="DG123" s="971" t="s">
        <v>393</v>
      </c>
      <c r="DH123" s="972"/>
      <c r="DI123" s="972"/>
      <c r="DJ123" s="972"/>
      <c r="DK123" s="973"/>
      <c r="DL123" s="974" t="s">
        <v>438</v>
      </c>
      <c r="DM123" s="972"/>
      <c r="DN123" s="972"/>
      <c r="DO123" s="972"/>
      <c r="DP123" s="973"/>
      <c r="DQ123" s="974" t="s">
        <v>393</v>
      </c>
      <c r="DR123" s="972"/>
      <c r="DS123" s="972"/>
      <c r="DT123" s="972"/>
      <c r="DU123" s="973"/>
      <c r="DV123" s="975" t="s">
        <v>438</v>
      </c>
      <c r="DW123" s="976"/>
      <c r="DX123" s="976"/>
      <c r="DY123" s="976"/>
      <c r="DZ123" s="977"/>
    </row>
    <row r="124" spans="1:130" s="224" customFormat="1" ht="26.25" customHeight="1" thickBot="1">
      <c r="A124" s="1070"/>
      <c r="B124" s="962"/>
      <c r="C124" s="935" t="s">
        <v>462</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v>12098</v>
      </c>
      <c r="AB124" s="972"/>
      <c r="AC124" s="972"/>
      <c r="AD124" s="972"/>
      <c r="AE124" s="973"/>
      <c r="AF124" s="974">
        <v>9763</v>
      </c>
      <c r="AG124" s="972"/>
      <c r="AH124" s="972"/>
      <c r="AI124" s="972"/>
      <c r="AJ124" s="973"/>
      <c r="AK124" s="974">
        <v>9763</v>
      </c>
      <c r="AL124" s="972"/>
      <c r="AM124" s="972"/>
      <c r="AN124" s="972"/>
      <c r="AO124" s="973"/>
      <c r="AP124" s="975">
        <v>0</v>
      </c>
      <c r="AQ124" s="976"/>
      <c r="AR124" s="976"/>
      <c r="AS124" s="976"/>
      <c r="AT124" s="977"/>
      <c r="AU124" s="1072" t="s">
        <v>477</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438</v>
      </c>
      <c r="BR124" s="1040"/>
      <c r="BS124" s="1040"/>
      <c r="BT124" s="1040"/>
      <c r="BU124" s="1040"/>
      <c r="BV124" s="1040" t="s">
        <v>393</v>
      </c>
      <c r="BW124" s="1040"/>
      <c r="BX124" s="1040"/>
      <c r="BY124" s="1040"/>
      <c r="BZ124" s="1040"/>
      <c r="CA124" s="1040" t="s">
        <v>130</v>
      </c>
      <c r="CB124" s="1040"/>
      <c r="CC124" s="1040"/>
      <c r="CD124" s="1040"/>
      <c r="CE124" s="1040"/>
      <c r="CF124" s="1041"/>
      <c r="CG124" s="1042"/>
      <c r="CH124" s="1042"/>
      <c r="CI124" s="1042"/>
      <c r="CJ124" s="1043"/>
      <c r="CK124" s="1025"/>
      <c r="CL124" s="1025"/>
      <c r="CM124" s="1025"/>
      <c r="CN124" s="1025"/>
      <c r="CO124" s="1026"/>
      <c r="CP124" s="1032" t="s">
        <v>478</v>
      </c>
      <c r="CQ124" s="1033"/>
      <c r="CR124" s="1033"/>
      <c r="CS124" s="1033"/>
      <c r="CT124" s="1033"/>
      <c r="CU124" s="1033"/>
      <c r="CV124" s="1033"/>
      <c r="CW124" s="1033"/>
      <c r="CX124" s="1033"/>
      <c r="CY124" s="1033"/>
      <c r="CZ124" s="1033"/>
      <c r="DA124" s="1033"/>
      <c r="DB124" s="1033"/>
      <c r="DC124" s="1033"/>
      <c r="DD124" s="1033"/>
      <c r="DE124" s="1033"/>
      <c r="DF124" s="1034"/>
      <c r="DG124" s="1017">
        <v>353654</v>
      </c>
      <c r="DH124" s="999"/>
      <c r="DI124" s="999"/>
      <c r="DJ124" s="999"/>
      <c r="DK124" s="1000"/>
      <c r="DL124" s="998">
        <v>297713</v>
      </c>
      <c r="DM124" s="999"/>
      <c r="DN124" s="999"/>
      <c r="DO124" s="999"/>
      <c r="DP124" s="1000"/>
      <c r="DQ124" s="998" t="s">
        <v>438</v>
      </c>
      <c r="DR124" s="999"/>
      <c r="DS124" s="999"/>
      <c r="DT124" s="999"/>
      <c r="DU124" s="1000"/>
      <c r="DV124" s="1001" t="s">
        <v>438</v>
      </c>
      <c r="DW124" s="1002"/>
      <c r="DX124" s="1002"/>
      <c r="DY124" s="1002"/>
      <c r="DZ124" s="1003"/>
    </row>
    <row r="125" spans="1:130" s="224" customFormat="1" ht="26.25" customHeight="1">
      <c r="A125" s="1070"/>
      <c r="B125" s="962"/>
      <c r="C125" s="935" t="s">
        <v>464</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v>44295</v>
      </c>
      <c r="AB125" s="972"/>
      <c r="AC125" s="972"/>
      <c r="AD125" s="972"/>
      <c r="AE125" s="973"/>
      <c r="AF125" s="974">
        <v>41462</v>
      </c>
      <c r="AG125" s="972"/>
      <c r="AH125" s="972"/>
      <c r="AI125" s="972"/>
      <c r="AJ125" s="973"/>
      <c r="AK125" s="974">
        <v>41462</v>
      </c>
      <c r="AL125" s="972"/>
      <c r="AM125" s="972"/>
      <c r="AN125" s="972"/>
      <c r="AO125" s="973"/>
      <c r="AP125" s="975">
        <v>0.1</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479</v>
      </c>
      <c r="CL125" s="1020"/>
      <c r="CM125" s="1020"/>
      <c r="CN125" s="1020"/>
      <c r="CO125" s="1021"/>
      <c r="CP125" s="942" t="s">
        <v>480</v>
      </c>
      <c r="CQ125" s="910"/>
      <c r="CR125" s="910"/>
      <c r="CS125" s="910"/>
      <c r="CT125" s="910"/>
      <c r="CU125" s="910"/>
      <c r="CV125" s="910"/>
      <c r="CW125" s="910"/>
      <c r="CX125" s="910"/>
      <c r="CY125" s="910"/>
      <c r="CZ125" s="910"/>
      <c r="DA125" s="910"/>
      <c r="DB125" s="910"/>
      <c r="DC125" s="910"/>
      <c r="DD125" s="910"/>
      <c r="DE125" s="910"/>
      <c r="DF125" s="911"/>
      <c r="DG125" s="943" t="s">
        <v>130</v>
      </c>
      <c r="DH125" s="944"/>
      <c r="DI125" s="944"/>
      <c r="DJ125" s="944"/>
      <c r="DK125" s="944"/>
      <c r="DL125" s="944" t="s">
        <v>393</v>
      </c>
      <c r="DM125" s="944"/>
      <c r="DN125" s="944"/>
      <c r="DO125" s="944"/>
      <c r="DP125" s="944"/>
      <c r="DQ125" s="944" t="s">
        <v>130</v>
      </c>
      <c r="DR125" s="944"/>
      <c r="DS125" s="944"/>
      <c r="DT125" s="944"/>
      <c r="DU125" s="944"/>
      <c r="DV125" s="945" t="s">
        <v>393</v>
      </c>
      <c r="DW125" s="945"/>
      <c r="DX125" s="945"/>
      <c r="DY125" s="945"/>
      <c r="DZ125" s="946"/>
    </row>
    <row r="126" spans="1:130" s="224" customFormat="1" ht="26.25" customHeight="1" thickBot="1">
      <c r="A126" s="1070"/>
      <c r="B126" s="962"/>
      <c r="C126" s="935" t="s">
        <v>466</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393</v>
      </c>
      <c r="AB126" s="972"/>
      <c r="AC126" s="972"/>
      <c r="AD126" s="972"/>
      <c r="AE126" s="973"/>
      <c r="AF126" s="974" t="s">
        <v>130</v>
      </c>
      <c r="AG126" s="972"/>
      <c r="AH126" s="972"/>
      <c r="AI126" s="972"/>
      <c r="AJ126" s="973"/>
      <c r="AK126" s="974" t="s">
        <v>438</v>
      </c>
      <c r="AL126" s="972"/>
      <c r="AM126" s="972"/>
      <c r="AN126" s="972"/>
      <c r="AO126" s="973"/>
      <c r="AP126" s="975" t="s">
        <v>438</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481</v>
      </c>
      <c r="CQ126" s="936"/>
      <c r="CR126" s="936"/>
      <c r="CS126" s="936"/>
      <c r="CT126" s="936"/>
      <c r="CU126" s="936"/>
      <c r="CV126" s="936"/>
      <c r="CW126" s="936"/>
      <c r="CX126" s="936"/>
      <c r="CY126" s="936"/>
      <c r="CZ126" s="936"/>
      <c r="DA126" s="936"/>
      <c r="DB126" s="936"/>
      <c r="DC126" s="936"/>
      <c r="DD126" s="936"/>
      <c r="DE126" s="936"/>
      <c r="DF126" s="937"/>
      <c r="DG126" s="938" t="s">
        <v>438</v>
      </c>
      <c r="DH126" s="939"/>
      <c r="DI126" s="939"/>
      <c r="DJ126" s="939"/>
      <c r="DK126" s="939"/>
      <c r="DL126" s="939" t="s">
        <v>130</v>
      </c>
      <c r="DM126" s="939"/>
      <c r="DN126" s="939"/>
      <c r="DO126" s="939"/>
      <c r="DP126" s="939"/>
      <c r="DQ126" s="939" t="s">
        <v>438</v>
      </c>
      <c r="DR126" s="939"/>
      <c r="DS126" s="939"/>
      <c r="DT126" s="939"/>
      <c r="DU126" s="939"/>
      <c r="DV126" s="940" t="s">
        <v>130</v>
      </c>
      <c r="DW126" s="940"/>
      <c r="DX126" s="940"/>
      <c r="DY126" s="940"/>
      <c r="DZ126" s="941"/>
    </row>
    <row r="127" spans="1:130" s="224" customFormat="1" ht="26.25" customHeight="1">
      <c r="A127" s="1071"/>
      <c r="B127" s="964"/>
      <c r="C127" s="986" t="s">
        <v>482</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438</v>
      </c>
      <c r="AB127" s="972"/>
      <c r="AC127" s="972"/>
      <c r="AD127" s="972"/>
      <c r="AE127" s="973"/>
      <c r="AF127" s="974" t="s">
        <v>438</v>
      </c>
      <c r="AG127" s="972"/>
      <c r="AH127" s="972"/>
      <c r="AI127" s="972"/>
      <c r="AJ127" s="973"/>
      <c r="AK127" s="974" t="s">
        <v>438</v>
      </c>
      <c r="AL127" s="972"/>
      <c r="AM127" s="972"/>
      <c r="AN127" s="972"/>
      <c r="AO127" s="973"/>
      <c r="AP127" s="975" t="s">
        <v>130</v>
      </c>
      <c r="AQ127" s="976"/>
      <c r="AR127" s="976"/>
      <c r="AS127" s="976"/>
      <c r="AT127" s="977"/>
      <c r="AU127" s="226"/>
      <c r="AV127" s="226"/>
      <c r="AW127" s="226"/>
      <c r="AX127" s="1044" t="s">
        <v>483</v>
      </c>
      <c r="AY127" s="1045"/>
      <c r="AZ127" s="1045"/>
      <c r="BA127" s="1045"/>
      <c r="BB127" s="1045"/>
      <c r="BC127" s="1045"/>
      <c r="BD127" s="1045"/>
      <c r="BE127" s="1046"/>
      <c r="BF127" s="1047" t="s">
        <v>484</v>
      </c>
      <c r="BG127" s="1045"/>
      <c r="BH127" s="1045"/>
      <c r="BI127" s="1045"/>
      <c r="BJ127" s="1045"/>
      <c r="BK127" s="1045"/>
      <c r="BL127" s="1046"/>
      <c r="BM127" s="1047" t="s">
        <v>485</v>
      </c>
      <c r="BN127" s="1045"/>
      <c r="BO127" s="1045"/>
      <c r="BP127" s="1045"/>
      <c r="BQ127" s="1045"/>
      <c r="BR127" s="1045"/>
      <c r="BS127" s="1046"/>
      <c r="BT127" s="1047" t="s">
        <v>486</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487</v>
      </c>
      <c r="CQ127" s="936"/>
      <c r="CR127" s="936"/>
      <c r="CS127" s="936"/>
      <c r="CT127" s="936"/>
      <c r="CU127" s="936"/>
      <c r="CV127" s="936"/>
      <c r="CW127" s="936"/>
      <c r="CX127" s="936"/>
      <c r="CY127" s="936"/>
      <c r="CZ127" s="936"/>
      <c r="DA127" s="936"/>
      <c r="DB127" s="936"/>
      <c r="DC127" s="936"/>
      <c r="DD127" s="936"/>
      <c r="DE127" s="936"/>
      <c r="DF127" s="937"/>
      <c r="DG127" s="938" t="s">
        <v>130</v>
      </c>
      <c r="DH127" s="939"/>
      <c r="DI127" s="939"/>
      <c r="DJ127" s="939"/>
      <c r="DK127" s="939"/>
      <c r="DL127" s="939" t="s">
        <v>438</v>
      </c>
      <c r="DM127" s="939"/>
      <c r="DN127" s="939"/>
      <c r="DO127" s="939"/>
      <c r="DP127" s="939"/>
      <c r="DQ127" s="939" t="s">
        <v>130</v>
      </c>
      <c r="DR127" s="939"/>
      <c r="DS127" s="939"/>
      <c r="DT127" s="939"/>
      <c r="DU127" s="939"/>
      <c r="DV127" s="940" t="s">
        <v>130</v>
      </c>
      <c r="DW127" s="940"/>
      <c r="DX127" s="940"/>
      <c r="DY127" s="940"/>
      <c r="DZ127" s="941"/>
    </row>
    <row r="128" spans="1:130" s="224" customFormat="1" ht="26.25" customHeight="1" thickBot="1">
      <c r="A128" s="1054" t="s">
        <v>488</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489</v>
      </c>
      <c r="X128" s="1056"/>
      <c r="Y128" s="1056"/>
      <c r="Z128" s="1057"/>
      <c r="AA128" s="1058">
        <v>1345630</v>
      </c>
      <c r="AB128" s="1059"/>
      <c r="AC128" s="1059"/>
      <c r="AD128" s="1059"/>
      <c r="AE128" s="1060"/>
      <c r="AF128" s="1061">
        <v>1473234</v>
      </c>
      <c r="AG128" s="1059"/>
      <c r="AH128" s="1059"/>
      <c r="AI128" s="1059"/>
      <c r="AJ128" s="1060"/>
      <c r="AK128" s="1061">
        <v>1381635</v>
      </c>
      <c r="AL128" s="1059"/>
      <c r="AM128" s="1059"/>
      <c r="AN128" s="1059"/>
      <c r="AO128" s="1060"/>
      <c r="AP128" s="1062"/>
      <c r="AQ128" s="1063"/>
      <c r="AR128" s="1063"/>
      <c r="AS128" s="1063"/>
      <c r="AT128" s="1064"/>
      <c r="AU128" s="226"/>
      <c r="AV128" s="226"/>
      <c r="AW128" s="226"/>
      <c r="AX128" s="909" t="s">
        <v>490</v>
      </c>
      <c r="AY128" s="910"/>
      <c r="AZ128" s="910"/>
      <c r="BA128" s="910"/>
      <c r="BB128" s="910"/>
      <c r="BC128" s="910"/>
      <c r="BD128" s="910"/>
      <c r="BE128" s="911"/>
      <c r="BF128" s="1065" t="s">
        <v>393</v>
      </c>
      <c r="BG128" s="1066"/>
      <c r="BH128" s="1066"/>
      <c r="BI128" s="1066"/>
      <c r="BJ128" s="1066"/>
      <c r="BK128" s="1066"/>
      <c r="BL128" s="1067"/>
      <c r="BM128" s="1065">
        <v>11.48</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491</v>
      </c>
      <c r="CQ128" s="739"/>
      <c r="CR128" s="739"/>
      <c r="CS128" s="739"/>
      <c r="CT128" s="739"/>
      <c r="CU128" s="739"/>
      <c r="CV128" s="739"/>
      <c r="CW128" s="739"/>
      <c r="CX128" s="739"/>
      <c r="CY128" s="739"/>
      <c r="CZ128" s="739"/>
      <c r="DA128" s="739"/>
      <c r="DB128" s="739"/>
      <c r="DC128" s="739"/>
      <c r="DD128" s="739"/>
      <c r="DE128" s="739"/>
      <c r="DF128" s="1049"/>
      <c r="DG128" s="1050">
        <v>202050</v>
      </c>
      <c r="DH128" s="1051"/>
      <c r="DI128" s="1051"/>
      <c r="DJ128" s="1051"/>
      <c r="DK128" s="1051"/>
      <c r="DL128" s="1051">
        <v>175050</v>
      </c>
      <c r="DM128" s="1051"/>
      <c r="DN128" s="1051"/>
      <c r="DO128" s="1051"/>
      <c r="DP128" s="1051"/>
      <c r="DQ128" s="1051">
        <v>82250</v>
      </c>
      <c r="DR128" s="1051"/>
      <c r="DS128" s="1051"/>
      <c r="DT128" s="1051"/>
      <c r="DU128" s="1051"/>
      <c r="DV128" s="1052">
        <v>0.2</v>
      </c>
      <c r="DW128" s="1052"/>
      <c r="DX128" s="1052"/>
      <c r="DY128" s="1052"/>
      <c r="DZ128" s="1053"/>
    </row>
    <row r="129" spans="1:131" s="224" customFormat="1" ht="26.25" customHeight="1">
      <c r="A129" s="947" t="s">
        <v>110</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492</v>
      </c>
      <c r="X129" s="1084"/>
      <c r="Y129" s="1084"/>
      <c r="Z129" s="1085"/>
      <c r="AA129" s="971">
        <v>39167553</v>
      </c>
      <c r="AB129" s="972"/>
      <c r="AC129" s="972"/>
      <c r="AD129" s="972"/>
      <c r="AE129" s="973"/>
      <c r="AF129" s="974">
        <v>40640100</v>
      </c>
      <c r="AG129" s="972"/>
      <c r="AH129" s="972"/>
      <c r="AI129" s="972"/>
      <c r="AJ129" s="973"/>
      <c r="AK129" s="974">
        <v>39268295</v>
      </c>
      <c r="AL129" s="972"/>
      <c r="AM129" s="972"/>
      <c r="AN129" s="972"/>
      <c r="AO129" s="973"/>
      <c r="AP129" s="1086"/>
      <c r="AQ129" s="1087"/>
      <c r="AR129" s="1087"/>
      <c r="AS129" s="1087"/>
      <c r="AT129" s="1088"/>
      <c r="AU129" s="227"/>
      <c r="AV129" s="227"/>
      <c r="AW129" s="227"/>
      <c r="AX129" s="1078" t="s">
        <v>493</v>
      </c>
      <c r="AY129" s="936"/>
      <c r="AZ129" s="936"/>
      <c r="BA129" s="936"/>
      <c r="BB129" s="936"/>
      <c r="BC129" s="936"/>
      <c r="BD129" s="936"/>
      <c r="BE129" s="937"/>
      <c r="BF129" s="1079" t="s">
        <v>130</v>
      </c>
      <c r="BG129" s="1080"/>
      <c r="BH129" s="1080"/>
      <c r="BI129" s="1080"/>
      <c r="BJ129" s="1080"/>
      <c r="BK129" s="1080"/>
      <c r="BL129" s="1081"/>
      <c r="BM129" s="1079">
        <v>16.48</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47" t="s">
        <v>494</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495</v>
      </c>
      <c r="X130" s="1084"/>
      <c r="Y130" s="1084"/>
      <c r="Z130" s="1085"/>
      <c r="AA130" s="971">
        <v>6472200</v>
      </c>
      <c r="AB130" s="972"/>
      <c r="AC130" s="972"/>
      <c r="AD130" s="972"/>
      <c r="AE130" s="973"/>
      <c r="AF130" s="974">
        <v>6404894</v>
      </c>
      <c r="AG130" s="972"/>
      <c r="AH130" s="972"/>
      <c r="AI130" s="972"/>
      <c r="AJ130" s="973"/>
      <c r="AK130" s="974">
        <v>6190812</v>
      </c>
      <c r="AL130" s="972"/>
      <c r="AM130" s="972"/>
      <c r="AN130" s="972"/>
      <c r="AO130" s="973"/>
      <c r="AP130" s="1086"/>
      <c r="AQ130" s="1087"/>
      <c r="AR130" s="1087"/>
      <c r="AS130" s="1087"/>
      <c r="AT130" s="1088"/>
      <c r="AU130" s="227"/>
      <c r="AV130" s="227"/>
      <c r="AW130" s="227"/>
      <c r="AX130" s="1078" t="s">
        <v>496</v>
      </c>
      <c r="AY130" s="936"/>
      <c r="AZ130" s="936"/>
      <c r="BA130" s="936"/>
      <c r="BB130" s="936"/>
      <c r="BC130" s="936"/>
      <c r="BD130" s="936"/>
      <c r="BE130" s="937"/>
      <c r="BF130" s="1114">
        <v>1.7</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497</v>
      </c>
      <c r="X131" s="1121"/>
      <c r="Y131" s="1121"/>
      <c r="Z131" s="1122"/>
      <c r="AA131" s="1017">
        <v>32695353</v>
      </c>
      <c r="AB131" s="999"/>
      <c r="AC131" s="999"/>
      <c r="AD131" s="999"/>
      <c r="AE131" s="1000"/>
      <c r="AF131" s="998">
        <v>34235206</v>
      </c>
      <c r="AG131" s="999"/>
      <c r="AH131" s="999"/>
      <c r="AI131" s="999"/>
      <c r="AJ131" s="1000"/>
      <c r="AK131" s="998">
        <v>33077483</v>
      </c>
      <c r="AL131" s="999"/>
      <c r="AM131" s="999"/>
      <c r="AN131" s="999"/>
      <c r="AO131" s="1000"/>
      <c r="AP131" s="1123"/>
      <c r="AQ131" s="1124"/>
      <c r="AR131" s="1124"/>
      <c r="AS131" s="1124"/>
      <c r="AT131" s="1125"/>
      <c r="AU131" s="227"/>
      <c r="AV131" s="227"/>
      <c r="AW131" s="227"/>
      <c r="AX131" s="1096" t="s">
        <v>498</v>
      </c>
      <c r="AY131" s="739"/>
      <c r="AZ131" s="739"/>
      <c r="BA131" s="739"/>
      <c r="BB131" s="739"/>
      <c r="BC131" s="739"/>
      <c r="BD131" s="739"/>
      <c r="BE131" s="1049"/>
      <c r="BF131" s="1097" t="s">
        <v>438</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103" t="s">
        <v>499</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500</v>
      </c>
      <c r="W132" s="1107"/>
      <c r="X132" s="1107"/>
      <c r="Y132" s="1107"/>
      <c r="Z132" s="1108"/>
      <c r="AA132" s="1109">
        <v>2.6725449330000002</v>
      </c>
      <c r="AB132" s="1110"/>
      <c r="AC132" s="1110"/>
      <c r="AD132" s="1110"/>
      <c r="AE132" s="1111"/>
      <c r="AF132" s="1112">
        <v>1.7016868540000001</v>
      </c>
      <c r="AG132" s="1110"/>
      <c r="AH132" s="1110"/>
      <c r="AI132" s="1110"/>
      <c r="AJ132" s="1111"/>
      <c r="AK132" s="1112">
        <v>0.88423596199999999</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501</v>
      </c>
      <c r="W133" s="1090"/>
      <c r="X133" s="1090"/>
      <c r="Y133" s="1090"/>
      <c r="Z133" s="1091"/>
      <c r="AA133" s="1092">
        <v>3.3</v>
      </c>
      <c r="AB133" s="1093"/>
      <c r="AC133" s="1093"/>
      <c r="AD133" s="1093"/>
      <c r="AE133" s="1094"/>
      <c r="AF133" s="1092">
        <v>2.5</v>
      </c>
      <c r="AG133" s="1093"/>
      <c r="AH133" s="1093"/>
      <c r="AI133" s="1093"/>
      <c r="AJ133" s="1094"/>
      <c r="AK133" s="1092">
        <v>1.7</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bbYbIEk6S9g1ZyF3hYJ45ncLwlGWz4n1jZayVyX00esLXS4oiAGgTkO/ieJDjH3QlOUcdrIfHIXZ6iHzMmWgw==" saltValue="iwMuGCdBAa4awNcvejz6r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4" customWidth="1"/>
    <col min="121" max="121" width="0" style="253" hidden="1" customWidth="1"/>
    <col min="122" max="16384" width="9" style="253" hidden="1"/>
  </cols>
  <sheetData>
    <row r="1" spans="1:120">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row r="3" spans="1:120"/>
    <row r="4" spans="1:120"/>
    <row r="5" spans="1:120"/>
    <row r="6" spans="1:120"/>
    <row r="7" spans="1:120"/>
    <row r="8" spans="1:120"/>
    <row r="9" spans="1:120"/>
    <row r="10" spans="1:120"/>
    <row r="11" spans="1:120"/>
    <row r="12" spans="1:120"/>
    <row r="13" spans="1:120"/>
    <row r="14" spans="1:120"/>
    <row r="15" spans="1:120"/>
    <row r="16" spans="1:120">
      <c r="DP16" s="253"/>
    </row>
    <row r="17" spans="119:120">
      <c r="DP17" s="253"/>
    </row>
    <row r="18" spans="119:120"/>
    <row r="19" spans="119:120"/>
    <row r="20" spans="119:120">
      <c r="DO20" s="253"/>
      <c r="DP20" s="253"/>
    </row>
    <row r="21" spans="119:120">
      <c r="DP21" s="253"/>
    </row>
    <row r="22" spans="119:120"/>
    <row r="23" spans="119:120">
      <c r="DO23" s="253"/>
      <c r="DP23" s="253"/>
    </row>
    <row r="24" spans="119:120">
      <c r="DP24" s="253"/>
    </row>
    <row r="25" spans="119:120">
      <c r="DP25" s="253"/>
    </row>
    <row r="26" spans="119:120">
      <c r="DO26" s="253"/>
      <c r="DP26" s="253"/>
    </row>
    <row r="27" spans="119:120"/>
    <row r="28" spans="119:120">
      <c r="DO28" s="253"/>
      <c r="DP28" s="253"/>
    </row>
    <row r="29" spans="119:120">
      <c r="DP29" s="253"/>
    </row>
    <row r="30" spans="119:120"/>
    <row r="31" spans="119:120">
      <c r="DO31" s="253"/>
      <c r="DP31" s="253"/>
    </row>
    <row r="32" spans="119:120"/>
    <row r="33" spans="98:120">
      <c r="DO33" s="253"/>
      <c r="DP33" s="253"/>
    </row>
    <row r="34" spans="98:120">
      <c r="DM34" s="253"/>
    </row>
    <row r="35" spans="98:120">
      <c r="CT35" s="253"/>
      <c r="CU35" s="253"/>
      <c r="CV35" s="253"/>
      <c r="CY35" s="253"/>
      <c r="CZ35" s="253"/>
      <c r="DA35" s="253"/>
      <c r="DD35" s="253"/>
      <c r="DE35" s="253"/>
      <c r="DF35" s="253"/>
      <c r="DI35" s="253"/>
      <c r="DJ35" s="253"/>
      <c r="DK35" s="253"/>
      <c r="DM35" s="253"/>
      <c r="DN35" s="253"/>
      <c r="DO35" s="253"/>
      <c r="DP35" s="253"/>
    </row>
    <row r="36" spans="98:120"/>
    <row r="37" spans="98:120">
      <c r="CW37" s="253"/>
      <c r="DB37" s="253"/>
      <c r="DG37" s="253"/>
      <c r="DL37" s="253"/>
      <c r="DP37" s="253"/>
    </row>
    <row r="38" spans="98:120">
      <c r="CT38" s="253"/>
      <c r="CU38" s="253"/>
      <c r="CV38" s="253"/>
      <c r="CW38" s="253"/>
      <c r="CY38" s="253"/>
      <c r="CZ38" s="253"/>
      <c r="DA38" s="253"/>
      <c r="DB38" s="253"/>
      <c r="DD38" s="253"/>
      <c r="DE38" s="253"/>
      <c r="DF38" s="253"/>
      <c r="DG38" s="253"/>
      <c r="DI38" s="253"/>
      <c r="DJ38" s="253"/>
      <c r="DK38" s="253"/>
      <c r="DL38" s="253"/>
      <c r="DN38" s="253"/>
      <c r="DO38" s="253"/>
      <c r="DP38" s="253"/>
    </row>
    <row r="39" spans="98:120"/>
    <row r="40" spans="98:120"/>
    <row r="41" spans="98:120"/>
    <row r="42" spans="98:120"/>
    <row r="43" spans="98:120"/>
    <row r="44" spans="98:120"/>
    <row r="45" spans="98:120"/>
    <row r="46" spans="98:120"/>
    <row r="47" spans="98:120"/>
    <row r="48" spans="98:120"/>
    <row r="49" spans="22:120">
      <c r="DN49" s="253"/>
      <c r="DO49" s="253"/>
      <c r="DP49" s="2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3"/>
      <c r="CS63" s="253"/>
      <c r="CX63" s="253"/>
      <c r="DC63" s="253"/>
      <c r="DH63" s="253"/>
    </row>
    <row r="64" spans="22:120">
      <c r="V64" s="253"/>
    </row>
    <row r="65" spans="15:120">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c r="Q66" s="253"/>
      <c r="S66" s="253"/>
      <c r="U66" s="253"/>
      <c r="DM66" s="253"/>
    </row>
    <row r="67" spans="15:120">
      <c r="O67" s="253"/>
      <c r="P67" s="253"/>
      <c r="R67" s="253"/>
      <c r="T67" s="253"/>
      <c r="Y67" s="253"/>
      <c r="CT67" s="253"/>
      <c r="CV67" s="253"/>
      <c r="CW67" s="253"/>
      <c r="CY67" s="253"/>
      <c r="DA67" s="253"/>
      <c r="DB67" s="253"/>
      <c r="DD67" s="253"/>
      <c r="DF67" s="253"/>
      <c r="DG67" s="253"/>
      <c r="DI67" s="253"/>
      <c r="DK67" s="253"/>
      <c r="DL67" s="253"/>
      <c r="DN67" s="253"/>
      <c r="DO67" s="253"/>
      <c r="DP67" s="253"/>
    </row>
    <row r="68" spans="15:120"/>
    <row r="69" spans="15:120"/>
    <row r="70" spans="15:120"/>
    <row r="71" spans="15:120"/>
    <row r="72" spans="15:120">
      <c r="DP72" s="253"/>
    </row>
    <row r="73" spans="15:120">
      <c r="DP73" s="2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3"/>
      <c r="CX96" s="253"/>
      <c r="DC96" s="253"/>
      <c r="DH96" s="253"/>
    </row>
    <row r="97" spans="24:120">
      <c r="CS97" s="253"/>
      <c r="CX97" s="253"/>
      <c r="DC97" s="253"/>
      <c r="DH97" s="253"/>
      <c r="DP97" s="254" t="s">
        <v>502</v>
      </c>
    </row>
    <row r="98" spans="24:120" hidden="1">
      <c r="CS98" s="253"/>
      <c r="CX98" s="253"/>
      <c r="DC98" s="253"/>
      <c r="DH98" s="253"/>
    </row>
    <row r="99" spans="24:120"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idden="1">
      <c r="CT103" s="253"/>
      <c r="CV103" s="253"/>
      <c r="CW103" s="253"/>
      <c r="CY103" s="253"/>
      <c r="DA103" s="253"/>
      <c r="DB103" s="253"/>
      <c r="DD103" s="253"/>
      <c r="DF103" s="253"/>
      <c r="DG103" s="253"/>
      <c r="DI103" s="253"/>
      <c r="DK103" s="253"/>
      <c r="DL103" s="253"/>
      <c r="DM103" s="253"/>
      <c r="DN103" s="253"/>
      <c r="DO103" s="253"/>
      <c r="DP103" s="253"/>
    </row>
    <row r="104" spans="24:120" hidden="1">
      <c r="CV104" s="253"/>
      <c r="CW104" s="253"/>
      <c r="DA104" s="253"/>
      <c r="DB104" s="253"/>
      <c r="DF104" s="253"/>
      <c r="DG104" s="253"/>
      <c r="DK104" s="253"/>
      <c r="DL104" s="253"/>
      <c r="DN104" s="253"/>
      <c r="DO104" s="253"/>
      <c r="DP104" s="253"/>
    </row>
    <row r="105" spans="24:120" ht="12.75" hidden="1" customHeight="1"/>
  </sheetData>
  <sheetProtection algorithmName="SHA-512" hashValue="+68t9ZNuUL5j8eKqtySLkbV9rTOXfRjo5Llc97XlF5RgALP0kIf3i1wgBocuAnE4cg17xHICMsbdxYa1FnlmLg==" saltValue="FyVBEevDgMDY6lU/pDeS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4" customWidth="1"/>
    <col min="117" max="16384" width="9" style="253" hidden="1"/>
  </cols>
  <sheetData>
    <row r="1" spans="2:116">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row r="3" spans="2:116"/>
    <row r="4" spans="2:116">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row r="7" spans="2:116"/>
    <row r="8" spans="2:116"/>
    <row r="9" spans="2:116"/>
    <row r="10" spans="2:116"/>
    <row r="11" spans="2:116"/>
    <row r="12" spans="2:116"/>
    <row r="13" spans="2:116"/>
    <row r="14" spans="2:116"/>
    <row r="15" spans="2:116"/>
    <row r="16" spans="2:116"/>
    <row r="17" spans="9:116"/>
    <row r="18" spans="9:116">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row r="20" spans="9:116"/>
    <row r="21" spans="9:116">
      <c r="DL21" s="253"/>
    </row>
    <row r="22" spans="9:116">
      <c r="DI22" s="253"/>
      <c r="DJ22" s="253"/>
      <c r="DK22" s="253"/>
      <c r="DL22" s="253"/>
    </row>
    <row r="23" spans="9:116">
      <c r="CY23" s="253"/>
      <c r="CZ23" s="253"/>
      <c r="DA23" s="253"/>
      <c r="DB23" s="253"/>
      <c r="DC23" s="253"/>
      <c r="DD23" s="253"/>
      <c r="DE23" s="253"/>
      <c r="DF23" s="253"/>
      <c r="DG23" s="253"/>
      <c r="DH23" s="253"/>
      <c r="DI23" s="253"/>
      <c r="DJ23" s="253"/>
      <c r="DK23" s="253"/>
      <c r="DL23" s="253"/>
    </row>
    <row r="24" spans="9:116"/>
    <row r="25" spans="9:116"/>
    <row r="26" spans="9:116"/>
    <row r="27" spans="9:116"/>
    <row r="28" spans="9:116"/>
    <row r="29" spans="9:116"/>
    <row r="30" spans="9:116"/>
    <row r="31" spans="9:116"/>
    <row r="32" spans="9:116"/>
    <row r="33" spans="15:116"/>
    <row r="34" spans="15:116"/>
    <row r="35" spans="15:116">
      <c r="CZ35" s="253"/>
      <c r="DA35" s="253"/>
      <c r="DB35" s="253"/>
      <c r="DC35" s="253"/>
      <c r="DD35" s="253"/>
      <c r="DE35" s="253"/>
      <c r="DF35" s="253"/>
      <c r="DG35" s="253"/>
      <c r="DH35" s="253"/>
      <c r="DI35" s="253"/>
      <c r="DJ35" s="253"/>
      <c r="DK35" s="253"/>
      <c r="DL35" s="253"/>
    </row>
    <row r="36" spans="15:116"/>
    <row r="37" spans="15:116">
      <c r="DL37" s="253"/>
    </row>
    <row r="38" spans="15:116">
      <c r="DI38" s="253"/>
      <c r="DJ38" s="253"/>
      <c r="DK38" s="253"/>
      <c r="DL38" s="253"/>
    </row>
    <row r="39" spans="15:116"/>
    <row r="40" spans="15:116"/>
    <row r="41" spans="15:116"/>
    <row r="42" spans="15:116"/>
    <row r="43" spans="15:116">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c r="DL44" s="253"/>
    </row>
    <row r="45" spans="15:116"/>
    <row r="46" spans="15:116">
      <c r="DA46" s="253"/>
      <c r="DB46" s="253"/>
      <c r="DC46" s="253"/>
      <c r="DD46" s="253"/>
      <c r="DE46" s="253"/>
      <c r="DF46" s="253"/>
      <c r="DG46" s="253"/>
      <c r="DH46" s="253"/>
      <c r="DI46" s="253"/>
      <c r="DJ46" s="253"/>
      <c r="DK46" s="253"/>
      <c r="DL46" s="253"/>
    </row>
    <row r="47" spans="15:116"/>
    <row r="48" spans="15:116"/>
    <row r="49" spans="104:116"/>
    <row r="50" spans="104:116">
      <c r="CZ50" s="253"/>
      <c r="DA50" s="253"/>
      <c r="DB50" s="253"/>
      <c r="DC50" s="253"/>
      <c r="DD50" s="253"/>
      <c r="DE50" s="253"/>
      <c r="DF50" s="253"/>
      <c r="DG50" s="253"/>
      <c r="DH50" s="253"/>
      <c r="DI50" s="253"/>
      <c r="DJ50" s="253"/>
      <c r="DK50" s="253"/>
      <c r="DL50" s="253"/>
    </row>
    <row r="51" spans="104:116"/>
    <row r="52" spans="104:116"/>
    <row r="53" spans="104:116">
      <c r="DL53" s="25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3"/>
      <c r="DD67" s="253"/>
      <c r="DE67" s="253"/>
      <c r="DF67" s="253"/>
      <c r="DG67" s="253"/>
      <c r="DH67" s="253"/>
      <c r="DI67" s="253"/>
      <c r="DJ67" s="253"/>
      <c r="DK67" s="253"/>
      <c r="DL67" s="25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zMue2nwAJjthBtg0s8ErYRi8kkWMpW1IzDkyNm7tZBOrT9T7LAUXQJNOVflzoP3QUaMvgBceOHekAO1G4AT+A==" saltValue="7FRqqtubv2Tc7KJEdZIfC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c r="AS1" s="255"/>
      <c r="AT1" s="255"/>
    </row>
    <row r="2" spans="1:46">
      <c r="AS2" s="255"/>
      <c r="AT2" s="255"/>
    </row>
    <row r="3" spans="1:46">
      <c r="AS3" s="255"/>
      <c r="AT3" s="255"/>
    </row>
    <row r="4" spans="1:46">
      <c r="AS4" s="255"/>
      <c r="AT4" s="255"/>
    </row>
    <row r="5" spans="1:46" ht="17.25">
      <c r="A5" s="256" t="s">
        <v>503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c r="A6" s="259"/>
      <c r="AK6" s="260" t="s">
        <v>504</v>
      </c>
      <c r="AL6" s="260"/>
      <c r="AM6" s="260"/>
      <c r="AN6" s="260"/>
    </row>
    <row r="7" spans="1:46" ht="13.5" customHeight="1">
      <c r="A7" s="259"/>
      <c r="AK7" s="262"/>
      <c r="AL7" s="263"/>
      <c r="AM7" s="263"/>
      <c r="AN7" s="264"/>
      <c r="AO7" s="1127" t="s">
        <v>505</v>
      </c>
      <c r="AP7" s="265"/>
      <c r="AQ7" s="266" t="s">
        <v>506</v>
      </c>
      <c r="AR7" s="267"/>
    </row>
    <row r="8" spans="1:46">
      <c r="A8" s="259"/>
      <c r="AK8" s="268"/>
      <c r="AL8" s="269"/>
      <c r="AM8" s="269"/>
      <c r="AN8" s="270"/>
      <c r="AO8" s="1128"/>
      <c r="AP8" s="271" t="s">
        <v>507</v>
      </c>
      <c r="AQ8" s="272" t="s">
        <v>508</v>
      </c>
      <c r="AR8" s="273" t="s">
        <v>509</v>
      </c>
    </row>
    <row r="9" spans="1:46">
      <c r="A9" s="259"/>
      <c r="AK9" s="1129" t="s">
        <v>510</v>
      </c>
      <c r="AL9" s="1130"/>
      <c r="AM9" s="1130"/>
      <c r="AN9" s="1131"/>
      <c r="AO9" s="274">
        <v>11086724</v>
      </c>
      <c r="AP9" s="274">
        <v>66181</v>
      </c>
      <c r="AQ9" s="275">
        <v>69543</v>
      </c>
      <c r="AR9" s="276">
        <v>-4.8</v>
      </c>
    </row>
    <row r="10" spans="1:46" ht="13.5" customHeight="1">
      <c r="A10" s="259"/>
      <c r="AK10" s="1129" t="s">
        <v>511</v>
      </c>
      <c r="AL10" s="1130"/>
      <c r="AM10" s="1130"/>
      <c r="AN10" s="1131"/>
      <c r="AO10" s="277">
        <v>61091</v>
      </c>
      <c r="AP10" s="277">
        <v>365</v>
      </c>
      <c r="AQ10" s="278">
        <v>2774</v>
      </c>
      <c r="AR10" s="279">
        <v>-86.8</v>
      </c>
    </row>
    <row r="11" spans="1:46" ht="13.5" customHeight="1">
      <c r="A11" s="259"/>
      <c r="AK11" s="1129" t="s">
        <v>512</v>
      </c>
      <c r="AL11" s="1130"/>
      <c r="AM11" s="1130"/>
      <c r="AN11" s="1131"/>
      <c r="AO11" s="277">
        <v>282381</v>
      </c>
      <c r="AP11" s="277">
        <v>1686</v>
      </c>
      <c r="AQ11" s="278">
        <v>457</v>
      </c>
      <c r="AR11" s="279">
        <v>268.89999999999998</v>
      </c>
    </row>
    <row r="12" spans="1:46" ht="13.5" customHeight="1">
      <c r="A12" s="259"/>
      <c r="AK12" s="1129" t="s">
        <v>513</v>
      </c>
      <c r="AL12" s="1130"/>
      <c r="AM12" s="1130"/>
      <c r="AN12" s="1131"/>
      <c r="AO12" s="277" t="s">
        <v>514</v>
      </c>
      <c r="AP12" s="277" t="s">
        <v>514</v>
      </c>
      <c r="AQ12" s="278">
        <v>16</v>
      </c>
      <c r="AR12" s="279" t="s">
        <v>514</v>
      </c>
    </row>
    <row r="13" spans="1:46" ht="13.5" customHeight="1">
      <c r="A13" s="259"/>
      <c r="AK13" s="1129" t="s">
        <v>515</v>
      </c>
      <c r="AL13" s="1130"/>
      <c r="AM13" s="1130"/>
      <c r="AN13" s="1131"/>
      <c r="AO13" s="277">
        <v>365813</v>
      </c>
      <c r="AP13" s="277">
        <v>2184</v>
      </c>
      <c r="AQ13" s="278">
        <v>2048</v>
      </c>
      <c r="AR13" s="279">
        <v>6.6</v>
      </c>
    </row>
    <row r="14" spans="1:46" ht="13.5" customHeight="1">
      <c r="A14" s="259"/>
      <c r="AK14" s="1129" t="s">
        <v>516</v>
      </c>
      <c r="AL14" s="1130"/>
      <c r="AM14" s="1130"/>
      <c r="AN14" s="1131"/>
      <c r="AO14" s="277">
        <v>444506</v>
      </c>
      <c r="AP14" s="277">
        <v>2653</v>
      </c>
      <c r="AQ14" s="278">
        <v>1567</v>
      </c>
      <c r="AR14" s="279">
        <v>69.3</v>
      </c>
    </row>
    <row r="15" spans="1:46" ht="13.5" customHeight="1">
      <c r="A15" s="259"/>
      <c r="AK15" s="1132" t="s">
        <v>517</v>
      </c>
      <c r="AL15" s="1133"/>
      <c r="AM15" s="1133"/>
      <c r="AN15" s="1134"/>
      <c r="AO15" s="277">
        <v>-728524</v>
      </c>
      <c r="AP15" s="277">
        <v>-4349</v>
      </c>
      <c r="AQ15" s="278">
        <v>-4078</v>
      </c>
      <c r="AR15" s="279">
        <v>6.6</v>
      </c>
    </row>
    <row r="16" spans="1:46">
      <c r="A16" s="259"/>
      <c r="AK16" s="1132" t="s">
        <v>189</v>
      </c>
      <c r="AL16" s="1133"/>
      <c r="AM16" s="1133"/>
      <c r="AN16" s="1134"/>
      <c r="AO16" s="277">
        <v>11511991</v>
      </c>
      <c r="AP16" s="277">
        <v>68720</v>
      </c>
      <c r="AQ16" s="278">
        <v>72328</v>
      </c>
      <c r="AR16" s="279">
        <v>-5</v>
      </c>
    </row>
    <row r="17" spans="1:46">
      <c r="A17" s="259"/>
    </row>
    <row r="18" spans="1:46">
      <c r="A18" s="259"/>
      <c r="AQ18" s="280"/>
      <c r="AR18" s="280"/>
    </row>
    <row r="19" spans="1:46">
      <c r="A19" s="259"/>
      <c r="AK19" s="255" t="s">
        <v>518</v>
      </c>
    </row>
    <row r="20" spans="1:46">
      <c r="A20" s="259"/>
      <c r="AK20" s="281"/>
      <c r="AL20" s="282"/>
      <c r="AM20" s="282"/>
      <c r="AN20" s="283"/>
      <c r="AO20" s="284" t="s">
        <v>519</v>
      </c>
      <c r="AP20" s="285" t="s">
        <v>520</v>
      </c>
      <c r="AQ20" s="286" t="s">
        <v>521</v>
      </c>
      <c r="AR20" s="287"/>
    </row>
    <row r="21" spans="1:46" s="260" customFormat="1">
      <c r="A21" s="288"/>
      <c r="AK21" s="1135" t="s">
        <v>522</v>
      </c>
      <c r="AL21" s="1136"/>
      <c r="AM21" s="1136"/>
      <c r="AN21" s="1137"/>
      <c r="AO21" s="289">
        <v>6.45</v>
      </c>
      <c r="AP21" s="290">
        <v>7.03</v>
      </c>
      <c r="AQ21" s="291">
        <v>-0.57999999999999996</v>
      </c>
      <c r="AS21" s="292"/>
      <c r="AT21" s="288"/>
    </row>
    <row r="22" spans="1:46" s="260" customFormat="1">
      <c r="A22" s="288"/>
      <c r="AK22" s="1135" t="s">
        <v>523</v>
      </c>
      <c r="AL22" s="1136"/>
      <c r="AM22" s="1136"/>
      <c r="AN22" s="1137"/>
      <c r="AO22" s="293">
        <v>98.5</v>
      </c>
      <c r="AP22" s="294">
        <v>99.2</v>
      </c>
      <c r="AQ22" s="295">
        <v>-0.7</v>
      </c>
      <c r="AR22" s="280"/>
      <c r="AS22" s="292"/>
      <c r="AT22" s="288"/>
    </row>
    <row r="23" spans="1:46" s="260" customFormat="1">
      <c r="A23" s="288"/>
      <c r="AP23" s="280"/>
      <c r="AQ23" s="280"/>
      <c r="AR23" s="280"/>
      <c r="AS23" s="292"/>
      <c r="AT23" s="288"/>
    </row>
    <row r="24" spans="1:46" s="260" customFormat="1">
      <c r="A24" s="288"/>
      <c r="AP24" s="280"/>
      <c r="AQ24" s="280"/>
      <c r="AR24" s="280"/>
      <c r="AS24" s="292"/>
      <c r="AT24" s="288"/>
    </row>
    <row r="25" spans="1:46" s="260"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c r="A26" s="1126" t="s">
        <v>524</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c r="A27" s="300"/>
      <c r="AS27" s="255"/>
      <c r="AT27" s="255"/>
    </row>
    <row r="28" spans="1:46" ht="17.25">
      <c r="A28" s="256" t="s">
        <v>525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c r="A29" s="259"/>
      <c r="AK29" s="260" t="s">
        <v>526</v>
      </c>
      <c r="AL29" s="260"/>
      <c r="AM29" s="260"/>
      <c r="AN29" s="260"/>
      <c r="AS29" s="302"/>
    </row>
    <row r="30" spans="1:46" ht="13.5" customHeight="1">
      <c r="A30" s="259"/>
      <c r="AK30" s="262"/>
      <c r="AL30" s="263"/>
      <c r="AM30" s="263"/>
      <c r="AN30" s="264"/>
      <c r="AO30" s="1127" t="s">
        <v>505</v>
      </c>
      <c r="AP30" s="265"/>
      <c r="AQ30" s="266" t="s">
        <v>506</v>
      </c>
      <c r="AR30" s="267"/>
    </row>
    <row r="31" spans="1:46">
      <c r="A31" s="259"/>
      <c r="AK31" s="268"/>
      <c r="AL31" s="269"/>
      <c r="AM31" s="269"/>
      <c r="AN31" s="270"/>
      <c r="AO31" s="1128"/>
      <c r="AP31" s="271" t="s">
        <v>507</v>
      </c>
      <c r="AQ31" s="272" t="s">
        <v>508</v>
      </c>
      <c r="AR31" s="273" t="s">
        <v>509</v>
      </c>
    </row>
    <row r="32" spans="1:46" ht="27" customHeight="1">
      <c r="A32" s="259"/>
      <c r="AK32" s="1143" t="s">
        <v>527</v>
      </c>
      <c r="AL32" s="1144"/>
      <c r="AM32" s="1144"/>
      <c r="AN32" s="1145"/>
      <c r="AO32" s="303">
        <v>5296557</v>
      </c>
      <c r="AP32" s="303">
        <v>31617</v>
      </c>
      <c r="AQ32" s="304">
        <v>36026</v>
      </c>
      <c r="AR32" s="305">
        <v>-12.2</v>
      </c>
    </row>
    <row r="33" spans="1:46" ht="13.5" customHeight="1">
      <c r="A33" s="259"/>
      <c r="AK33" s="1143" t="s">
        <v>528</v>
      </c>
      <c r="AL33" s="1144"/>
      <c r="AM33" s="1144"/>
      <c r="AN33" s="1145"/>
      <c r="AO33" s="303" t="s">
        <v>514</v>
      </c>
      <c r="AP33" s="303" t="s">
        <v>514</v>
      </c>
      <c r="AQ33" s="304" t="s">
        <v>514</v>
      </c>
      <c r="AR33" s="305" t="s">
        <v>514</v>
      </c>
    </row>
    <row r="34" spans="1:46" ht="27" customHeight="1">
      <c r="A34" s="259"/>
      <c r="AK34" s="1143" t="s">
        <v>529</v>
      </c>
      <c r="AL34" s="1144"/>
      <c r="AM34" s="1144"/>
      <c r="AN34" s="1145"/>
      <c r="AO34" s="303" t="s">
        <v>514</v>
      </c>
      <c r="AP34" s="303" t="s">
        <v>514</v>
      </c>
      <c r="AQ34" s="304" t="s">
        <v>514</v>
      </c>
      <c r="AR34" s="305" t="s">
        <v>514</v>
      </c>
    </row>
    <row r="35" spans="1:46" ht="27" customHeight="1">
      <c r="A35" s="259"/>
      <c r="AK35" s="1143" t="s">
        <v>530</v>
      </c>
      <c r="AL35" s="1144"/>
      <c r="AM35" s="1144"/>
      <c r="AN35" s="1145"/>
      <c r="AO35" s="303">
        <v>2438844</v>
      </c>
      <c r="AP35" s="303">
        <v>14559</v>
      </c>
      <c r="AQ35" s="304">
        <v>9412</v>
      </c>
      <c r="AR35" s="305">
        <v>54.7</v>
      </c>
    </row>
    <row r="36" spans="1:46" ht="27" customHeight="1">
      <c r="A36" s="259"/>
      <c r="AK36" s="1143" t="s">
        <v>531</v>
      </c>
      <c r="AL36" s="1144"/>
      <c r="AM36" s="1144"/>
      <c r="AN36" s="1145"/>
      <c r="AO36" s="303">
        <v>17978</v>
      </c>
      <c r="AP36" s="303">
        <v>107</v>
      </c>
      <c r="AQ36" s="304">
        <v>651</v>
      </c>
      <c r="AR36" s="305">
        <v>-83.6</v>
      </c>
    </row>
    <row r="37" spans="1:46" ht="13.5" customHeight="1">
      <c r="A37" s="259"/>
      <c r="AK37" s="1143" t="s">
        <v>532</v>
      </c>
      <c r="AL37" s="1144"/>
      <c r="AM37" s="1144"/>
      <c r="AN37" s="1145"/>
      <c r="AO37" s="303">
        <v>111483</v>
      </c>
      <c r="AP37" s="303">
        <v>665</v>
      </c>
      <c r="AQ37" s="304">
        <v>496</v>
      </c>
      <c r="AR37" s="305">
        <v>34.1</v>
      </c>
    </row>
    <row r="38" spans="1:46" ht="27" customHeight="1">
      <c r="A38" s="259"/>
      <c r="AK38" s="1146" t="s">
        <v>533</v>
      </c>
      <c r="AL38" s="1147"/>
      <c r="AM38" s="1147"/>
      <c r="AN38" s="1148"/>
      <c r="AO38" s="306">
        <v>68</v>
      </c>
      <c r="AP38" s="306">
        <v>0</v>
      </c>
      <c r="AQ38" s="307">
        <v>0</v>
      </c>
      <c r="AR38" s="295">
        <v>0</v>
      </c>
      <c r="AS38" s="302"/>
    </row>
    <row r="39" spans="1:46">
      <c r="A39" s="259"/>
      <c r="AK39" s="1146" t="s">
        <v>534</v>
      </c>
      <c r="AL39" s="1147"/>
      <c r="AM39" s="1147"/>
      <c r="AN39" s="1148"/>
      <c r="AO39" s="303">
        <v>-1381635</v>
      </c>
      <c r="AP39" s="303">
        <v>-8248</v>
      </c>
      <c r="AQ39" s="304">
        <v>-5535</v>
      </c>
      <c r="AR39" s="305">
        <v>49</v>
      </c>
      <c r="AS39" s="302"/>
    </row>
    <row r="40" spans="1:46" ht="27" customHeight="1">
      <c r="A40" s="259"/>
      <c r="AK40" s="1143" t="s">
        <v>535</v>
      </c>
      <c r="AL40" s="1144"/>
      <c r="AM40" s="1144"/>
      <c r="AN40" s="1145"/>
      <c r="AO40" s="303">
        <v>-6190812</v>
      </c>
      <c r="AP40" s="303">
        <v>-36956</v>
      </c>
      <c r="AQ40" s="304">
        <v>-33207</v>
      </c>
      <c r="AR40" s="305">
        <v>11.3</v>
      </c>
      <c r="AS40" s="302"/>
    </row>
    <row r="41" spans="1:46">
      <c r="A41" s="259"/>
      <c r="AK41" s="1149" t="s">
        <v>302</v>
      </c>
      <c r="AL41" s="1150"/>
      <c r="AM41" s="1150"/>
      <c r="AN41" s="1151"/>
      <c r="AO41" s="303">
        <v>292483</v>
      </c>
      <c r="AP41" s="303">
        <v>1746</v>
      </c>
      <c r="AQ41" s="304">
        <v>7844</v>
      </c>
      <c r="AR41" s="305">
        <v>-77.7</v>
      </c>
      <c r="AS41" s="302"/>
    </row>
    <row r="42" spans="1:46">
      <c r="A42" s="259"/>
      <c r="AK42" s="308" t="s">
        <v>536</v>
      </c>
      <c r="AQ42" s="280"/>
      <c r="AR42" s="280"/>
      <c r="AS42" s="302"/>
    </row>
    <row r="43" spans="1:46">
      <c r="A43" s="259"/>
      <c r="AP43" s="309"/>
      <c r="AQ43" s="280"/>
      <c r="AS43" s="302"/>
    </row>
    <row r="44" spans="1:46">
      <c r="A44" s="259"/>
      <c r="AQ44" s="280"/>
    </row>
    <row r="45" spans="1:46">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537</v>
      </c>
    </row>
    <row r="48" spans="1:46">
      <c r="A48" s="259"/>
      <c r="AK48" s="313" t="s">
        <v>538</v>
      </c>
      <c r="AL48" s="313"/>
      <c r="AM48" s="313"/>
      <c r="AN48" s="313"/>
      <c r="AO48" s="313"/>
      <c r="AP48" s="313"/>
      <c r="AQ48" s="314"/>
      <c r="AR48" s="313"/>
    </row>
    <row r="49" spans="1:44" ht="13.5" customHeight="1">
      <c r="A49" s="259"/>
      <c r="AK49" s="315"/>
      <c r="AL49" s="316"/>
      <c r="AM49" s="1138" t="s">
        <v>505</v>
      </c>
      <c r="AN49" s="1140" t="s">
        <v>539</v>
      </c>
      <c r="AO49" s="1141"/>
      <c r="AP49" s="1141"/>
      <c r="AQ49" s="1141"/>
      <c r="AR49" s="1142"/>
    </row>
    <row r="50" spans="1:44">
      <c r="A50" s="259"/>
      <c r="AK50" s="317"/>
      <c r="AL50" s="318"/>
      <c r="AM50" s="1139"/>
      <c r="AN50" s="319" t="s">
        <v>540</v>
      </c>
      <c r="AO50" s="320" t="s">
        <v>541</v>
      </c>
      <c r="AP50" s="321" t="s">
        <v>542</v>
      </c>
      <c r="AQ50" s="322" t="s">
        <v>543</v>
      </c>
      <c r="AR50" s="323" t="s">
        <v>544</v>
      </c>
    </row>
    <row r="51" spans="1:44">
      <c r="A51" s="259"/>
      <c r="AK51" s="315" t="s">
        <v>545</v>
      </c>
      <c r="AL51" s="316"/>
      <c r="AM51" s="324">
        <v>11508000</v>
      </c>
      <c r="AN51" s="325">
        <v>67679</v>
      </c>
      <c r="AO51" s="326">
        <v>29.5</v>
      </c>
      <c r="AP51" s="327">
        <v>48064</v>
      </c>
      <c r="AQ51" s="328">
        <v>-7.3</v>
      </c>
      <c r="AR51" s="329">
        <v>36.799999999999997</v>
      </c>
    </row>
    <row r="52" spans="1:44">
      <c r="A52" s="259"/>
      <c r="AK52" s="330"/>
      <c r="AL52" s="331" t="s">
        <v>546</v>
      </c>
      <c r="AM52" s="332">
        <v>6664832</v>
      </c>
      <c r="AN52" s="333">
        <v>39196</v>
      </c>
      <c r="AO52" s="334">
        <v>29.1</v>
      </c>
      <c r="AP52" s="335">
        <v>30373</v>
      </c>
      <c r="AQ52" s="336">
        <v>3.4</v>
      </c>
      <c r="AR52" s="337">
        <v>25.7</v>
      </c>
    </row>
    <row r="53" spans="1:44">
      <c r="A53" s="259"/>
      <c r="AK53" s="315" t="s">
        <v>547</v>
      </c>
      <c r="AL53" s="316"/>
      <c r="AM53" s="324">
        <v>13543275</v>
      </c>
      <c r="AN53" s="325">
        <v>79752</v>
      </c>
      <c r="AO53" s="326">
        <v>17.8</v>
      </c>
      <c r="AP53" s="327">
        <v>56662</v>
      </c>
      <c r="AQ53" s="328">
        <v>17.899999999999999</v>
      </c>
      <c r="AR53" s="329">
        <v>-0.1</v>
      </c>
    </row>
    <row r="54" spans="1:44">
      <c r="A54" s="259"/>
      <c r="AK54" s="330"/>
      <c r="AL54" s="331" t="s">
        <v>546</v>
      </c>
      <c r="AM54" s="332">
        <v>6709304</v>
      </c>
      <c r="AN54" s="333">
        <v>39509</v>
      </c>
      <c r="AO54" s="334">
        <v>0.8</v>
      </c>
      <c r="AP54" s="335">
        <v>34709</v>
      </c>
      <c r="AQ54" s="336">
        <v>14.3</v>
      </c>
      <c r="AR54" s="337">
        <v>-13.5</v>
      </c>
    </row>
    <row r="55" spans="1:44">
      <c r="A55" s="259"/>
      <c r="AK55" s="315" t="s">
        <v>548</v>
      </c>
      <c r="AL55" s="316"/>
      <c r="AM55" s="324">
        <v>14852603</v>
      </c>
      <c r="AN55" s="325">
        <v>87743</v>
      </c>
      <c r="AO55" s="326">
        <v>10</v>
      </c>
      <c r="AP55" s="327">
        <v>60285</v>
      </c>
      <c r="AQ55" s="328">
        <v>6.4</v>
      </c>
      <c r="AR55" s="329">
        <v>3.6</v>
      </c>
    </row>
    <row r="56" spans="1:44">
      <c r="A56" s="259"/>
      <c r="AK56" s="330"/>
      <c r="AL56" s="331" t="s">
        <v>546</v>
      </c>
      <c r="AM56" s="332">
        <v>10110056</v>
      </c>
      <c r="AN56" s="333">
        <v>59726</v>
      </c>
      <c r="AO56" s="334">
        <v>51.2</v>
      </c>
      <c r="AP56" s="335">
        <v>36445</v>
      </c>
      <c r="AQ56" s="336">
        <v>5</v>
      </c>
      <c r="AR56" s="337">
        <v>46.2</v>
      </c>
    </row>
    <row r="57" spans="1:44">
      <c r="A57" s="259"/>
      <c r="AK57" s="315" t="s">
        <v>549</v>
      </c>
      <c r="AL57" s="316"/>
      <c r="AM57" s="324">
        <v>11612431</v>
      </c>
      <c r="AN57" s="325">
        <v>69050</v>
      </c>
      <c r="AO57" s="326">
        <v>-21.3</v>
      </c>
      <c r="AP57" s="327">
        <v>52714</v>
      </c>
      <c r="AQ57" s="328">
        <v>-12.6</v>
      </c>
      <c r="AR57" s="329">
        <v>-8.6999999999999993</v>
      </c>
    </row>
    <row r="58" spans="1:44">
      <c r="A58" s="259"/>
      <c r="AK58" s="330"/>
      <c r="AL58" s="331" t="s">
        <v>546</v>
      </c>
      <c r="AM58" s="332">
        <v>8714519</v>
      </c>
      <c r="AN58" s="333">
        <v>51818</v>
      </c>
      <c r="AO58" s="334">
        <v>-13.2</v>
      </c>
      <c r="AP58" s="335">
        <v>29032</v>
      </c>
      <c r="AQ58" s="336">
        <v>-20.3</v>
      </c>
      <c r="AR58" s="337">
        <v>7.1</v>
      </c>
    </row>
    <row r="59" spans="1:44">
      <c r="A59" s="259"/>
      <c r="AK59" s="315" t="s">
        <v>550</v>
      </c>
      <c r="AL59" s="316"/>
      <c r="AM59" s="324">
        <v>6251716</v>
      </c>
      <c r="AN59" s="325">
        <v>37319</v>
      </c>
      <c r="AO59" s="326">
        <v>-46</v>
      </c>
      <c r="AP59" s="327">
        <v>46001</v>
      </c>
      <c r="AQ59" s="328">
        <v>-12.7</v>
      </c>
      <c r="AR59" s="329">
        <v>-33.299999999999997</v>
      </c>
    </row>
    <row r="60" spans="1:44">
      <c r="A60" s="259"/>
      <c r="AK60" s="330"/>
      <c r="AL60" s="331" t="s">
        <v>546</v>
      </c>
      <c r="AM60" s="332">
        <v>3959085</v>
      </c>
      <c r="AN60" s="333">
        <v>23634</v>
      </c>
      <c r="AO60" s="334">
        <v>-54.4</v>
      </c>
      <c r="AP60" s="335">
        <v>27974</v>
      </c>
      <c r="AQ60" s="336">
        <v>-3.6</v>
      </c>
      <c r="AR60" s="337">
        <v>-50.8</v>
      </c>
    </row>
    <row r="61" spans="1:44">
      <c r="A61" s="259"/>
      <c r="AK61" s="315" t="s">
        <v>551</v>
      </c>
      <c r="AL61" s="338"/>
      <c r="AM61" s="324">
        <v>11553605</v>
      </c>
      <c r="AN61" s="325">
        <v>68309</v>
      </c>
      <c r="AO61" s="326">
        <v>-2</v>
      </c>
      <c r="AP61" s="327">
        <v>52745</v>
      </c>
      <c r="AQ61" s="339">
        <v>-1.7</v>
      </c>
      <c r="AR61" s="329">
        <v>-0.3</v>
      </c>
    </row>
    <row r="62" spans="1:44">
      <c r="A62" s="259"/>
      <c r="AK62" s="330"/>
      <c r="AL62" s="331" t="s">
        <v>546</v>
      </c>
      <c r="AM62" s="332">
        <v>7231559</v>
      </c>
      <c r="AN62" s="333">
        <v>42777</v>
      </c>
      <c r="AO62" s="334">
        <v>2.7</v>
      </c>
      <c r="AP62" s="335">
        <v>31707</v>
      </c>
      <c r="AQ62" s="336">
        <v>-0.2</v>
      </c>
      <c r="AR62" s="337">
        <v>2.9</v>
      </c>
    </row>
    <row r="63" spans="1:44">
      <c r="A63" s="259"/>
    </row>
    <row r="64" spans="1:44">
      <c r="A64" s="259"/>
    </row>
    <row r="65" spans="1:46">
      <c r="A65" s="259"/>
    </row>
    <row r="66" spans="1:46">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idden="1"/>
    <row r="71" spans="1:46" hidden="1"/>
    <row r="72" spans="1:46" hidden="1"/>
    <row r="73" spans="1:46" hidden="1"/>
  </sheetData>
  <sheetProtection algorithmName="SHA-512" hashValue="fOYd+II2FnETcyq5/LfRMKlpJSQJYRDP9Qj46rKtXIO9xrplzXiQQXyUEArILqSC3LEEWqSIm0AAFDRrUbWXFQ==" saltValue="m5Ua/uTuaitXVaUZFMPa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c r="B2" s="253"/>
      <c r="DG2" s="253"/>
    </row>
    <row r="3" spans="2:12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row r="5" spans="2:125"/>
    <row r="6" spans="2:125"/>
    <row r="7" spans="2:125"/>
    <row r="8" spans="2:125"/>
    <row r="9" spans="2:125">
      <c r="DU9" s="253"/>
    </row>
    <row r="10" spans="2:125"/>
    <row r="11" spans="2:125"/>
    <row r="12" spans="2:125"/>
    <row r="13" spans="2:125"/>
    <row r="14" spans="2:125"/>
    <row r="15" spans="2:125"/>
    <row r="16" spans="2:125"/>
    <row r="17" spans="125:125">
      <c r="DU17" s="253"/>
    </row>
    <row r="18" spans="125:125"/>
    <row r="19" spans="125:125"/>
    <row r="20" spans="125:125">
      <c r="DU20" s="253"/>
    </row>
    <row r="21" spans="125:125">
      <c r="DU21" s="253"/>
    </row>
    <row r="22" spans="125:125"/>
    <row r="23" spans="125:125"/>
    <row r="24" spans="125:125"/>
    <row r="25" spans="125:125"/>
    <row r="26" spans="125:125"/>
    <row r="27" spans="125:125"/>
    <row r="28" spans="125:125">
      <c r="DU28" s="253"/>
    </row>
    <row r="29" spans="125:125"/>
    <row r="30" spans="125:125"/>
    <row r="31" spans="125:125"/>
    <row r="32" spans="125:125"/>
    <row r="33" spans="2:125">
      <c r="B33" s="253"/>
      <c r="G33" s="253"/>
      <c r="I33" s="253"/>
    </row>
    <row r="34" spans="2:125">
      <c r="C34" s="253"/>
      <c r="P34" s="253"/>
      <c r="DE34" s="253"/>
      <c r="DH34" s="253"/>
    </row>
    <row r="35" spans="2:125">
      <c r="D35" s="253"/>
      <c r="E35" s="253"/>
      <c r="DG35" s="253"/>
      <c r="DJ35" s="253"/>
      <c r="DP35" s="253"/>
      <c r="DQ35" s="253"/>
      <c r="DR35" s="253"/>
      <c r="DS35" s="253"/>
      <c r="DT35" s="253"/>
      <c r="DU35" s="253"/>
    </row>
    <row r="36" spans="2:12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c r="DU37" s="253"/>
    </row>
    <row r="38" spans="2:125">
      <c r="DT38" s="253"/>
      <c r="DU38" s="253"/>
    </row>
    <row r="39" spans="2:125"/>
    <row r="40" spans="2:125">
      <c r="DH40" s="253"/>
    </row>
    <row r="41" spans="2:125">
      <c r="DE41" s="253"/>
    </row>
    <row r="42" spans="2:125">
      <c r="DG42" s="253"/>
      <c r="DJ42" s="253"/>
    </row>
    <row r="43" spans="2:12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c r="DU44" s="253"/>
    </row>
    <row r="45" spans="2:125"/>
    <row r="46" spans="2:125"/>
    <row r="47" spans="2:125"/>
    <row r="48" spans="2:125">
      <c r="DT48" s="253"/>
      <c r="DU48" s="253"/>
    </row>
    <row r="49" spans="120:125">
      <c r="DU49" s="253"/>
    </row>
    <row r="50" spans="120:125">
      <c r="DU50" s="253"/>
    </row>
    <row r="51" spans="120:125">
      <c r="DP51" s="253"/>
      <c r="DQ51" s="253"/>
      <c r="DR51" s="253"/>
      <c r="DS51" s="253"/>
      <c r="DT51" s="253"/>
      <c r="DU51" s="253"/>
    </row>
    <row r="52" spans="120:125"/>
    <row r="53" spans="120:125"/>
    <row r="54" spans="120:125">
      <c r="DU54" s="253"/>
    </row>
    <row r="55" spans="120:125"/>
    <row r="56" spans="120:125"/>
    <row r="57" spans="120:125"/>
    <row r="58" spans="120:125">
      <c r="DU58" s="253"/>
    </row>
    <row r="59" spans="120:125"/>
    <row r="60" spans="120:125"/>
    <row r="61" spans="120:125"/>
    <row r="62" spans="120:125"/>
    <row r="63" spans="120:125">
      <c r="DU63" s="253"/>
    </row>
    <row r="64" spans="120:125">
      <c r="DT64" s="253"/>
      <c r="DU64" s="253"/>
    </row>
    <row r="65" spans="123:125"/>
    <row r="66" spans="123:125"/>
    <row r="67" spans="123:125"/>
    <row r="68" spans="123:125"/>
    <row r="69" spans="123:125">
      <c r="DS69" s="253"/>
      <c r="DT69" s="253"/>
      <c r="DU69" s="253"/>
    </row>
    <row r="70" spans="123:125"/>
    <row r="71" spans="123:125"/>
    <row r="72" spans="123:125"/>
    <row r="73" spans="123:125"/>
    <row r="74" spans="123:125"/>
    <row r="75" spans="123:125"/>
    <row r="76" spans="123:125"/>
    <row r="77" spans="123:125"/>
    <row r="78" spans="123:125"/>
    <row r="79" spans="123:125"/>
    <row r="80" spans="123:125"/>
    <row r="81" spans="116:125"/>
    <row r="82" spans="116:125">
      <c r="DL82" s="253"/>
    </row>
    <row r="83" spans="116:125">
      <c r="DM83" s="253"/>
      <c r="DN83" s="253"/>
      <c r="DO83" s="253"/>
      <c r="DP83" s="253"/>
      <c r="DQ83" s="253"/>
      <c r="DR83" s="253"/>
      <c r="DS83" s="253"/>
      <c r="DT83" s="253"/>
      <c r="DU83" s="253"/>
    </row>
    <row r="84" spans="116:125"/>
    <row r="85" spans="116:125"/>
    <row r="86" spans="116:125"/>
    <row r="87" spans="116:125"/>
    <row r="88" spans="116:125">
      <c r="DU88" s="253"/>
    </row>
    <row r="89" spans="116:125"/>
    <row r="90" spans="116:125"/>
    <row r="91" spans="116:125"/>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553</v>
      </c>
    </row>
    <row r="121" spans="125:125" ht="13.5" hidden="1" customHeight="1">
      <c r="DU121" s="253"/>
    </row>
  </sheetData>
  <sheetProtection algorithmName="SHA-512" hashValue="bgNqnFVt1kRTWhwU9B+ujE5KcNRQp9RpXfbXIL8bGpybRwzjemAOavDLCDmLkVjBk59DEKe1wnUjQKoHrn4vHw==" saltValue="P0ihcnOYzOHQ1xJKGTR/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c r="B2" s="253"/>
      <c r="T2" s="253"/>
    </row>
    <row r="3" spans="1:1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3"/>
      <c r="G33" s="253"/>
      <c r="I33" s="253"/>
    </row>
    <row r="34" spans="2:125">
      <c r="C34" s="253"/>
      <c r="P34" s="253"/>
      <c r="R34" s="253"/>
      <c r="U34" s="253"/>
    </row>
    <row r="35" spans="2:12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c r="F36" s="253"/>
      <c r="H36" s="253"/>
      <c r="J36" s="253"/>
      <c r="K36" s="253"/>
      <c r="L36" s="253"/>
      <c r="M36" s="253"/>
      <c r="N36" s="253"/>
      <c r="O36" s="253"/>
      <c r="Q36" s="253"/>
      <c r="S36" s="253"/>
      <c r="V36" s="253"/>
    </row>
    <row r="37" spans="2:125"/>
    <row r="38" spans="2:125"/>
    <row r="39" spans="2:125"/>
    <row r="40" spans="2:125">
      <c r="U40" s="253"/>
    </row>
    <row r="41" spans="2:125">
      <c r="R41" s="253"/>
    </row>
    <row r="42" spans="2:12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c r="Q43" s="253"/>
      <c r="S43" s="253"/>
      <c r="V43" s="2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554</v>
      </c>
    </row>
  </sheetData>
  <sheetProtection algorithmName="SHA-512" hashValue="dh14BN3HRV77avz/nsF3kgEJ42wzfAm0oSYhtEjoYU1hXimKJJjAAZO/C63YhRmtPtj5SwediPvu2dAGxuPpTA==" saltValue="4T+Ve0FYwDNypk1pxiTvr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52" t="s">
        <v>3</v>
      </c>
      <c r="D47" s="1152"/>
      <c r="E47" s="1153"/>
      <c r="F47" s="11">
        <v>20.46</v>
      </c>
      <c r="G47" s="12">
        <v>21.56</v>
      </c>
      <c r="H47" s="12">
        <v>18.82</v>
      </c>
      <c r="I47" s="12">
        <v>19.5</v>
      </c>
      <c r="J47" s="13">
        <v>20.399999999999999</v>
      </c>
    </row>
    <row r="48" spans="2:10" ht="57.75" customHeight="1">
      <c r="B48" s="14"/>
      <c r="C48" s="1154" t="s">
        <v>4</v>
      </c>
      <c r="D48" s="1154"/>
      <c r="E48" s="1155"/>
      <c r="F48" s="15">
        <v>4.4400000000000004</v>
      </c>
      <c r="G48" s="16">
        <v>2.29</v>
      </c>
      <c r="H48" s="16">
        <v>2.71</v>
      </c>
      <c r="I48" s="16">
        <v>6.76</v>
      </c>
      <c r="J48" s="17">
        <v>8.7200000000000006</v>
      </c>
    </row>
    <row r="49" spans="2:10" ht="57.75" customHeight="1" thickBot="1">
      <c r="B49" s="18"/>
      <c r="C49" s="1156" t="s">
        <v>5</v>
      </c>
      <c r="D49" s="1156"/>
      <c r="E49" s="1157"/>
      <c r="F49" s="19" t="s">
        <v>560</v>
      </c>
      <c r="G49" s="20" t="s">
        <v>561</v>
      </c>
      <c r="H49" s="20" t="s">
        <v>562</v>
      </c>
      <c r="I49" s="20">
        <v>4.1900000000000004</v>
      </c>
      <c r="J49" s="21" t="s">
        <v>563</v>
      </c>
    </row>
    <row r="50" spans="2:10"/>
  </sheetData>
  <sheetProtection algorithmName="SHA-512" hashValue="kBIZ2FGIahG3o/pd5ps4rh2MT7EFcTwE8/jUhnCu5d6qUbAP4UHyurwtXhSES0QX5oIqTahIclOqZpJoDBxiZw==" saltValue="y8AWzUpwrwj+ZS26eURG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162" t="s">
        <v>564</v>
      </c>
      <c r="D34" s="1162"/>
      <c r="E34" s="1163"/>
      <c r="F34" s="32">
        <v>4.63</v>
      </c>
      <c r="G34" s="33">
        <v>4.7</v>
      </c>
      <c r="H34" s="33">
        <v>5.55</v>
      </c>
      <c r="I34" s="33">
        <v>7.25</v>
      </c>
      <c r="J34" s="34">
        <v>8.86</v>
      </c>
      <c r="K34" s="22"/>
      <c r="L34" s="22"/>
      <c r="M34" s="22"/>
      <c r="N34" s="22"/>
      <c r="O34" s="22"/>
      <c r="P34" s="22"/>
    </row>
    <row r="35" spans="1:16" ht="39" customHeight="1">
      <c r="A35" s="22"/>
      <c r="B35" s="35"/>
      <c r="C35" s="1158" t="s">
        <v>565</v>
      </c>
      <c r="D35" s="1158"/>
      <c r="E35" s="1159"/>
      <c r="F35" s="36">
        <v>4.4400000000000004</v>
      </c>
      <c r="G35" s="37">
        <v>2.29</v>
      </c>
      <c r="H35" s="37">
        <v>2.7</v>
      </c>
      <c r="I35" s="37">
        <v>6.76</v>
      </c>
      <c r="J35" s="38">
        <v>8.7200000000000006</v>
      </c>
      <c r="K35" s="22"/>
      <c r="L35" s="22"/>
      <c r="M35" s="22"/>
      <c r="N35" s="22"/>
      <c r="O35" s="22"/>
      <c r="P35" s="22"/>
    </row>
    <row r="36" spans="1:16" ht="39" customHeight="1">
      <c r="A36" s="22"/>
      <c r="B36" s="35"/>
      <c r="C36" s="1158" t="s">
        <v>566</v>
      </c>
      <c r="D36" s="1158"/>
      <c r="E36" s="1159"/>
      <c r="F36" s="36">
        <v>4.4400000000000004</v>
      </c>
      <c r="G36" s="37">
        <v>4.88</v>
      </c>
      <c r="H36" s="37">
        <v>4.99</v>
      </c>
      <c r="I36" s="37">
        <v>5.04</v>
      </c>
      <c r="J36" s="38">
        <v>5.27</v>
      </c>
      <c r="K36" s="22"/>
      <c r="L36" s="22"/>
      <c r="M36" s="22"/>
      <c r="N36" s="22"/>
      <c r="O36" s="22"/>
      <c r="P36" s="22"/>
    </row>
    <row r="37" spans="1:16" ht="39" customHeight="1">
      <c r="A37" s="22"/>
      <c r="B37" s="35"/>
      <c r="C37" s="1158" t="s">
        <v>567</v>
      </c>
      <c r="D37" s="1158"/>
      <c r="E37" s="1159"/>
      <c r="F37" s="36" t="s">
        <v>514</v>
      </c>
      <c r="G37" s="37">
        <v>1.25</v>
      </c>
      <c r="H37" s="37">
        <v>2.13</v>
      </c>
      <c r="I37" s="37">
        <v>2.85</v>
      </c>
      <c r="J37" s="38">
        <v>3.6</v>
      </c>
      <c r="K37" s="22"/>
      <c r="L37" s="22"/>
      <c r="M37" s="22"/>
      <c r="N37" s="22"/>
      <c r="O37" s="22"/>
      <c r="P37" s="22"/>
    </row>
    <row r="38" spans="1:16" ht="39" customHeight="1">
      <c r="A38" s="22"/>
      <c r="B38" s="35"/>
      <c r="C38" s="1158" t="s">
        <v>568</v>
      </c>
      <c r="D38" s="1158"/>
      <c r="E38" s="1159"/>
      <c r="F38" s="36">
        <v>1.02</v>
      </c>
      <c r="G38" s="37">
        <v>0.97</v>
      </c>
      <c r="H38" s="37">
        <v>0.93</v>
      </c>
      <c r="I38" s="37">
        <v>1.25</v>
      </c>
      <c r="J38" s="38">
        <v>2.16</v>
      </c>
      <c r="K38" s="22"/>
      <c r="L38" s="22"/>
      <c r="M38" s="22"/>
      <c r="N38" s="22"/>
      <c r="O38" s="22"/>
      <c r="P38" s="22"/>
    </row>
    <row r="39" spans="1:16" ht="39" customHeight="1">
      <c r="A39" s="22"/>
      <c r="B39" s="35"/>
      <c r="C39" s="1158" t="s">
        <v>569</v>
      </c>
      <c r="D39" s="1158"/>
      <c r="E39" s="1159"/>
      <c r="F39" s="36">
        <v>0.89</v>
      </c>
      <c r="G39" s="37">
        <v>0.77</v>
      </c>
      <c r="H39" s="37">
        <v>0.64</v>
      </c>
      <c r="I39" s="37">
        <v>0.61</v>
      </c>
      <c r="J39" s="38">
        <v>0.37</v>
      </c>
      <c r="K39" s="22"/>
      <c r="L39" s="22"/>
      <c r="M39" s="22"/>
      <c r="N39" s="22"/>
      <c r="O39" s="22"/>
      <c r="P39" s="22"/>
    </row>
    <row r="40" spans="1:16" ht="39" customHeight="1">
      <c r="A40" s="22"/>
      <c r="B40" s="35"/>
      <c r="C40" s="1158" t="s">
        <v>570</v>
      </c>
      <c r="D40" s="1158"/>
      <c r="E40" s="1159"/>
      <c r="F40" s="36">
        <v>0.03</v>
      </c>
      <c r="G40" s="37">
        <v>0.01</v>
      </c>
      <c r="H40" s="37">
        <v>0.01</v>
      </c>
      <c r="I40" s="37">
        <v>0.02</v>
      </c>
      <c r="J40" s="38">
        <v>0.01</v>
      </c>
      <c r="K40" s="22"/>
      <c r="L40" s="22"/>
      <c r="M40" s="22"/>
      <c r="N40" s="22"/>
      <c r="O40" s="22"/>
      <c r="P40" s="22"/>
    </row>
    <row r="41" spans="1:16" ht="39" customHeight="1">
      <c r="A41" s="22"/>
      <c r="B41" s="35"/>
      <c r="C41" s="1158" t="s">
        <v>571</v>
      </c>
      <c r="D41" s="1158"/>
      <c r="E41" s="1159"/>
      <c r="F41" s="36">
        <v>0</v>
      </c>
      <c r="G41" s="37">
        <v>0</v>
      </c>
      <c r="H41" s="37">
        <v>0</v>
      </c>
      <c r="I41" s="37">
        <v>0</v>
      </c>
      <c r="J41" s="38">
        <v>0</v>
      </c>
      <c r="K41" s="22"/>
      <c r="L41" s="22"/>
      <c r="M41" s="22"/>
      <c r="N41" s="22"/>
      <c r="O41" s="22"/>
      <c r="P41" s="22"/>
    </row>
    <row r="42" spans="1:16" ht="39" customHeight="1">
      <c r="A42" s="22"/>
      <c r="B42" s="39"/>
      <c r="C42" s="1158" t="s">
        <v>572</v>
      </c>
      <c r="D42" s="1158"/>
      <c r="E42" s="1159"/>
      <c r="F42" s="36" t="s">
        <v>573</v>
      </c>
      <c r="G42" s="37" t="s">
        <v>514</v>
      </c>
      <c r="H42" s="37" t="s">
        <v>514</v>
      </c>
      <c r="I42" s="37" t="s">
        <v>514</v>
      </c>
      <c r="J42" s="38" t="s">
        <v>514</v>
      </c>
      <c r="K42" s="22"/>
      <c r="L42" s="22"/>
      <c r="M42" s="22"/>
      <c r="N42" s="22"/>
      <c r="O42" s="22"/>
      <c r="P42" s="22"/>
    </row>
    <row r="43" spans="1:16" ht="39" customHeight="1" thickBot="1">
      <c r="A43" s="22"/>
      <c r="B43" s="40"/>
      <c r="C43" s="1160" t="s">
        <v>574</v>
      </c>
      <c r="D43" s="1160"/>
      <c r="E43" s="1161"/>
      <c r="F43" s="41">
        <v>0.05</v>
      </c>
      <c r="G43" s="42" t="s">
        <v>514</v>
      </c>
      <c r="H43" s="42" t="s">
        <v>514</v>
      </c>
      <c r="I43" s="42" t="s">
        <v>514</v>
      </c>
      <c r="J43" s="43" t="s">
        <v>514</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OjUUS2XfdWcjZ3b3rSW3qU3GeH5s96BO1NBic0waIocW9LqGlVpAAceH/lBQDI7DaaI++cC0fr/EK+HqlDkRgw==" saltValue="M6wVkRfBXpfBFODqiguT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555</v>
      </c>
      <c r="L44" s="54" t="s">
        <v>556</v>
      </c>
      <c r="M44" s="54" t="s">
        <v>557</v>
      </c>
      <c r="N44" s="54" t="s">
        <v>558</v>
      </c>
      <c r="O44" s="55" t="s">
        <v>559</v>
      </c>
      <c r="P44" s="46"/>
      <c r="Q44" s="46"/>
      <c r="R44" s="46"/>
      <c r="S44" s="46"/>
      <c r="T44" s="46"/>
      <c r="U44" s="46"/>
    </row>
    <row r="45" spans="1:21" ht="30.75" customHeight="1">
      <c r="A45" s="46"/>
      <c r="B45" s="1164" t="s">
        <v>11</v>
      </c>
      <c r="C45" s="1165"/>
      <c r="D45" s="56"/>
      <c r="E45" s="1170" t="s">
        <v>12</v>
      </c>
      <c r="F45" s="1170"/>
      <c r="G45" s="1170"/>
      <c r="H45" s="1170"/>
      <c r="I45" s="1170"/>
      <c r="J45" s="1171"/>
      <c r="K45" s="57">
        <v>5711</v>
      </c>
      <c r="L45" s="58">
        <v>5583</v>
      </c>
      <c r="M45" s="58">
        <v>5656</v>
      </c>
      <c r="N45" s="58">
        <v>5566</v>
      </c>
      <c r="O45" s="59">
        <v>5297</v>
      </c>
      <c r="P45" s="46"/>
      <c r="Q45" s="46"/>
      <c r="R45" s="46"/>
      <c r="S45" s="46"/>
      <c r="T45" s="46"/>
      <c r="U45" s="46"/>
    </row>
    <row r="46" spans="1:21" ht="30.75" customHeight="1">
      <c r="A46" s="46"/>
      <c r="B46" s="1166"/>
      <c r="C46" s="1167"/>
      <c r="D46" s="60"/>
      <c r="E46" s="1172" t="s">
        <v>13</v>
      </c>
      <c r="F46" s="1172"/>
      <c r="G46" s="1172"/>
      <c r="H46" s="1172"/>
      <c r="I46" s="1172"/>
      <c r="J46" s="1173"/>
      <c r="K46" s="61" t="s">
        <v>514</v>
      </c>
      <c r="L46" s="62" t="s">
        <v>514</v>
      </c>
      <c r="M46" s="62" t="s">
        <v>514</v>
      </c>
      <c r="N46" s="62" t="s">
        <v>514</v>
      </c>
      <c r="O46" s="63" t="s">
        <v>514</v>
      </c>
      <c r="P46" s="46"/>
      <c r="Q46" s="46"/>
      <c r="R46" s="46"/>
      <c r="S46" s="46"/>
      <c r="T46" s="46"/>
      <c r="U46" s="46"/>
    </row>
    <row r="47" spans="1:21" ht="30.75" customHeight="1">
      <c r="A47" s="46"/>
      <c r="B47" s="1166"/>
      <c r="C47" s="1167"/>
      <c r="D47" s="60"/>
      <c r="E47" s="1172" t="s">
        <v>14</v>
      </c>
      <c r="F47" s="1172"/>
      <c r="G47" s="1172"/>
      <c r="H47" s="1172"/>
      <c r="I47" s="1172"/>
      <c r="J47" s="1173"/>
      <c r="K47" s="61" t="s">
        <v>514</v>
      </c>
      <c r="L47" s="62" t="s">
        <v>514</v>
      </c>
      <c r="M47" s="62" t="s">
        <v>514</v>
      </c>
      <c r="N47" s="62" t="s">
        <v>514</v>
      </c>
      <c r="O47" s="63" t="s">
        <v>514</v>
      </c>
      <c r="P47" s="46"/>
      <c r="Q47" s="46"/>
      <c r="R47" s="46"/>
      <c r="S47" s="46"/>
      <c r="T47" s="46"/>
      <c r="U47" s="46"/>
    </row>
    <row r="48" spans="1:21" ht="30.75" customHeight="1">
      <c r="A48" s="46"/>
      <c r="B48" s="1166"/>
      <c r="C48" s="1167"/>
      <c r="D48" s="60"/>
      <c r="E48" s="1172" t="s">
        <v>15</v>
      </c>
      <c r="F48" s="1172"/>
      <c r="G48" s="1172"/>
      <c r="H48" s="1172"/>
      <c r="I48" s="1172"/>
      <c r="J48" s="1173"/>
      <c r="K48" s="61">
        <v>3168</v>
      </c>
      <c r="L48" s="62">
        <v>2941</v>
      </c>
      <c r="M48" s="62">
        <v>2754</v>
      </c>
      <c r="N48" s="62">
        <v>2666</v>
      </c>
      <c r="O48" s="63">
        <v>2439</v>
      </c>
      <c r="P48" s="46"/>
      <c r="Q48" s="46"/>
      <c r="R48" s="46"/>
      <c r="S48" s="46"/>
      <c r="T48" s="46"/>
      <c r="U48" s="46"/>
    </row>
    <row r="49" spans="1:21" ht="30.75" customHeight="1">
      <c r="A49" s="46"/>
      <c r="B49" s="1166"/>
      <c r="C49" s="1167"/>
      <c r="D49" s="60"/>
      <c r="E49" s="1172" t="s">
        <v>16</v>
      </c>
      <c r="F49" s="1172"/>
      <c r="G49" s="1172"/>
      <c r="H49" s="1172"/>
      <c r="I49" s="1172"/>
      <c r="J49" s="1173"/>
      <c r="K49" s="61">
        <v>177</v>
      </c>
      <c r="L49" s="62">
        <v>134</v>
      </c>
      <c r="M49" s="62">
        <v>157</v>
      </c>
      <c r="N49" s="62">
        <v>111</v>
      </c>
      <c r="O49" s="63">
        <v>18</v>
      </c>
      <c r="P49" s="46"/>
      <c r="Q49" s="46"/>
      <c r="R49" s="46"/>
      <c r="S49" s="46"/>
      <c r="T49" s="46"/>
      <c r="U49" s="46"/>
    </row>
    <row r="50" spans="1:21" ht="30.75" customHeight="1">
      <c r="A50" s="46"/>
      <c r="B50" s="1166"/>
      <c r="C50" s="1167"/>
      <c r="D50" s="60"/>
      <c r="E50" s="1172" t="s">
        <v>17</v>
      </c>
      <c r="F50" s="1172"/>
      <c r="G50" s="1172"/>
      <c r="H50" s="1172"/>
      <c r="I50" s="1172"/>
      <c r="J50" s="1173"/>
      <c r="K50" s="61">
        <v>127</v>
      </c>
      <c r="L50" s="62">
        <v>141</v>
      </c>
      <c r="M50" s="62">
        <v>125</v>
      </c>
      <c r="N50" s="62">
        <v>118</v>
      </c>
      <c r="O50" s="63">
        <v>111</v>
      </c>
      <c r="P50" s="46"/>
      <c r="Q50" s="46"/>
      <c r="R50" s="46"/>
      <c r="S50" s="46"/>
      <c r="T50" s="46"/>
      <c r="U50" s="46"/>
    </row>
    <row r="51" spans="1:21" ht="30.75" customHeight="1">
      <c r="A51" s="46"/>
      <c r="B51" s="1168"/>
      <c r="C51" s="1169"/>
      <c r="D51" s="64"/>
      <c r="E51" s="1172" t="s">
        <v>18</v>
      </c>
      <c r="F51" s="1172"/>
      <c r="G51" s="1172"/>
      <c r="H51" s="1172"/>
      <c r="I51" s="1172"/>
      <c r="J51" s="1173"/>
      <c r="K51" s="61" t="s">
        <v>514</v>
      </c>
      <c r="L51" s="62" t="s">
        <v>514</v>
      </c>
      <c r="M51" s="62" t="s">
        <v>514</v>
      </c>
      <c r="N51" s="62">
        <v>0</v>
      </c>
      <c r="O51" s="63">
        <v>0</v>
      </c>
      <c r="P51" s="46"/>
      <c r="Q51" s="46"/>
      <c r="R51" s="46"/>
      <c r="S51" s="46"/>
      <c r="T51" s="46"/>
      <c r="U51" s="46"/>
    </row>
    <row r="52" spans="1:21" ht="30.75" customHeight="1">
      <c r="A52" s="46"/>
      <c r="B52" s="1174" t="s">
        <v>19</v>
      </c>
      <c r="C52" s="1175"/>
      <c r="D52" s="64"/>
      <c r="E52" s="1172" t="s">
        <v>20</v>
      </c>
      <c r="F52" s="1172"/>
      <c r="G52" s="1172"/>
      <c r="H52" s="1172"/>
      <c r="I52" s="1172"/>
      <c r="J52" s="1173"/>
      <c r="K52" s="61">
        <v>7835</v>
      </c>
      <c r="L52" s="62">
        <v>7760</v>
      </c>
      <c r="M52" s="62">
        <v>7818</v>
      </c>
      <c r="N52" s="62">
        <v>7878</v>
      </c>
      <c r="O52" s="63">
        <v>7573</v>
      </c>
      <c r="P52" s="46"/>
      <c r="Q52" s="46"/>
      <c r="R52" s="46"/>
      <c r="S52" s="46"/>
      <c r="T52" s="46"/>
      <c r="U52" s="46"/>
    </row>
    <row r="53" spans="1:21" ht="30.75" customHeight="1" thickBot="1">
      <c r="A53" s="46"/>
      <c r="B53" s="1176" t="s">
        <v>21</v>
      </c>
      <c r="C53" s="1177"/>
      <c r="D53" s="65"/>
      <c r="E53" s="1178" t="s">
        <v>22</v>
      </c>
      <c r="F53" s="1178"/>
      <c r="G53" s="1178"/>
      <c r="H53" s="1178"/>
      <c r="I53" s="1178"/>
      <c r="J53" s="1179"/>
      <c r="K53" s="66">
        <v>1348</v>
      </c>
      <c r="L53" s="67">
        <v>1039</v>
      </c>
      <c r="M53" s="67">
        <v>874</v>
      </c>
      <c r="N53" s="67">
        <v>583</v>
      </c>
      <c r="O53" s="68">
        <v>292</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25</v>
      </c>
      <c r="C56" s="71"/>
      <c r="D56" s="71"/>
      <c r="E56" s="71"/>
      <c r="F56" s="71"/>
      <c r="G56" s="71"/>
      <c r="H56" s="71"/>
      <c r="I56" s="71"/>
      <c r="J56" s="71"/>
      <c r="K56" s="72"/>
      <c r="L56" s="72"/>
      <c r="M56" s="72"/>
      <c r="N56" s="72"/>
      <c r="O56" s="73" t="s">
        <v>575</v>
      </c>
      <c r="P56" s="46"/>
      <c r="Q56" s="46"/>
      <c r="R56" s="46"/>
      <c r="S56" s="46"/>
      <c r="T56" s="46"/>
      <c r="U56" s="46"/>
    </row>
    <row r="57" spans="1:21" ht="31.5" customHeight="1" thickBot="1">
      <c r="A57" s="46"/>
      <c r="B57" s="74"/>
      <c r="C57" s="75"/>
      <c r="D57" s="75"/>
      <c r="E57" s="76"/>
      <c r="F57" s="76"/>
      <c r="G57" s="76"/>
      <c r="H57" s="76"/>
      <c r="I57" s="76"/>
      <c r="J57" s="77" t="s">
        <v>2</v>
      </c>
      <c r="K57" s="78" t="s">
        <v>576</v>
      </c>
      <c r="L57" s="79" t="s">
        <v>577</v>
      </c>
      <c r="M57" s="79" t="s">
        <v>578</v>
      </c>
      <c r="N57" s="79" t="s">
        <v>579</v>
      </c>
      <c r="O57" s="80" t="s">
        <v>580</v>
      </c>
      <c r="P57" s="46"/>
      <c r="Q57" s="46"/>
      <c r="R57" s="46"/>
      <c r="S57" s="46"/>
      <c r="T57" s="46"/>
      <c r="U57" s="46"/>
    </row>
    <row r="58" spans="1:21" ht="31.5" customHeight="1">
      <c r="B58" s="1180" t="s">
        <v>26</v>
      </c>
      <c r="C58" s="1181"/>
      <c r="D58" s="1186" t="s">
        <v>27</v>
      </c>
      <c r="E58" s="1187"/>
      <c r="F58" s="1187"/>
      <c r="G58" s="1187"/>
      <c r="H58" s="1187"/>
      <c r="I58" s="1187"/>
      <c r="J58" s="1188"/>
      <c r="K58" s="81"/>
      <c r="L58" s="82"/>
      <c r="M58" s="82"/>
      <c r="N58" s="82"/>
      <c r="O58" s="83"/>
    </row>
    <row r="59" spans="1:21" ht="31.5" customHeight="1">
      <c r="B59" s="1182"/>
      <c r="C59" s="1183"/>
      <c r="D59" s="1189" t="s">
        <v>28</v>
      </c>
      <c r="E59" s="1190"/>
      <c r="F59" s="1190"/>
      <c r="G59" s="1190"/>
      <c r="H59" s="1190"/>
      <c r="I59" s="1190"/>
      <c r="J59" s="1191"/>
      <c r="K59" s="84"/>
      <c r="L59" s="85"/>
      <c r="M59" s="85"/>
      <c r="N59" s="85"/>
      <c r="O59" s="86"/>
    </row>
    <row r="60" spans="1:21" ht="31.5" customHeight="1" thickBot="1">
      <c r="B60" s="1184"/>
      <c r="C60" s="1185"/>
      <c r="D60" s="1192" t="s">
        <v>29</v>
      </c>
      <c r="E60" s="1193"/>
      <c r="F60" s="1193"/>
      <c r="G60" s="1193"/>
      <c r="H60" s="1193"/>
      <c r="I60" s="1193"/>
      <c r="J60" s="1194"/>
      <c r="K60" s="87"/>
      <c r="L60" s="88"/>
      <c r="M60" s="88"/>
      <c r="N60" s="88"/>
      <c r="O60" s="89"/>
    </row>
    <row r="61" spans="1:21" ht="24" customHeight="1">
      <c r="B61" s="90"/>
      <c r="C61" s="90"/>
      <c r="D61" s="91" t="s">
        <v>30</v>
      </c>
      <c r="E61" s="92"/>
      <c r="F61" s="92"/>
      <c r="G61" s="92"/>
      <c r="H61" s="92"/>
      <c r="I61" s="92"/>
      <c r="J61" s="92"/>
      <c r="K61" s="92"/>
      <c r="L61" s="92"/>
      <c r="M61" s="92"/>
      <c r="N61" s="92"/>
      <c r="O61" s="92"/>
    </row>
    <row r="62" spans="1:21" ht="24" customHeight="1">
      <c r="B62" s="93"/>
      <c r="C62" s="93"/>
      <c r="D62" s="91" t="s">
        <v>31</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BEgC3oZ0Hd9NcSucZkWwynTuhJNo2fwfo30jkwqzpKqRkw5B7rdC4sgxCf85xTYjtHj+8JrkNzXH0Kwwx16hQ==" saltValue="G7XozqJwZjy5f8KNZNg8V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9</v>
      </c>
    </row>
    <row r="40" spans="2:13" ht="27.75" customHeight="1" thickBot="1">
      <c r="B40" s="96" t="s">
        <v>10</v>
      </c>
      <c r="C40" s="97"/>
      <c r="D40" s="97"/>
      <c r="E40" s="98"/>
      <c r="F40" s="98"/>
      <c r="G40" s="98"/>
      <c r="H40" s="99" t="s">
        <v>2</v>
      </c>
      <c r="I40" s="100" t="s">
        <v>555</v>
      </c>
      <c r="J40" s="101" t="s">
        <v>556</v>
      </c>
      <c r="K40" s="101" t="s">
        <v>557</v>
      </c>
      <c r="L40" s="101" t="s">
        <v>558</v>
      </c>
      <c r="M40" s="102" t="s">
        <v>559</v>
      </c>
    </row>
    <row r="41" spans="2:13" ht="27.75" customHeight="1">
      <c r="B41" s="1195" t="s">
        <v>32</v>
      </c>
      <c r="C41" s="1196"/>
      <c r="D41" s="103"/>
      <c r="E41" s="1201" t="s">
        <v>33</v>
      </c>
      <c r="F41" s="1201"/>
      <c r="G41" s="1201"/>
      <c r="H41" s="1202"/>
      <c r="I41" s="342">
        <v>51140</v>
      </c>
      <c r="J41" s="343">
        <v>50445</v>
      </c>
      <c r="K41" s="343">
        <v>53372</v>
      </c>
      <c r="L41" s="343">
        <v>56769</v>
      </c>
      <c r="M41" s="344">
        <v>54982</v>
      </c>
    </row>
    <row r="42" spans="2:13" ht="27.75" customHeight="1">
      <c r="B42" s="1197"/>
      <c r="C42" s="1198"/>
      <c r="D42" s="104"/>
      <c r="E42" s="1203" t="s">
        <v>34</v>
      </c>
      <c r="F42" s="1203"/>
      <c r="G42" s="1203"/>
      <c r="H42" s="1204"/>
      <c r="I42" s="345">
        <v>964</v>
      </c>
      <c r="J42" s="346">
        <v>894</v>
      </c>
      <c r="K42" s="346">
        <v>840</v>
      </c>
      <c r="L42" s="346">
        <v>728</v>
      </c>
      <c r="M42" s="347">
        <v>632</v>
      </c>
    </row>
    <row r="43" spans="2:13" ht="27.75" customHeight="1">
      <c r="B43" s="1197"/>
      <c r="C43" s="1198"/>
      <c r="D43" s="104"/>
      <c r="E43" s="1203" t="s">
        <v>35</v>
      </c>
      <c r="F43" s="1203"/>
      <c r="G43" s="1203"/>
      <c r="H43" s="1204"/>
      <c r="I43" s="345">
        <v>31798</v>
      </c>
      <c r="J43" s="346">
        <v>29963</v>
      </c>
      <c r="K43" s="346">
        <v>28080</v>
      </c>
      <c r="L43" s="346">
        <v>22955</v>
      </c>
      <c r="M43" s="347">
        <v>20640</v>
      </c>
    </row>
    <row r="44" spans="2:13" ht="27.75" customHeight="1">
      <c r="B44" s="1197"/>
      <c r="C44" s="1198"/>
      <c r="D44" s="104"/>
      <c r="E44" s="1203" t="s">
        <v>36</v>
      </c>
      <c r="F44" s="1203"/>
      <c r="G44" s="1203"/>
      <c r="H44" s="1204"/>
      <c r="I44" s="345">
        <v>431</v>
      </c>
      <c r="J44" s="346">
        <v>376</v>
      </c>
      <c r="K44" s="346">
        <v>271</v>
      </c>
      <c r="L44" s="346">
        <v>190</v>
      </c>
      <c r="M44" s="347">
        <v>227</v>
      </c>
    </row>
    <row r="45" spans="2:13" ht="27.75" customHeight="1">
      <c r="B45" s="1197"/>
      <c r="C45" s="1198"/>
      <c r="D45" s="104"/>
      <c r="E45" s="1203" t="s">
        <v>37</v>
      </c>
      <c r="F45" s="1203"/>
      <c r="G45" s="1203"/>
      <c r="H45" s="1204"/>
      <c r="I45" s="345">
        <v>9639</v>
      </c>
      <c r="J45" s="346">
        <v>9696</v>
      </c>
      <c r="K45" s="346">
        <v>9655</v>
      </c>
      <c r="L45" s="346">
        <v>9500</v>
      </c>
      <c r="M45" s="347">
        <v>10074</v>
      </c>
    </row>
    <row r="46" spans="2:13" ht="27.75" customHeight="1">
      <c r="B46" s="1197"/>
      <c r="C46" s="1198"/>
      <c r="D46" s="105"/>
      <c r="E46" s="1203" t="s">
        <v>38</v>
      </c>
      <c r="F46" s="1203"/>
      <c r="G46" s="1203"/>
      <c r="H46" s="1204"/>
      <c r="I46" s="345">
        <v>164</v>
      </c>
      <c r="J46" s="346">
        <v>179</v>
      </c>
      <c r="K46" s="346">
        <v>202</v>
      </c>
      <c r="L46" s="346">
        <v>175</v>
      </c>
      <c r="M46" s="347">
        <v>82</v>
      </c>
    </row>
    <row r="47" spans="2:13" ht="27.75" customHeight="1">
      <c r="B47" s="1197"/>
      <c r="C47" s="1198"/>
      <c r="D47" s="106"/>
      <c r="E47" s="1205" t="s">
        <v>39</v>
      </c>
      <c r="F47" s="1206"/>
      <c r="G47" s="1206"/>
      <c r="H47" s="1207"/>
      <c r="I47" s="345" t="s">
        <v>514</v>
      </c>
      <c r="J47" s="346" t="s">
        <v>514</v>
      </c>
      <c r="K47" s="346" t="s">
        <v>514</v>
      </c>
      <c r="L47" s="346" t="s">
        <v>514</v>
      </c>
      <c r="M47" s="347" t="s">
        <v>514</v>
      </c>
    </row>
    <row r="48" spans="2:13" ht="27.75" customHeight="1">
      <c r="B48" s="1197"/>
      <c r="C48" s="1198"/>
      <c r="D48" s="104"/>
      <c r="E48" s="1203" t="s">
        <v>40</v>
      </c>
      <c r="F48" s="1203"/>
      <c r="G48" s="1203"/>
      <c r="H48" s="1204"/>
      <c r="I48" s="345" t="s">
        <v>514</v>
      </c>
      <c r="J48" s="346" t="s">
        <v>514</v>
      </c>
      <c r="K48" s="346" t="s">
        <v>514</v>
      </c>
      <c r="L48" s="346" t="s">
        <v>514</v>
      </c>
      <c r="M48" s="347" t="s">
        <v>514</v>
      </c>
    </row>
    <row r="49" spans="2:13" ht="27.75" customHeight="1">
      <c r="B49" s="1199"/>
      <c r="C49" s="1200"/>
      <c r="D49" s="104"/>
      <c r="E49" s="1203" t="s">
        <v>41</v>
      </c>
      <c r="F49" s="1203"/>
      <c r="G49" s="1203"/>
      <c r="H49" s="1204"/>
      <c r="I49" s="345" t="s">
        <v>514</v>
      </c>
      <c r="J49" s="346" t="s">
        <v>514</v>
      </c>
      <c r="K49" s="346" t="s">
        <v>514</v>
      </c>
      <c r="L49" s="346" t="s">
        <v>514</v>
      </c>
      <c r="M49" s="347" t="s">
        <v>514</v>
      </c>
    </row>
    <row r="50" spans="2:13" ht="27.75" customHeight="1">
      <c r="B50" s="1208" t="s">
        <v>42</v>
      </c>
      <c r="C50" s="1209"/>
      <c r="D50" s="107"/>
      <c r="E50" s="1203" t="s">
        <v>43</v>
      </c>
      <c r="F50" s="1203"/>
      <c r="G50" s="1203"/>
      <c r="H50" s="1204"/>
      <c r="I50" s="345">
        <v>16070</v>
      </c>
      <c r="J50" s="346">
        <v>15394</v>
      </c>
      <c r="K50" s="346">
        <v>15141</v>
      </c>
      <c r="L50" s="346">
        <v>15476</v>
      </c>
      <c r="M50" s="347">
        <v>14831</v>
      </c>
    </row>
    <row r="51" spans="2:13" ht="27.75" customHeight="1">
      <c r="B51" s="1197"/>
      <c r="C51" s="1198"/>
      <c r="D51" s="104"/>
      <c r="E51" s="1203" t="s">
        <v>44</v>
      </c>
      <c r="F51" s="1203"/>
      <c r="G51" s="1203"/>
      <c r="H51" s="1204"/>
      <c r="I51" s="345">
        <v>10726</v>
      </c>
      <c r="J51" s="346">
        <v>10362</v>
      </c>
      <c r="K51" s="346">
        <v>10576</v>
      </c>
      <c r="L51" s="346">
        <v>11128</v>
      </c>
      <c r="M51" s="347">
        <v>11259</v>
      </c>
    </row>
    <row r="52" spans="2:13" ht="27.75" customHeight="1">
      <c r="B52" s="1199"/>
      <c r="C52" s="1200"/>
      <c r="D52" s="104"/>
      <c r="E52" s="1203" t="s">
        <v>45</v>
      </c>
      <c r="F52" s="1203"/>
      <c r="G52" s="1203"/>
      <c r="H52" s="1204"/>
      <c r="I52" s="345">
        <v>67306</v>
      </c>
      <c r="J52" s="346">
        <v>65674</v>
      </c>
      <c r="K52" s="346">
        <v>66779</v>
      </c>
      <c r="L52" s="346">
        <v>68333</v>
      </c>
      <c r="M52" s="347">
        <v>65272</v>
      </c>
    </row>
    <row r="53" spans="2:13" ht="27.75" customHeight="1" thickBot="1">
      <c r="B53" s="1210" t="s">
        <v>46</v>
      </c>
      <c r="C53" s="1211"/>
      <c r="D53" s="108"/>
      <c r="E53" s="1212" t="s">
        <v>47</v>
      </c>
      <c r="F53" s="1212"/>
      <c r="G53" s="1212"/>
      <c r="H53" s="1213"/>
      <c r="I53" s="348">
        <v>35</v>
      </c>
      <c r="J53" s="349">
        <v>123</v>
      </c>
      <c r="K53" s="349">
        <v>-77</v>
      </c>
      <c r="L53" s="349">
        <v>-4619</v>
      </c>
      <c r="M53" s="350">
        <v>-4726</v>
      </c>
    </row>
    <row r="54" spans="2:13" ht="27.75" customHeight="1">
      <c r="B54" s="109" t="s">
        <v>48</v>
      </c>
      <c r="C54" s="110"/>
      <c r="D54" s="110"/>
      <c r="E54" s="111"/>
      <c r="F54" s="111"/>
      <c r="G54" s="111"/>
      <c r="H54" s="111"/>
      <c r="I54" s="112"/>
      <c r="J54" s="112"/>
      <c r="K54" s="112"/>
      <c r="L54" s="112"/>
      <c r="M54" s="112"/>
    </row>
    <row r="55" spans="2:13"/>
  </sheetData>
  <sheetProtection algorithmName="SHA-512" hashValue="Np8i5SO05rf0AqfIX6SH5tZ+udfzSWmjnEJFWWDYhJnyF2JIGXp3JxH/yfHv/9W8l6xXHfXwkEkVzLbyxc3w2Q==" saltValue="87Ly1IFVm3DfNIzTTKRC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49</v>
      </c>
    </row>
    <row r="54" spans="2:8" ht="29.25" customHeight="1" thickBot="1">
      <c r="B54" s="114" t="s">
        <v>1</v>
      </c>
      <c r="C54" s="115"/>
      <c r="D54" s="115"/>
      <c r="E54" s="116" t="s">
        <v>2</v>
      </c>
      <c r="F54" s="117" t="s">
        <v>557</v>
      </c>
      <c r="G54" s="117" t="s">
        <v>558</v>
      </c>
      <c r="H54" s="118" t="s">
        <v>559</v>
      </c>
    </row>
    <row r="55" spans="2:8" ht="52.5" customHeight="1">
      <c r="B55" s="119"/>
      <c r="C55" s="1222" t="s">
        <v>50</v>
      </c>
      <c r="D55" s="1222"/>
      <c r="E55" s="1223"/>
      <c r="F55" s="120">
        <v>7370</v>
      </c>
      <c r="G55" s="120">
        <v>7924</v>
      </c>
      <c r="H55" s="121">
        <v>8011</v>
      </c>
    </row>
    <row r="56" spans="2:8" ht="52.5" customHeight="1">
      <c r="B56" s="122"/>
      <c r="C56" s="1224" t="s">
        <v>51</v>
      </c>
      <c r="D56" s="1224"/>
      <c r="E56" s="1225"/>
      <c r="F56" s="123" t="s">
        <v>514</v>
      </c>
      <c r="G56" s="123" t="s">
        <v>514</v>
      </c>
      <c r="H56" s="124" t="s">
        <v>514</v>
      </c>
    </row>
    <row r="57" spans="2:8" ht="53.25" customHeight="1">
      <c r="B57" s="122"/>
      <c r="C57" s="1226" t="s">
        <v>52</v>
      </c>
      <c r="D57" s="1226"/>
      <c r="E57" s="1227"/>
      <c r="F57" s="125">
        <v>6828</v>
      </c>
      <c r="G57" s="125">
        <v>6517</v>
      </c>
      <c r="H57" s="126">
        <v>5671</v>
      </c>
    </row>
    <row r="58" spans="2:8" ht="45.75" customHeight="1">
      <c r="B58" s="127"/>
      <c r="C58" s="1214" t="s">
        <v>592</v>
      </c>
      <c r="D58" s="1215"/>
      <c r="E58" s="1216"/>
      <c r="F58" s="128">
        <v>3531</v>
      </c>
      <c r="G58" s="128">
        <v>3710</v>
      </c>
      <c r="H58" s="129">
        <v>3416</v>
      </c>
    </row>
    <row r="59" spans="2:8" ht="45.75" customHeight="1">
      <c r="B59" s="127"/>
      <c r="C59" s="1214" t="s">
        <v>593</v>
      </c>
      <c r="D59" s="1215"/>
      <c r="E59" s="1216"/>
      <c r="F59" s="128">
        <v>1733</v>
      </c>
      <c r="G59" s="128">
        <v>1512</v>
      </c>
      <c r="H59" s="129">
        <v>1264</v>
      </c>
    </row>
    <row r="60" spans="2:8" ht="45.75" customHeight="1">
      <c r="B60" s="127"/>
      <c r="C60" s="1214" t="s">
        <v>594</v>
      </c>
      <c r="D60" s="1215"/>
      <c r="E60" s="1216"/>
      <c r="F60" s="128">
        <v>572</v>
      </c>
      <c r="G60" s="128">
        <v>576</v>
      </c>
      <c r="H60" s="129">
        <v>579</v>
      </c>
    </row>
    <row r="61" spans="2:8" ht="45.75" customHeight="1">
      <c r="B61" s="127"/>
      <c r="C61" s="1214" t="s">
        <v>595</v>
      </c>
      <c r="D61" s="1215"/>
      <c r="E61" s="1216"/>
      <c r="F61" s="128">
        <v>669</v>
      </c>
      <c r="G61" s="128">
        <v>526</v>
      </c>
      <c r="H61" s="129">
        <v>303</v>
      </c>
    </row>
    <row r="62" spans="2:8" ht="45.75" customHeight="1" thickBot="1">
      <c r="B62" s="130"/>
      <c r="C62" s="1217" t="s">
        <v>596</v>
      </c>
      <c r="D62" s="1218"/>
      <c r="E62" s="1219"/>
      <c r="F62" s="131">
        <v>25</v>
      </c>
      <c r="G62" s="131">
        <v>41</v>
      </c>
      <c r="H62" s="132">
        <v>61</v>
      </c>
    </row>
    <row r="63" spans="2:8" ht="52.5" customHeight="1" thickBot="1">
      <c r="B63" s="133"/>
      <c r="C63" s="1220" t="s">
        <v>53</v>
      </c>
      <c r="D63" s="1220"/>
      <c r="E63" s="1221"/>
      <c r="F63" s="134">
        <v>14198</v>
      </c>
      <c r="G63" s="134">
        <v>14441</v>
      </c>
      <c r="H63" s="135">
        <v>13681</v>
      </c>
    </row>
    <row r="64" spans="2:8"/>
  </sheetData>
  <sheetProtection algorithmName="SHA-512" hashValue="cbCW3vQfs5IBCNgA8e/Ntvn4jHtXenCB4nv4DUznxJoY/zvaG8/+UgdOximbQ4DoMYewPR1+nAmHwi/oSrK8OA==" saltValue="Mw0q9LvinABRc67V2YLo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D63E5-BDD2-40E4-8364-F5598EBB4E45}">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c r="A1" s="351"/>
      <c r="B1" s="352"/>
      <c r="DD1" s="255"/>
      <c r="DE1" s="255"/>
    </row>
    <row r="2" spans="1:109" ht="25.5" customHeight="1">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c r="DD19" s="255"/>
      <c r="DE19" s="255"/>
    </row>
    <row r="20" spans="1:109">
      <c r="DD20" s="255"/>
      <c r="DE20" s="255"/>
    </row>
    <row r="21" spans="1:109" ht="17.25" customHeight="1">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c r="B22" s="259"/>
    </row>
    <row r="23" spans="1:109">
      <c r="B23" s="259"/>
    </row>
    <row r="24" spans="1:109">
      <c r="B24" s="259"/>
    </row>
    <row r="25" spans="1:109">
      <c r="B25" s="259"/>
    </row>
    <row r="26" spans="1:109">
      <c r="B26" s="259"/>
    </row>
    <row r="27" spans="1:109">
      <c r="B27" s="259"/>
    </row>
    <row r="28" spans="1:109">
      <c r="B28" s="259"/>
    </row>
    <row r="29" spans="1:109">
      <c r="B29" s="259"/>
    </row>
    <row r="30" spans="1:109">
      <c r="B30" s="259"/>
    </row>
    <row r="31" spans="1:109">
      <c r="B31" s="259"/>
    </row>
    <row r="32" spans="1:109">
      <c r="B32" s="259"/>
    </row>
    <row r="33" spans="2:109">
      <c r="B33" s="259"/>
    </row>
    <row r="34" spans="2:109">
      <c r="B34" s="259"/>
    </row>
    <row r="35" spans="2:109">
      <c r="B35" s="259"/>
    </row>
    <row r="36" spans="2:109">
      <c r="B36" s="259"/>
    </row>
    <row r="37" spans="2:109">
      <c r="B37" s="259"/>
    </row>
    <row r="38" spans="2:109">
      <c r="B38" s="259"/>
    </row>
    <row r="39" spans="2:109">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c r="B40" s="356"/>
      <c r="DD40" s="356"/>
      <c r="DE40" s="255"/>
    </row>
    <row r="41" spans="2:109" ht="17.25">
      <c r="B41" s="256" t="s">
        <v>598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c r="B42" s="259"/>
      <c r="G42" s="357"/>
      <c r="I42" s="358"/>
      <c r="J42" s="358"/>
      <c r="K42" s="358"/>
      <c r="AM42" s="357"/>
      <c r="AN42" s="357" t="s">
        <v>599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c r="B43" s="259"/>
      <c r="AN43" s="1236" t="s">
        <v>607</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c r="B49" s="259"/>
      <c r="AN49" s="255" t="s">
        <v>600</v>
      </c>
    </row>
    <row r="50" spans="1:109">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555</v>
      </c>
      <c r="BQ50" s="1234"/>
      <c r="BR50" s="1234"/>
      <c r="BS50" s="1234"/>
      <c r="BT50" s="1234"/>
      <c r="BU50" s="1234"/>
      <c r="BV50" s="1234"/>
      <c r="BW50" s="1234"/>
      <c r="BX50" s="1234" t="s">
        <v>556</v>
      </c>
      <c r="BY50" s="1234"/>
      <c r="BZ50" s="1234"/>
      <c r="CA50" s="1234"/>
      <c r="CB50" s="1234"/>
      <c r="CC50" s="1234"/>
      <c r="CD50" s="1234"/>
      <c r="CE50" s="1234"/>
      <c r="CF50" s="1234" t="s">
        <v>557</v>
      </c>
      <c r="CG50" s="1234"/>
      <c r="CH50" s="1234"/>
      <c r="CI50" s="1234"/>
      <c r="CJ50" s="1234"/>
      <c r="CK50" s="1234"/>
      <c r="CL50" s="1234"/>
      <c r="CM50" s="1234"/>
      <c r="CN50" s="1234" t="s">
        <v>558</v>
      </c>
      <c r="CO50" s="1234"/>
      <c r="CP50" s="1234"/>
      <c r="CQ50" s="1234"/>
      <c r="CR50" s="1234"/>
      <c r="CS50" s="1234"/>
      <c r="CT50" s="1234"/>
      <c r="CU50" s="1234"/>
      <c r="CV50" s="1234" t="s">
        <v>559</v>
      </c>
      <c r="CW50" s="1234"/>
      <c r="CX50" s="1234"/>
      <c r="CY50" s="1234"/>
      <c r="CZ50" s="1234"/>
      <c r="DA50" s="1234"/>
      <c r="DB50" s="1234"/>
      <c r="DC50" s="1234"/>
    </row>
    <row r="51" spans="1:109" ht="13.5" customHeight="1">
      <c r="B51" s="259"/>
      <c r="G51" s="1245"/>
      <c r="H51" s="1245"/>
      <c r="I51" s="1249"/>
      <c r="J51" s="1249"/>
      <c r="K51" s="1235"/>
      <c r="L51" s="1235"/>
      <c r="M51" s="1235"/>
      <c r="N51" s="1235"/>
      <c r="AM51" s="359"/>
      <c r="AN51" s="1233" t="s">
        <v>601</v>
      </c>
      <c r="AO51" s="1233"/>
      <c r="AP51" s="1233"/>
      <c r="AQ51" s="1233"/>
      <c r="AR51" s="1233"/>
      <c r="AS51" s="1233"/>
      <c r="AT51" s="1233"/>
      <c r="AU51" s="1233"/>
      <c r="AV51" s="1233"/>
      <c r="AW51" s="1233"/>
      <c r="AX51" s="1233"/>
      <c r="AY51" s="1233"/>
      <c r="AZ51" s="1233"/>
      <c r="BA51" s="1233"/>
      <c r="BB51" s="1233" t="s">
        <v>602</v>
      </c>
      <c r="BC51" s="1233"/>
      <c r="BD51" s="1233"/>
      <c r="BE51" s="1233"/>
      <c r="BF51" s="1233"/>
      <c r="BG51" s="1233"/>
      <c r="BH51" s="1233"/>
      <c r="BI51" s="1233"/>
      <c r="BJ51" s="1233"/>
      <c r="BK51" s="1233"/>
      <c r="BL51" s="1233"/>
      <c r="BM51" s="1233"/>
      <c r="BN51" s="1233"/>
      <c r="BO51" s="1233"/>
      <c r="BP51" s="1230">
        <v>0.1</v>
      </c>
      <c r="BQ51" s="1230"/>
      <c r="BR51" s="1230"/>
      <c r="BS51" s="1230"/>
      <c r="BT51" s="1230"/>
      <c r="BU51" s="1230"/>
      <c r="BV51" s="1230"/>
      <c r="BW51" s="1230"/>
      <c r="BX51" s="1230">
        <v>0.3</v>
      </c>
      <c r="BY51" s="1230"/>
      <c r="BZ51" s="1230"/>
      <c r="CA51" s="1230"/>
      <c r="CB51" s="1230"/>
      <c r="CC51" s="1230"/>
      <c r="CD51" s="1230"/>
      <c r="CE51" s="1230"/>
      <c r="CF51" s="1230"/>
      <c r="CG51" s="1230"/>
      <c r="CH51" s="1230"/>
      <c r="CI51" s="1230"/>
      <c r="CJ51" s="1230"/>
      <c r="CK51" s="1230"/>
      <c r="CL51" s="1230"/>
      <c r="CM51" s="1230"/>
      <c r="CN51" s="1230"/>
      <c r="CO51" s="1230"/>
      <c r="CP51" s="1230"/>
      <c r="CQ51" s="1230"/>
      <c r="CR51" s="1230"/>
      <c r="CS51" s="1230"/>
      <c r="CT51" s="1230"/>
      <c r="CU51" s="1230"/>
      <c r="CV51" s="1230"/>
      <c r="CW51" s="1230"/>
      <c r="CX51" s="1230"/>
      <c r="CY51" s="1230"/>
      <c r="CZ51" s="1230"/>
      <c r="DA51" s="1230"/>
      <c r="DB51" s="1230"/>
      <c r="DC51" s="1230"/>
    </row>
    <row r="52" spans="1:109">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603</v>
      </c>
      <c r="BC53" s="1233"/>
      <c r="BD53" s="1233"/>
      <c r="BE53" s="1233"/>
      <c r="BF53" s="1233"/>
      <c r="BG53" s="1233"/>
      <c r="BH53" s="1233"/>
      <c r="BI53" s="1233"/>
      <c r="BJ53" s="1233"/>
      <c r="BK53" s="1233"/>
      <c r="BL53" s="1233"/>
      <c r="BM53" s="1233"/>
      <c r="BN53" s="1233"/>
      <c r="BO53" s="1233"/>
      <c r="BP53" s="1230">
        <v>63.8</v>
      </c>
      <c r="BQ53" s="1230"/>
      <c r="BR53" s="1230"/>
      <c r="BS53" s="1230"/>
      <c r="BT53" s="1230"/>
      <c r="BU53" s="1230"/>
      <c r="BV53" s="1230"/>
      <c r="BW53" s="1230"/>
      <c r="BX53" s="1230">
        <v>64.900000000000006</v>
      </c>
      <c r="BY53" s="1230"/>
      <c r="BZ53" s="1230"/>
      <c r="CA53" s="1230"/>
      <c r="CB53" s="1230"/>
      <c r="CC53" s="1230"/>
      <c r="CD53" s="1230"/>
      <c r="CE53" s="1230"/>
      <c r="CF53" s="1230">
        <v>65.8</v>
      </c>
      <c r="CG53" s="1230"/>
      <c r="CH53" s="1230"/>
      <c r="CI53" s="1230"/>
      <c r="CJ53" s="1230"/>
      <c r="CK53" s="1230"/>
      <c r="CL53" s="1230"/>
      <c r="CM53" s="1230"/>
      <c r="CN53" s="1230">
        <v>66.599999999999994</v>
      </c>
      <c r="CO53" s="1230"/>
      <c r="CP53" s="1230"/>
      <c r="CQ53" s="1230"/>
      <c r="CR53" s="1230"/>
      <c r="CS53" s="1230"/>
      <c r="CT53" s="1230"/>
      <c r="CU53" s="1230"/>
      <c r="CV53" s="1230">
        <v>68.400000000000006</v>
      </c>
      <c r="CW53" s="1230"/>
      <c r="CX53" s="1230"/>
      <c r="CY53" s="1230"/>
      <c r="CZ53" s="1230"/>
      <c r="DA53" s="1230"/>
      <c r="DB53" s="1230"/>
      <c r="DC53" s="1230"/>
    </row>
    <row r="54" spans="1:109">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c r="A55" s="358"/>
      <c r="B55" s="259"/>
      <c r="G55" s="1228"/>
      <c r="H55" s="1228"/>
      <c r="I55" s="1228"/>
      <c r="J55" s="1228"/>
      <c r="K55" s="1235"/>
      <c r="L55" s="1235"/>
      <c r="M55" s="1235"/>
      <c r="N55" s="1235"/>
      <c r="AN55" s="1234" t="s">
        <v>604</v>
      </c>
      <c r="AO55" s="1234"/>
      <c r="AP55" s="1234"/>
      <c r="AQ55" s="1234"/>
      <c r="AR55" s="1234"/>
      <c r="AS55" s="1234"/>
      <c r="AT55" s="1234"/>
      <c r="AU55" s="1234"/>
      <c r="AV55" s="1234"/>
      <c r="AW55" s="1234"/>
      <c r="AX55" s="1234"/>
      <c r="AY55" s="1234"/>
      <c r="AZ55" s="1234"/>
      <c r="BA55" s="1234"/>
      <c r="BB55" s="1233" t="s">
        <v>602</v>
      </c>
      <c r="BC55" s="1233"/>
      <c r="BD55" s="1233"/>
      <c r="BE55" s="1233"/>
      <c r="BF55" s="1233"/>
      <c r="BG55" s="1233"/>
      <c r="BH55" s="1233"/>
      <c r="BI55" s="1233"/>
      <c r="BJ55" s="1233"/>
      <c r="BK55" s="1233"/>
      <c r="BL55" s="1233"/>
      <c r="BM55" s="1233"/>
      <c r="BN55" s="1233"/>
      <c r="BO55" s="1233"/>
      <c r="BP55" s="1230">
        <v>16</v>
      </c>
      <c r="BQ55" s="1230"/>
      <c r="BR55" s="1230"/>
      <c r="BS55" s="1230"/>
      <c r="BT55" s="1230"/>
      <c r="BU55" s="1230"/>
      <c r="BV55" s="1230"/>
      <c r="BW55" s="1230"/>
      <c r="BX55" s="1230">
        <v>18.399999999999999</v>
      </c>
      <c r="BY55" s="1230"/>
      <c r="BZ55" s="1230"/>
      <c r="CA55" s="1230"/>
      <c r="CB55" s="1230"/>
      <c r="CC55" s="1230"/>
      <c r="CD55" s="1230"/>
      <c r="CE55" s="1230"/>
      <c r="CF55" s="1230">
        <v>13.5</v>
      </c>
      <c r="CG55" s="1230"/>
      <c r="CH55" s="1230"/>
      <c r="CI55" s="1230"/>
      <c r="CJ55" s="1230"/>
      <c r="CK55" s="1230"/>
      <c r="CL55" s="1230"/>
      <c r="CM55" s="1230"/>
      <c r="CN55" s="1230">
        <v>1.5</v>
      </c>
      <c r="CO55" s="1230"/>
      <c r="CP55" s="1230"/>
      <c r="CQ55" s="1230"/>
      <c r="CR55" s="1230"/>
      <c r="CS55" s="1230"/>
      <c r="CT55" s="1230"/>
      <c r="CU55" s="1230"/>
      <c r="CV55" s="1230">
        <v>0</v>
      </c>
      <c r="CW55" s="1230"/>
      <c r="CX55" s="1230"/>
      <c r="CY55" s="1230"/>
      <c r="CZ55" s="1230"/>
      <c r="DA55" s="1230"/>
      <c r="DB55" s="1230"/>
      <c r="DC55" s="1230"/>
    </row>
    <row r="56" spans="1:109">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603</v>
      </c>
      <c r="BC57" s="1233"/>
      <c r="BD57" s="1233"/>
      <c r="BE57" s="1233"/>
      <c r="BF57" s="1233"/>
      <c r="BG57" s="1233"/>
      <c r="BH57" s="1233"/>
      <c r="BI57" s="1233"/>
      <c r="BJ57" s="1233"/>
      <c r="BK57" s="1233"/>
      <c r="BL57" s="1233"/>
      <c r="BM57" s="1233"/>
      <c r="BN57" s="1233"/>
      <c r="BO57" s="1233"/>
      <c r="BP57" s="1230">
        <v>58.8</v>
      </c>
      <c r="BQ57" s="1230"/>
      <c r="BR57" s="1230"/>
      <c r="BS57" s="1230"/>
      <c r="BT57" s="1230"/>
      <c r="BU57" s="1230"/>
      <c r="BV57" s="1230"/>
      <c r="BW57" s="1230"/>
      <c r="BX57" s="1230">
        <v>59.8</v>
      </c>
      <c r="BY57" s="1230"/>
      <c r="BZ57" s="1230"/>
      <c r="CA57" s="1230"/>
      <c r="CB57" s="1230"/>
      <c r="CC57" s="1230"/>
      <c r="CD57" s="1230"/>
      <c r="CE57" s="1230"/>
      <c r="CF57" s="1230">
        <v>60.2</v>
      </c>
      <c r="CG57" s="1230"/>
      <c r="CH57" s="1230"/>
      <c r="CI57" s="1230"/>
      <c r="CJ57" s="1230"/>
      <c r="CK57" s="1230"/>
      <c r="CL57" s="1230"/>
      <c r="CM57" s="1230"/>
      <c r="CN57" s="1230">
        <v>60.1</v>
      </c>
      <c r="CO57" s="1230"/>
      <c r="CP57" s="1230"/>
      <c r="CQ57" s="1230"/>
      <c r="CR57" s="1230"/>
      <c r="CS57" s="1230"/>
      <c r="CT57" s="1230"/>
      <c r="CU57" s="1230"/>
      <c r="CV57" s="1230">
        <v>61.6</v>
      </c>
      <c r="CW57" s="1230"/>
      <c r="CX57" s="1230"/>
      <c r="CY57" s="1230"/>
      <c r="CZ57" s="1230"/>
      <c r="DA57" s="1230"/>
      <c r="DB57" s="1230"/>
      <c r="DC57" s="1230"/>
      <c r="DD57" s="363"/>
      <c r="DE57" s="362"/>
    </row>
    <row r="58" spans="1:109" s="358" customFormat="1">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c r="B63" s="312" t="s">
        <v>605</v>
      </c>
    </row>
    <row r="64" spans="1:109">
      <c r="B64" s="259"/>
      <c r="G64" s="357"/>
      <c r="I64" s="369"/>
      <c r="J64" s="369"/>
      <c r="K64" s="369"/>
      <c r="L64" s="369"/>
      <c r="M64" s="369"/>
      <c r="N64" s="370"/>
      <c r="AM64" s="357"/>
      <c r="AN64" s="357" t="s">
        <v>599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c r="B65" s="259"/>
      <c r="AN65" s="1236" t="s">
        <v>608</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c r="B71" s="259"/>
      <c r="G71" s="374"/>
      <c r="I71" s="375"/>
      <c r="J71" s="372"/>
      <c r="K71" s="372"/>
      <c r="L71" s="373"/>
      <c r="M71" s="372"/>
      <c r="N71" s="373"/>
      <c r="AM71" s="374"/>
      <c r="AN71" s="255" t="s">
        <v>600</v>
      </c>
    </row>
    <row r="72" spans="2:107">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555</v>
      </c>
      <c r="BQ72" s="1234"/>
      <c r="BR72" s="1234"/>
      <c r="BS72" s="1234"/>
      <c r="BT72" s="1234"/>
      <c r="BU72" s="1234"/>
      <c r="BV72" s="1234"/>
      <c r="BW72" s="1234"/>
      <c r="BX72" s="1234" t="s">
        <v>556</v>
      </c>
      <c r="BY72" s="1234"/>
      <c r="BZ72" s="1234"/>
      <c r="CA72" s="1234"/>
      <c r="CB72" s="1234"/>
      <c r="CC72" s="1234"/>
      <c r="CD72" s="1234"/>
      <c r="CE72" s="1234"/>
      <c r="CF72" s="1234" t="s">
        <v>557</v>
      </c>
      <c r="CG72" s="1234"/>
      <c r="CH72" s="1234"/>
      <c r="CI72" s="1234"/>
      <c r="CJ72" s="1234"/>
      <c r="CK72" s="1234"/>
      <c r="CL72" s="1234"/>
      <c r="CM72" s="1234"/>
      <c r="CN72" s="1234" t="s">
        <v>558</v>
      </c>
      <c r="CO72" s="1234"/>
      <c r="CP72" s="1234"/>
      <c r="CQ72" s="1234"/>
      <c r="CR72" s="1234"/>
      <c r="CS72" s="1234"/>
      <c r="CT72" s="1234"/>
      <c r="CU72" s="1234"/>
      <c r="CV72" s="1234" t="s">
        <v>559</v>
      </c>
      <c r="CW72" s="1234"/>
      <c r="CX72" s="1234"/>
      <c r="CY72" s="1234"/>
      <c r="CZ72" s="1234"/>
      <c r="DA72" s="1234"/>
      <c r="DB72" s="1234"/>
      <c r="DC72" s="1234"/>
    </row>
    <row r="73" spans="2:107">
      <c r="B73" s="259"/>
      <c r="G73" s="1245"/>
      <c r="H73" s="1245"/>
      <c r="I73" s="1245"/>
      <c r="J73" s="1245"/>
      <c r="K73" s="1229"/>
      <c r="L73" s="1229"/>
      <c r="M73" s="1229"/>
      <c r="N73" s="1229"/>
      <c r="AM73" s="359"/>
      <c r="AN73" s="1233" t="s">
        <v>601</v>
      </c>
      <c r="AO73" s="1233"/>
      <c r="AP73" s="1233"/>
      <c r="AQ73" s="1233"/>
      <c r="AR73" s="1233"/>
      <c r="AS73" s="1233"/>
      <c r="AT73" s="1233"/>
      <c r="AU73" s="1233"/>
      <c r="AV73" s="1233"/>
      <c r="AW73" s="1233"/>
      <c r="AX73" s="1233"/>
      <c r="AY73" s="1233"/>
      <c r="AZ73" s="1233"/>
      <c r="BA73" s="1233"/>
      <c r="BB73" s="1233" t="s">
        <v>602</v>
      </c>
      <c r="BC73" s="1233"/>
      <c r="BD73" s="1233"/>
      <c r="BE73" s="1233"/>
      <c r="BF73" s="1233"/>
      <c r="BG73" s="1233"/>
      <c r="BH73" s="1233"/>
      <c r="BI73" s="1233"/>
      <c r="BJ73" s="1233"/>
      <c r="BK73" s="1233"/>
      <c r="BL73" s="1233"/>
      <c r="BM73" s="1233"/>
      <c r="BN73" s="1233"/>
      <c r="BO73" s="1233"/>
      <c r="BP73" s="1230">
        <v>0.1</v>
      </c>
      <c r="BQ73" s="1230"/>
      <c r="BR73" s="1230"/>
      <c r="BS73" s="1230"/>
      <c r="BT73" s="1230"/>
      <c r="BU73" s="1230"/>
      <c r="BV73" s="1230"/>
      <c r="BW73" s="1230"/>
      <c r="BX73" s="1230">
        <v>0.3</v>
      </c>
      <c r="BY73" s="1230"/>
      <c r="BZ73" s="1230"/>
      <c r="CA73" s="1230"/>
      <c r="CB73" s="1230"/>
      <c r="CC73" s="1230"/>
      <c r="CD73" s="1230"/>
      <c r="CE73" s="1230"/>
      <c r="CF73" s="1230"/>
      <c r="CG73" s="1230"/>
      <c r="CH73" s="1230"/>
      <c r="CI73" s="1230"/>
      <c r="CJ73" s="1230"/>
      <c r="CK73" s="1230"/>
      <c r="CL73" s="1230"/>
      <c r="CM73" s="1230"/>
      <c r="CN73" s="1230"/>
      <c r="CO73" s="1230"/>
      <c r="CP73" s="1230"/>
      <c r="CQ73" s="1230"/>
      <c r="CR73" s="1230"/>
      <c r="CS73" s="1230"/>
      <c r="CT73" s="1230"/>
      <c r="CU73" s="1230"/>
      <c r="CV73" s="1230"/>
      <c r="CW73" s="1230"/>
      <c r="CX73" s="1230"/>
      <c r="CY73" s="1230"/>
      <c r="CZ73" s="1230"/>
      <c r="DA73" s="1230"/>
      <c r="DB73" s="1230"/>
      <c r="DC73" s="1230"/>
    </row>
    <row r="74" spans="2:107">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606</v>
      </c>
      <c r="BC75" s="1233"/>
      <c r="BD75" s="1233"/>
      <c r="BE75" s="1233"/>
      <c r="BF75" s="1233"/>
      <c r="BG75" s="1233"/>
      <c r="BH75" s="1233"/>
      <c r="BI75" s="1233"/>
      <c r="BJ75" s="1233"/>
      <c r="BK75" s="1233"/>
      <c r="BL75" s="1233"/>
      <c r="BM75" s="1233"/>
      <c r="BN75" s="1233"/>
      <c r="BO75" s="1233"/>
      <c r="BP75" s="1230">
        <v>5.0999999999999996</v>
      </c>
      <c r="BQ75" s="1230"/>
      <c r="BR75" s="1230"/>
      <c r="BS75" s="1230"/>
      <c r="BT75" s="1230"/>
      <c r="BU75" s="1230"/>
      <c r="BV75" s="1230"/>
      <c r="BW75" s="1230"/>
      <c r="BX75" s="1230">
        <v>4.4000000000000004</v>
      </c>
      <c r="BY75" s="1230"/>
      <c r="BZ75" s="1230"/>
      <c r="CA75" s="1230"/>
      <c r="CB75" s="1230"/>
      <c r="CC75" s="1230"/>
      <c r="CD75" s="1230"/>
      <c r="CE75" s="1230"/>
      <c r="CF75" s="1230">
        <v>3.3</v>
      </c>
      <c r="CG75" s="1230"/>
      <c r="CH75" s="1230"/>
      <c r="CI75" s="1230"/>
      <c r="CJ75" s="1230"/>
      <c r="CK75" s="1230"/>
      <c r="CL75" s="1230"/>
      <c r="CM75" s="1230"/>
      <c r="CN75" s="1230">
        <v>2.5</v>
      </c>
      <c r="CO75" s="1230"/>
      <c r="CP75" s="1230"/>
      <c r="CQ75" s="1230"/>
      <c r="CR75" s="1230"/>
      <c r="CS75" s="1230"/>
      <c r="CT75" s="1230"/>
      <c r="CU75" s="1230"/>
      <c r="CV75" s="1230">
        <v>1.7</v>
      </c>
      <c r="CW75" s="1230"/>
      <c r="CX75" s="1230"/>
      <c r="CY75" s="1230"/>
      <c r="CZ75" s="1230"/>
      <c r="DA75" s="1230"/>
      <c r="DB75" s="1230"/>
      <c r="DC75" s="1230"/>
    </row>
    <row r="76" spans="2:107">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c r="B77" s="259"/>
      <c r="G77" s="1228"/>
      <c r="H77" s="1228"/>
      <c r="I77" s="1228"/>
      <c r="J77" s="1228"/>
      <c r="K77" s="1229"/>
      <c r="L77" s="1229"/>
      <c r="M77" s="1229"/>
      <c r="N77" s="1229"/>
      <c r="AN77" s="1234" t="s">
        <v>604</v>
      </c>
      <c r="AO77" s="1234"/>
      <c r="AP77" s="1234"/>
      <c r="AQ77" s="1234"/>
      <c r="AR77" s="1234"/>
      <c r="AS77" s="1234"/>
      <c r="AT77" s="1234"/>
      <c r="AU77" s="1234"/>
      <c r="AV77" s="1234"/>
      <c r="AW77" s="1234"/>
      <c r="AX77" s="1234"/>
      <c r="AY77" s="1234"/>
      <c r="AZ77" s="1234"/>
      <c r="BA77" s="1234"/>
      <c r="BB77" s="1233" t="s">
        <v>602</v>
      </c>
      <c r="BC77" s="1233"/>
      <c r="BD77" s="1233"/>
      <c r="BE77" s="1233"/>
      <c r="BF77" s="1233"/>
      <c r="BG77" s="1233"/>
      <c r="BH77" s="1233"/>
      <c r="BI77" s="1233"/>
      <c r="BJ77" s="1233"/>
      <c r="BK77" s="1233"/>
      <c r="BL77" s="1233"/>
      <c r="BM77" s="1233"/>
      <c r="BN77" s="1233"/>
      <c r="BO77" s="1233"/>
      <c r="BP77" s="1230">
        <v>16</v>
      </c>
      <c r="BQ77" s="1230"/>
      <c r="BR77" s="1230"/>
      <c r="BS77" s="1230"/>
      <c r="BT77" s="1230"/>
      <c r="BU77" s="1230"/>
      <c r="BV77" s="1230"/>
      <c r="BW77" s="1230"/>
      <c r="BX77" s="1230">
        <v>18.399999999999999</v>
      </c>
      <c r="BY77" s="1230"/>
      <c r="BZ77" s="1230"/>
      <c r="CA77" s="1230"/>
      <c r="CB77" s="1230"/>
      <c r="CC77" s="1230"/>
      <c r="CD77" s="1230"/>
      <c r="CE77" s="1230"/>
      <c r="CF77" s="1230">
        <v>13.5</v>
      </c>
      <c r="CG77" s="1230"/>
      <c r="CH77" s="1230"/>
      <c r="CI77" s="1230"/>
      <c r="CJ77" s="1230"/>
      <c r="CK77" s="1230"/>
      <c r="CL77" s="1230"/>
      <c r="CM77" s="1230"/>
      <c r="CN77" s="1230">
        <v>1.5</v>
      </c>
      <c r="CO77" s="1230"/>
      <c r="CP77" s="1230"/>
      <c r="CQ77" s="1230"/>
      <c r="CR77" s="1230"/>
      <c r="CS77" s="1230"/>
      <c r="CT77" s="1230"/>
      <c r="CU77" s="1230"/>
      <c r="CV77" s="1230">
        <v>0</v>
      </c>
      <c r="CW77" s="1230"/>
      <c r="CX77" s="1230"/>
      <c r="CY77" s="1230"/>
      <c r="CZ77" s="1230"/>
      <c r="DA77" s="1230"/>
      <c r="DB77" s="1230"/>
      <c r="DC77" s="1230"/>
    </row>
    <row r="78" spans="2:107">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606</v>
      </c>
      <c r="BC79" s="1233"/>
      <c r="BD79" s="1233"/>
      <c r="BE79" s="1233"/>
      <c r="BF79" s="1233"/>
      <c r="BG79" s="1233"/>
      <c r="BH79" s="1233"/>
      <c r="BI79" s="1233"/>
      <c r="BJ79" s="1233"/>
      <c r="BK79" s="1233"/>
      <c r="BL79" s="1233"/>
      <c r="BM79" s="1233"/>
      <c r="BN79" s="1233"/>
      <c r="BO79" s="1233"/>
      <c r="BP79" s="1230">
        <v>5.3</v>
      </c>
      <c r="BQ79" s="1230"/>
      <c r="BR79" s="1230"/>
      <c r="BS79" s="1230"/>
      <c r="BT79" s="1230"/>
      <c r="BU79" s="1230"/>
      <c r="BV79" s="1230"/>
      <c r="BW79" s="1230"/>
      <c r="BX79" s="1230">
        <v>5</v>
      </c>
      <c r="BY79" s="1230"/>
      <c r="BZ79" s="1230"/>
      <c r="CA79" s="1230"/>
      <c r="CB79" s="1230"/>
      <c r="CC79" s="1230"/>
      <c r="CD79" s="1230"/>
      <c r="CE79" s="1230"/>
      <c r="CF79" s="1230">
        <v>4.3</v>
      </c>
      <c r="CG79" s="1230"/>
      <c r="CH79" s="1230"/>
      <c r="CI79" s="1230"/>
      <c r="CJ79" s="1230"/>
      <c r="CK79" s="1230"/>
      <c r="CL79" s="1230"/>
      <c r="CM79" s="1230"/>
      <c r="CN79" s="1230">
        <v>3.9</v>
      </c>
      <c r="CO79" s="1230"/>
      <c r="CP79" s="1230"/>
      <c r="CQ79" s="1230"/>
      <c r="CR79" s="1230"/>
      <c r="CS79" s="1230"/>
      <c r="CT79" s="1230"/>
      <c r="CU79" s="1230"/>
      <c r="CV79" s="1230">
        <v>3.8</v>
      </c>
      <c r="CW79" s="1230"/>
      <c r="CX79" s="1230"/>
      <c r="CY79" s="1230"/>
      <c r="CZ79" s="1230"/>
      <c r="DA79" s="1230"/>
      <c r="DB79" s="1230"/>
      <c r="DC79" s="1230"/>
    </row>
    <row r="80" spans="2:107">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c r="B81" s="259"/>
    </row>
    <row r="82" spans="2:109" ht="17.2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c r="DD84" s="255"/>
      <c r="DE84" s="255"/>
    </row>
    <row r="85" spans="2:109">
      <c r="DD85" s="255"/>
      <c r="DE85" s="255"/>
    </row>
  </sheetData>
  <sheetProtection algorithmName="SHA-512" hashValue="Ok5To4U6xPOsG4La1mLEqWurp/HqpeO736S4a4zOSAh0D2JVRTr1RB/4OQ9LftUARKt1AD0KeO+xih+jDLd2qg==" saltValue="w9suCYK6MPOR1YT4uJ4RS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F3ED8-A3CA-4EA4-8BB9-5E6109D5718F}">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4" customWidth="1"/>
    <col min="35" max="122" width="2.5" style="253" customWidth="1"/>
    <col min="123" max="16384" width="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c r="S2" s="253"/>
      <c r="AH2" s="253"/>
    </row>
    <row r="3" spans="1:34">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row r="5" spans="1:34"/>
    <row r="6" spans="1:34"/>
    <row r="7" spans="1:34"/>
    <row r="8" spans="1:34"/>
    <row r="9" spans="1:34">
      <c r="AH9" s="253"/>
    </row>
    <row r="10" spans="1:34"/>
    <row r="11" spans="1:34"/>
    <row r="12" spans="1:34"/>
    <row r="13" spans="1:34"/>
    <row r="14" spans="1:34"/>
    <row r="15" spans="1:34"/>
    <row r="16" spans="1:34"/>
    <row r="17" spans="12:34">
      <c r="AH17" s="253"/>
    </row>
    <row r="18" spans="12:34"/>
    <row r="19" spans="12:34"/>
    <row r="20" spans="12:34">
      <c r="AH20" s="253"/>
    </row>
    <row r="21" spans="12:34">
      <c r="AH21" s="253"/>
    </row>
    <row r="22" spans="12:34"/>
    <row r="23" spans="12:34"/>
    <row r="24" spans="12:34">
      <c r="Q24" s="253"/>
    </row>
    <row r="25" spans="12:34"/>
    <row r="26" spans="12:34"/>
    <row r="27" spans="12:34"/>
    <row r="28" spans="12:34">
      <c r="O28" s="253"/>
      <c r="T28" s="253"/>
      <c r="AH28" s="253"/>
    </row>
    <row r="29" spans="12:34"/>
    <row r="30" spans="12:34"/>
    <row r="31" spans="12:34">
      <c r="Q31" s="253"/>
    </row>
    <row r="32" spans="12:34">
      <c r="L32" s="253"/>
    </row>
    <row r="33" spans="2:34">
      <c r="C33" s="253"/>
      <c r="E33" s="253"/>
      <c r="G33" s="253"/>
      <c r="I33" s="253"/>
      <c r="X33" s="253"/>
    </row>
    <row r="34" spans="2:34">
      <c r="B34" s="253"/>
      <c r="P34" s="253"/>
      <c r="R34" s="253"/>
      <c r="T34" s="253"/>
    </row>
    <row r="35" spans="2:34">
      <c r="D35" s="253"/>
      <c r="W35" s="253"/>
      <c r="AC35" s="253"/>
      <c r="AD35" s="253"/>
      <c r="AE35" s="253"/>
      <c r="AF35" s="253"/>
      <c r="AG35" s="253"/>
      <c r="AH35" s="253"/>
    </row>
    <row r="36" spans="2:34">
      <c r="H36" s="253"/>
      <c r="J36" s="253"/>
      <c r="K36" s="253"/>
      <c r="M36" s="253"/>
      <c r="Y36" s="253"/>
      <c r="Z36" s="253"/>
      <c r="AA36" s="253"/>
      <c r="AB36" s="253"/>
      <c r="AC36" s="253"/>
      <c r="AD36" s="253"/>
      <c r="AE36" s="253"/>
      <c r="AF36" s="253"/>
      <c r="AG36" s="253"/>
      <c r="AH36" s="253"/>
    </row>
    <row r="37" spans="2:34">
      <c r="AH37" s="253"/>
    </row>
    <row r="38" spans="2:34">
      <c r="AG38" s="253"/>
      <c r="AH38" s="253"/>
    </row>
    <row r="39" spans="2:34"/>
    <row r="40" spans="2:34">
      <c r="X40" s="253"/>
    </row>
    <row r="41" spans="2:34">
      <c r="R41" s="253"/>
    </row>
    <row r="42" spans="2:34">
      <c r="W42" s="253"/>
    </row>
    <row r="43" spans="2:34">
      <c r="Y43" s="253"/>
      <c r="Z43" s="253"/>
      <c r="AA43" s="253"/>
      <c r="AB43" s="253"/>
      <c r="AC43" s="253"/>
      <c r="AD43" s="253"/>
      <c r="AE43" s="253"/>
      <c r="AF43" s="253"/>
      <c r="AG43" s="253"/>
      <c r="AH43" s="253"/>
    </row>
    <row r="44" spans="2:34">
      <c r="AH44" s="253"/>
    </row>
    <row r="45" spans="2:34">
      <c r="X45" s="253"/>
    </row>
    <row r="46" spans="2:34"/>
    <row r="47" spans="2:34"/>
    <row r="48" spans="2:34">
      <c r="W48" s="253"/>
      <c r="Y48" s="253"/>
      <c r="Z48" s="253"/>
      <c r="AA48" s="253"/>
      <c r="AB48" s="253"/>
      <c r="AC48" s="253"/>
      <c r="AD48" s="253"/>
      <c r="AE48" s="253"/>
      <c r="AF48" s="253"/>
      <c r="AG48" s="253"/>
      <c r="AH48" s="253"/>
    </row>
    <row r="49" spans="28:34"/>
    <row r="50" spans="28:34">
      <c r="AE50" s="253"/>
      <c r="AF50" s="253"/>
      <c r="AG50" s="253"/>
      <c r="AH50" s="253"/>
    </row>
    <row r="51" spans="28:34">
      <c r="AC51" s="253"/>
      <c r="AD51" s="253"/>
      <c r="AE51" s="253"/>
      <c r="AF51" s="253"/>
      <c r="AG51" s="253"/>
      <c r="AH51" s="253"/>
    </row>
    <row r="52" spans="28:34"/>
    <row r="53" spans="28:34">
      <c r="AF53" s="253"/>
      <c r="AG53" s="253"/>
      <c r="AH53" s="253"/>
    </row>
    <row r="54" spans="28:34">
      <c r="AH54" s="253"/>
    </row>
    <row r="55" spans="28:34"/>
    <row r="56" spans="28:34">
      <c r="AB56" s="253"/>
      <c r="AC56" s="253"/>
      <c r="AD56" s="253"/>
      <c r="AE56" s="253"/>
      <c r="AF56" s="253"/>
      <c r="AG56" s="253"/>
      <c r="AH56" s="253"/>
    </row>
    <row r="57" spans="28:34">
      <c r="AH57" s="253"/>
    </row>
    <row r="58" spans="28:34">
      <c r="AH58" s="253"/>
    </row>
    <row r="59" spans="28:34"/>
    <row r="60" spans="28:34"/>
    <row r="61" spans="28:34"/>
    <row r="62" spans="28:34"/>
    <row r="63" spans="28:34">
      <c r="AH63" s="253"/>
    </row>
    <row r="64" spans="28:34">
      <c r="AG64" s="253"/>
      <c r="AH64" s="253"/>
    </row>
    <row r="65" spans="28:34"/>
    <row r="66" spans="28:34"/>
    <row r="67" spans="28:34"/>
    <row r="68" spans="28:34">
      <c r="AB68" s="253"/>
      <c r="AC68" s="253"/>
      <c r="AD68" s="253"/>
      <c r="AE68" s="253"/>
      <c r="AF68" s="253"/>
      <c r="AG68" s="253"/>
      <c r="AH68" s="253"/>
    </row>
    <row r="69" spans="28:34">
      <c r="AF69" s="253"/>
      <c r="AG69" s="253"/>
      <c r="AH69" s="253"/>
    </row>
    <row r="70" spans="28:34"/>
    <row r="71" spans="28:34"/>
    <row r="72" spans="28:34"/>
    <row r="73" spans="28:34"/>
    <row r="74" spans="28:34"/>
    <row r="75" spans="28:34">
      <c r="AH75" s="253"/>
    </row>
    <row r="76" spans="28:34">
      <c r="AF76" s="253"/>
      <c r="AG76" s="253"/>
      <c r="AH76" s="253"/>
    </row>
    <row r="77" spans="28:34">
      <c r="AG77" s="253"/>
      <c r="AH77" s="253"/>
    </row>
    <row r="78" spans="28:34"/>
    <row r="79" spans="28:34"/>
    <row r="80" spans="28:34"/>
    <row r="81" spans="25:34"/>
    <row r="82" spans="25:34">
      <c r="Y82" s="253"/>
    </row>
    <row r="83" spans="25:34">
      <c r="Y83" s="253"/>
      <c r="Z83" s="253"/>
      <c r="AA83" s="253"/>
      <c r="AB83" s="253"/>
      <c r="AC83" s="253"/>
      <c r="AD83" s="253"/>
      <c r="AE83" s="253"/>
      <c r="AF83" s="253"/>
      <c r="AG83" s="253"/>
      <c r="AH83" s="253"/>
    </row>
    <row r="84" spans="25:34"/>
    <row r="85" spans="25:34"/>
    <row r="86" spans="25:34"/>
    <row r="87" spans="25:34"/>
    <row r="88" spans="25:34">
      <c r="AH88" s="253"/>
    </row>
    <row r="89" spans="25:34"/>
    <row r="90" spans="25:34"/>
    <row r="91" spans="25:34"/>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502</v>
      </c>
    </row>
  </sheetData>
  <sheetProtection algorithmName="SHA-512" hashValue="ndsKqDmb8cBmueTsaEq0/T8qEs780OBIyc9+E8LYfw0cNj+RNgD9luRwmmmPeUdG/67kwm+bvEEHH6hmtnA75Q==" saltValue="pIJoiU70YNIxf0yOsQLSBg==" spinCount="100000" sheet="1" objects="1" scenarios="1"/>
  <dataConsolidate/>
  <phoneticPr fontId="2"/>
  <printOptions horizontalCentered="1" verticalCentered="1"/>
  <pageMargins left="0" right="0" top="0.19685039370078741" bottom="0"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AAE12-F011-4F04-A931-1C9151737B7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4" customWidth="1"/>
    <col min="35" max="122" width="2.5" style="253" customWidth="1"/>
    <col min="123" max="16384" width="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c r="S2" s="253"/>
      <c r="AH2" s="253"/>
    </row>
    <row r="3" spans="2:34">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row r="5" spans="2:34"/>
    <row r="6" spans="2:34"/>
    <row r="7" spans="2:34"/>
    <row r="8" spans="2:34"/>
    <row r="9" spans="2:34">
      <c r="AH9" s="253"/>
    </row>
    <row r="10" spans="2:34"/>
    <row r="11" spans="2:34"/>
    <row r="12" spans="2:34"/>
    <row r="13" spans="2:34"/>
    <row r="14" spans="2:34"/>
    <row r="15" spans="2:34"/>
    <row r="16" spans="2:34"/>
    <row r="17" spans="12:34">
      <c r="AH17" s="253"/>
    </row>
    <row r="18" spans="12:34"/>
    <row r="19" spans="12:34"/>
    <row r="20" spans="12:34">
      <c r="AH20" s="253"/>
    </row>
    <row r="21" spans="12:34">
      <c r="AH21" s="253"/>
    </row>
    <row r="22" spans="12:34"/>
    <row r="23" spans="12:34"/>
    <row r="24" spans="12:34">
      <c r="Q24" s="253"/>
    </row>
    <row r="25" spans="12:34"/>
    <row r="26" spans="12:34"/>
    <row r="27" spans="12:34"/>
    <row r="28" spans="12:34">
      <c r="O28" s="253"/>
      <c r="T28" s="253"/>
      <c r="AH28" s="253"/>
    </row>
    <row r="29" spans="12:34"/>
    <row r="30" spans="12:34"/>
    <row r="31" spans="12:34">
      <c r="Q31" s="253"/>
    </row>
    <row r="32" spans="12:34">
      <c r="L32" s="253"/>
    </row>
    <row r="33" spans="2:34">
      <c r="C33" s="253"/>
      <c r="E33" s="253"/>
      <c r="G33" s="253"/>
      <c r="I33" s="253"/>
      <c r="X33" s="253"/>
    </row>
    <row r="34" spans="2:34">
      <c r="B34" s="253"/>
      <c r="P34" s="253"/>
      <c r="R34" s="253"/>
      <c r="T34" s="253"/>
    </row>
    <row r="35" spans="2:34">
      <c r="D35" s="253"/>
      <c r="W35" s="253"/>
      <c r="AC35" s="253"/>
      <c r="AD35" s="253"/>
      <c r="AE35" s="253"/>
      <c r="AF35" s="253"/>
      <c r="AG35" s="253"/>
      <c r="AH35" s="253"/>
    </row>
    <row r="36" spans="2:34">
      <c r="H36" s="253"/>
      <c r="J36" s="253"/>
      <c r="K36" s="253"/>
      <c r="M36" s="253"/>
      <c r="Y36" s="253"/>
      <c r="Z36" s="253"/>
      <c r="AA36" s="253"/>
      <c r="AB36" s="253"/>
      <c r="AC36" s="253"/>
      <c r="AD36" s="253"/>
      <c r="AE36" s="253"/>
      <c r="AF36" s="253"/>
      <c r="AG36" s="253"/>
      <c r="AH36" s="253"/>
    </row>
    <row r="37" spans="2:34">
      <c r="AH37" s="253"/>
    </row>
    <row r="38" spans="2:34">
      <c r="AG38" s="253"/>
      <c r="AH38" s="253"/>
    </row>
    <row r="39" spans="2:34"/>
    <row r="40" spans="2:34">
      <c r="X40" s="253"/>
    </row>
    <row r="41" spans="2:34">
      <c r="R41" s="253"/>
    </row>
    <row r="42" spans="2:34">
      <c r="W42" s="253"/>
    </row>
    <row r="43" spans="2:34">
      <c r="Y43" s="253"/>
      <c r="Z43" s="253"/>
      <c r="AA43" s="253"/>
      <c r="AB43" s="253"/>
      <c r="AC43" s="253"/>
      <c r="AD43" s="253"/>
      <c r="AE43" s="253"/>
      <c r="AF43" s="253"/>
      <c r="AG43" s="253"/>
      <c r="AH43" s="253"/>
    </row>
    <row r="44" spans="2:34">
      <c r="AH44" s="253"/>
    </row>
    <row r="45" spans="2:34">
      <c r="X45" s="253"/>
    </row>
    <row r="46" spans="2:34"/>
    <row r="47" spans="2:34"/>
    <row r="48" spans="2:34">
      <c r="W48" s="253"/>
      <c r="Y48" s="253"/>
      <c r="Z48" s="253"/>
      <c r="AA48" s="253"/>
      <c r="AB48" s="253"/>
      <c r="AC48" s="253"/>
      <c r="AD48" s="253"/>
      <c r="AE48" s="253"/>
      <c r="AF48" s="253"/>
      <c r="AG48" s="253"/>
      <c r="AH48" s="253"/>
    </row>
    <row r="49" spans="28:34"/>
    <row r="50" spans="28:34">
      <c r="AE50" s="253"/>
      <c r="AF50" s="253"/>
      <c r="AG50" s="253"/>
      <c r="AH50" s="253"/>
    </row>
    <row r="51" spans="28:34">
      <c r="AC51" s="253"/>
      <c r="AD51" s="253"/>
      <c r="AE51" s="253"/>
      <c r="AF51" s="253"/>
      <c r="AG51" s="253"/>
      <c r="AH51" s="253"/>
    </row>
    <row r="52" spans="28:34"/>
    <row r="53" spans="28:34">
      <c r="AF53" s="253"/>
      <c r="AG53" s="253"/>
      <c r="AH53" s="253"/>
    </row>
    <row r="54" spans="28:34">
      <c r="AH54" s="253"/>
    </row>
    <row r="55" spans="28:34"/>
    <row r="56" spans="28:34">
      <c r="AB56" s="253"/>
      <c r="AC56" s="253"/>
      <c r="AD56" s="253"/>
      <c r="AE56" s="253"/>
      <c r="AF56" s="253"/>
      <c r="AG56" s="253"/>
      <c r="AH56" s="253"/>
    </row>
    <row r="57" spans="28:34">
      <c r="AH57" s="253"/>
    </row>
    <row r="58" spans="28:34">
      <c r="AH58" s="253"/>
    </row>
    <row r="59" spans="28:34">
      <c r="AG59" s="253"/>
      <c r="AH59" s="253"/>
    </row>
    <row r="60" spans="28:34"/>
    <row r="61" spans="28:34"/>
    <row r="62" spans="28:34"/>
    <row r="63" spans="28:34">
      <c r="AH63" s="253"/>
    </row>
    <row r="64" spans="28:34">
      <c r="AG64" s="253"/>
      <c r="AH64" s="253"/>
    </row>
    <row r="65" spans="28:34"/>
    <row r="66" spans="28:34"/>
    <row r="67" spans="28:34"/>
    <row r="68" spans="28:34">
      <c r="AB68" s="253"/>
      <c r="AC68" s="253"/>
      <c r="AD68" s="253"/>
      <c r="AE68" s="253"/>
      <c r="AF68" s="253"/>
      <c r="AG68" s="253"/>
      <c r="AH68" s="253"/>
    </row>
    <row r="69" spans="28:34">
      <c r="AF69" s="253"/>
      <c r="AG69" s="253"/>
      <c r="AH69" s="253"/>
    </row>
    <row r="70" spans="28:34"/>
    <row r="71" spans="28:34"/>
    <row r="72" spans="28:34"/>
    <row r="73" spans="28:34"/>
    <row r="74" spans="28:34"/>
    <row r="75" spans="28:34">
      <c r="AH75" s="253"/>
    </row>
    <row r="76" spans="28:34">
      <c r="AF76" s="253"/>
      <c r="AG76" s="253"/>
      <c r="AH76" s="253"/>
    </row>
    <row r="77" spans="28:34">
      <c r="AG77" s="253"/>
      <c r="AH77" s="253"/>
    </row>
    <row r="78" spans="28:34"/>
    <row r="79" spans="28:34"/>
    <row r="80" spans="28:34"/>
    <row r="81" spans="25:34"/>
    <row r="82" spans="25:34">
      <c r="Y82" s="253"/>
    </row>
    <row r="83" spans="25:34">
      <c r="Y83" s="253"/>
      <c r="Z83" s="253"/>
      <c r="AA83" s="253"/>
      <c r="AB83" s="253"/>
      <c r="AC83" s="253"/>
      <c r="AD83" s="253"/>
      <c r="AE83" s="253"/>
      <c r="AF83" s="253"/>
      <c r="AG83" s="253"/>
      <c r="AH83" s="253"/>
    </row>
    <row r="84" spans="25:34"/>
    <row r="85" spans="25:34"/>
    <row r="86" spans="25:34"/>
    <row r="87" spans="25:34"/>
    <row r="88" spans="25:34">
      <c r="AH88" s="253"/>
    </row>
    <row r="89" spans="25:34"/>
    <row r="90" spans="25:34"/>
    <row r="91" spans="25:34"/>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502</v>
      </c>
    </row>
  </sheetData>
  <sheetProtection algorithmName="SHA-512" hashValue="JN5wBojr5H3ICw0J6PrYyXnpEDTD4TKlGWAS19i/L8T1yBlFYfxySvbAoJZ1nJ2YLtOlzfshv2ped/k+sGGOzg==" saltValue="MUufTiu8wJ3FkBw+fStLRQ==" spinCount="100000" sheet="1" objects="1" scenarios="1"/>
  <dataConsolidate/>
  <phoneticPr fontId="2"/>
  <printOptions horizontalCentered="1" verticalCentered="1"/>
  <pageMargins left="0" right="0" top="0.19685039370078741" bottom="0" header="0.39370078740157483" footer="0"/>
  <pageSetup paperSize="9"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2" customWidth="1"/>
    <col min="2" max="8" width="13.375" style="142" customWidth="1"/>
    <col min="9" max="16384" width="11.125" style="142"/>
  </cols>
  <sheetData>
    <row r="1" spans="1:8">
      <c r="A1" s="136"/>
      <c r="B1" s="137"/>
      <c r="C1" s="138"/>
      <c r="D1" s="139"/>
      <c r="E1" s="140"/>
      <c r="F1" s="140"/>
      <c r="G1" s="140"/>
      <c r="H1" s="141"/>
    </row>
    <row r="2" spans="1:8">
      <c r="A2" s="143"/>
      <c r="B2" s="144"/>
      <c r="C2" s="145"/>
      <c r="D2" s="146" t="s">
        <v>54</v>
      </c>
      <c r="E2" s="147"/>
      <c r="F2" s="148" t="s">
        <v>552</v>
      </c>
      <c r="G2" s="149"/>
      <c r="H2" s="150"/>
    </row>
    <row r="3" spans="1:8">
      <c r="A3" s="146" t="s">
        <v>545</v>
      </c>
      <c r="B3" s="151"/>
      <c r="C3" s="152"/>
      <c r="D3" s="153">
        <v>67679</v>
      </c>
      <c r="E3" s="154"/>
      <c r="F3" s="155">
        <v>48064</v>
      </c>
      <c r="G3" s="156"/>
      <c r="H3" s="157"/>
    </row>
    <row r="4" spans="1:8">
      <c r="A4" s="158"/>
      <c r="B4" s="159"/>
      <c r="C4" s="160"/>
      <c r="D4" s="161">
        <v>39196</v>
      </c>
      <c r="E4" s="162"/>
      <c r="F4" s="163">
        <v>30373</v>
      </c>
      <c r="G4" s="164"/>
      <c r="H4" s="165"/>
    </row>
    <row r="5" spans="1:8">
      <c r="A5" s="146" t="s">
        <v>547</v>
      </c>
      <c r="B5" s="151"/>
      <c r="C5" s="152"/>
      <c r="D5" s="153">
        <v>79752</v>
      </c>
      <c r="E5" s="154"/>
      <c r="F5" s="155">
        <v>56662</v>
      </c>
      <c r="G5" s="156"/>
      <c r="H5" s="157"/>
    </row>
    <row r="6" spans="1:8">
      <c r="A6" s="158"/>
      <c r="B6" s="159"/>
      <c r="C6" s="160"/>
      <c r="D6" s="161">
        <v>39509</v>
      </c>
      <c r="E6" s="162"/>
      <c r="F6" s="163">
        <v>34709</v>
      </c>
      <c r="G6" s="164"/>
      <c r="H6" s="165"/>
    </row>
    <row r="7" spans="1:8">
      <c r="A7" s="146" t="s">
        <v>548</v>
      </c>
      <c r="B7" s="151"/>
      <c r="C7" s="152"/>
      <c r="D7" s="153">
        <v>87743</v>
      </c>
      <c r="E7" s="154"/>
      <c r="F7" s="155">
        <v>60285</v>
      </c>
      <c r="G7" s="156"/>
      <c r="H7" s="157"/>
    </row>
    <row r="8" spans="1:8">
      <c r="A8" s="158"/>
      <c r="B8" s="159"/>
      <c r="C8" s="160"/>
      <c r="D8" s="161">
        <v>59726</v>
      </c>
      <c r="E8" s="162"/>
      <c r="F8" s="163">
        <v>36445</v>
      </c>
      <c r="G8" s="164"/>
      <c r="H8" s="165"/>
    </row>
    <row r="9" spans="1:8">
      <c r="A9" s="146" t="s">
        <v>549</v>
      </c>
      <c r="B9" s="151"/>
      <c r="C9" s="152"/>
      <c r="D9" s="153">
        <v>69050</v>
      </c>
      <c r="E9" s="154"/>
      <c r="F9" s="155">
        <v>52714</v>
      </c>
      <c r="G9" s="156"/>
      <c r="H9" s="157"/>
    </row>
    <row r="10" spans="1:8">
      <c r="A10" s="158"/>
      <c r="B10" s="159"/>
      <c r="C10" s="160"/>
      <c r="D10" s="161">
        <v>51818</v>
      </c>
      <c r="E10" s="162"/>
      <c r="F10" s="163">
        <v>29032</v>
      </c>
      <c r="G10" s="164"/>
      <c r="H10" s="165"/>
    </row>
    <row r="11" spans="1:8">
      <c r="A11" s="146" t="s">
        <v>550</v>
      </c>
      <c r="B11" s="151"/>
      <c r="C11" s="152"/>
      <c r="D11" s="153">
        <v>37319</v>
      </c>
      <c r="E11" s="154"/>
      <c r="F11" s="155">
        <v>46001</v>
      </c>
      <c r="G11" s="156"/>
      <c r="H11" s="157"/>
    </row>
    <row r="12" spans="1:8">
      <c r="A12" s="158"/>
      <c r="B12" s="159"/>
      <c r="C12" s="166"/>
      <c r="D12" s="161">
        <v>23634</v>
      </c>
      <c r="E12" s="162"/>
      <c r="F12" s="163">
        <v>27974</v>
      </c>
      <c r="G12" s="164"/>
      <c r="H12" s="165"/>
    </row>
    <row r="13" spans="1:8">
      <c r="A13" s="146"/>
      <c r="B13" s="151"/>
      <c r="C13" s="152"/>
      <c r="D13" s="153">
        <v>68309</v>
      </c>
      <c r="E13" s="154"/>
      <c r="F13" s="155">
        <v>52745</v>
      </c>
      <c r="G13" s="167"/>
      <c r="H13" s="157"/>
    </row>
    <row r="14" spans="1:8">
      <c r="A14" s="158"/>
      <c r="B14" s="159"/>
      <c r="C14" s="160"/>
      <c r="D14" s="161">
        <v>42777</v>
      </c>
      <c r="E14" s="162"/>
      <c r="F14" s="163">
        <v>31707</v>
      </c>
      <c r="G14" s="164"/>
      <c r="H14" s="165"/>
    </row>
    <row r="17" spans="1:11">
      <c r="A17" s="142" t="s">
        <v>55</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56</v>
      </c>
      <c r="B19" s="168">
        <f>ROUND(VALUE(SUBSTITUTE(実質収支比率等に係る経年分析!F$48,"▲","-")),2)</f>
        <v>4.4400000000000004</v>
      </c>
      <c r="C19" s="168">
        <f>ROUND(VALUE(SUBSTITUTE(実質収支比率等に係る経年分析!G$48,"▲","-")),2)</f>
        <v>2.29</v>
      </c>
      <c r="D19" s="168">
        <f>ROUND(VALUE(SUBSTITUTE(実質収支比率等に係る経年分析!H$48,"▲","-")),2)</f>
        <v>2.71</v>
      </c>
      <c r="E19" s="168">
        <f>ROUND(VALUE(SUBSTITUTE(実質収支比率等に係る経年分析!I$48,"▲","-")),2)</f>
        <v>6.76</v>
      </c>
      <c r="F19" s="168">
        <f>ROUND(VALUE(SUBSTITUTE(実質収支比率等に係る経年分析!J$48,"▲","-")),2)</f>
        <v>8.7200000000000006</v>
      </c>
    </row>
    <row r="20" spans="1:11">
      <c r="A20" s="168" t="s">
        <v>57</v>
      </c>
      <c r="B20" s="168">
        <f>ROUND(VALUE(SUBSTITUTE(実質収支比率等に係る経年分析!F$47,"▲","-")),2)</f>
        <v>20.46</v>
      </c>
      <c r="C20" s="168">
        <f>ROUND(VALUE(SUBSTITUTE(実質収支比率等に係る経年分析!G$47,"▲","-")),2)</f>
        <v>21.56</v>
      </c>
      <c r="D20" s="168">
        <f>ROUND(VALUE(SUBSTITUTE(実質収支比率等に係る経年分析!H$47,"▲","-")),2)</f>
        <v>18.82</v>
      </c>
      <c r="E20" s="168">
        <f>ROUND(VALUE(SUBSTITUTE(実質収支比率等に係る経年分析!I$47,"▲","-")),2)</f>
        <v>19.5</v>
      </c>
      <c r="F20" s="168">
        <f>ROUND(VALUE(SUBSTITUTE(実質収支比率等に係る経年分析!J$47,"▲","-")),2)</f>
        <v>20.399999999999999</v>
      </c>
    </row>
    <row r="21" spans="1:11">
      <c r="A21" s="168" t="s">
        <v>58</v>
      </c>
      <c r="B21" s="168">
        <f>IF(ISNUMBER(VALUE(SUBSTITUTE(実質収支比率等に係る経年分析!F$49,"▲","-"))),ROUND(VALUE(SUBSTITUTE(実質収支比率等に係る経年分析!F$49,"▲","-")),2),NA())</f>
        <v>-1.61</v>
      </c>
      <c r="C21" s="168">
        <f>IF(ISNUMBER(VALUE(SUBSTITUTE(実質収支比率等に係る経年分析!G$49,"▲","-"))),ROUND(VALUE(SUBSTITUTE(実質収支比率等に係る経年分析!G$49,"▲","-")),2),NA())</f>
        <v>-3.37</v>
      </c>
      <c r="D21" s="168">
        <f>IF(ISNUMBER(VALUE(SUBSTITUTE(実質収支比率等に係る経年分析!H$49,"▲","-"))),ROUND(VALUE(SUBSTITUTE(実質収支比率等に係る経年分析!H$49,"▲","-")),2),NA())</f>
        <v>-2.91</v>
      </c>
      <c r="E21" s="168">
        <f>IF(ISNUMBER(VALUE(SUBSTITUTE(実質収支比率等に係る経年分析!I$49,"▲","-"))),ROUND(VALUE(SUBSTITUTE(実質収支比率等に係る経年分析!I$49,"▲","-")),2),NA())</f>
        <v>4.1900000000000004</v>
      </c>
      <c r="F21" s="168">
        <f>IF(ISNUMBER(VALUE(SUBSTITUTE(実質収支比率等に係る経年分析!J$49,"▲","-"))),ROUND(VALUE(SUBSTITUTE(実質収支比率等に係る経年分析!J$49,"▲","-")),2),NA())</f>
        <v>-1.56</v>
      </c>
    </row>
    <row r="24" spans="1:11">
      <c r="A24" s="142" t="s">
        <v>59</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60</v>
      </c>
      <c r="C26" s="169" t="s">
        <v>61</v>
      </c>
      <c r="D26" s="169" t="s">
        <v>60</v>
      </c>
      <c r="E26" s="169" t="s">
        <v>61</v>
      </c>
      <c r="F26" s="169" t="s">
        <v>60</v>
      </c>
      <c r="G26" s="169" t="s">
        <v>61</v>
      </c>
      <c r="H26" s="169" t="s">
        <v>60</v>
      </c>
      <c r="I26" s="169" t="s">
        <v>61</v>
      </c>
      <c r="J26" s="169" t="s">
        <v>60</v>
      </c>
      <c r="K26" s="169" t="s">
        <v>61</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0.05</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0.04</v>
      </c>
      <c r="C28" s="169" t="e">
        <f>IF(ROUND(VALUE(SUBSTITUTE(連結実質赤字比率に係る赤字・黒字の構成分析!F$42,"▲", "-")), 2) &gt;= 0, ABS(ROUND(VALUE(SUBSTITUTE(連結実質赤字比率に係る赤字・黒字の構成分析!F$42,"▲", "-")), 2)), NA())</f>
        <v>#N/A</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str">
        <f>IF(連結実質赤字比率に係る赤字・黒字の構成分析!C$41="",NA(),連結実質赤字比率に係る赤字・黒字の構成分析!C$41)</f>
        <v>駐車場事業特別会計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0.89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0.77</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0.64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0.61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0.37</v>
      </c>
    </row>
    <row r="32" spans="1:11">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2.16</v>
      </c>
    </row>
    <row r="33" spans="1:16">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2.13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2.85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3.6</v>
      </c>
    </row>
    <row r="34" spans="1:16">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4.4400000000000004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4.88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4.99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5.27</v>
      </c>
    </row>
    <row r="35" spans="1:16">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4.4400000000000004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2.29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6.76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8.7200000000000006</v>
      </c>
    </row>
    <row r="36" spans="1:16">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4.63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5.55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7.25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8.86</v>
      </c>
    </row>
    <row r="39" spans="1:16">
      <c r="A39" s="142" t="s">
        <v>62</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c r="A42" s="170" t="s">
        <v>65</v>
      </c>
      <c r="B42" s="170"/>
      <c r="C42" s="170"/>
      <c r="D42" s="170">
        <f>'実質公債費比率（分子）の構造'!K$52</f>
        <v>7835</v>
      </c>
      <c r="E42" s="170"/>
      <c r="F42" s="170"/>
      <c r="G42" s="170">
        <f>'実質公債費比率（分子）の構造'!L$52</f>
        <v>7760</v>
      </c>
      <c r="H42" s="170"/>
      <c r="I42" s="170"/>
      <c r="J42" s="170">
        <f>'実質公債費比率（分子）の構造'!M$52</f>
        <v>7818</v>
      </c>
      <c r="K42" s="170"/>
      <c r="L42" s="170"/>
      <c r="M42" s="170">
        <f>'実質公債費比率（分子）の構造'!N$52</f>
        <v>7878</v>
      </c>
      <c r="N42" s="170"/>
      <c r="O42" s="170"/>
      <c r="P42" s="170">
        <f>'実質公債費比率（分子）の構造'!O$52</f>
        <v>7573</v>
      </c>
    </row>
    <row r="43" spans="1:16">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f>'実質公債費比率（分子）の構造'!N$51</f>
        <v>0</v>
      </c>
      <c r="L43" s="170"/>
      <c r="M43" s="170"/>
      <c r="N43" s="170">
        <f>'実質公債費比率（分子）の構造'!O$51</f>
        <v>0</v>
      </c>
      <c r="O43" s="170"/>
      <c r="P43" s="170"/>
    </row>
    <row r="44" spans="1:16">
      <c r="A44" s="170" t="s">
        <v>67</v>
      </c>
      <c r="B44" s="170">
        <f>'実質公債費比率（分子）の構造'!K$50</f>
        <v>127</v>
      </c>
      <c r="C44" s="170"/>
      <c r="D44" s="170"/>
      <c r="E44" s="170">
        <f>'実質公債費比率（分子）の構造'!L$50</f>
        <v>141</v>
      </c>
      <c r="F44" s="170"/>
      <c r="G44" s="170"/>
      <c r="H44" s="170">
        <f>'実質公債費比率（分子）の構造'!M$50</f>
        <v>125</v>
      </c>
      <c r="I44" s="170"/>
      <c r="J44" s="170"/>
      <c r="K44" s="170">
        <f>'実質公債費比率（分子）の構造'!N$50</f>
        <v>118</v>
      </c>
      <c r="L44" s="170"/>
      <c r="M44" s="170"/>
      <c r="N44" s="170">
        <f>'実質公債費比率（分子）の構造'!O$50</f>
        <v>111</v>
      </c>
      <c r="O44" s="170"/>
      <c r="P44" s="170"/>
    </row>
    <row r="45" spans="1:16">
      <c r="A45" s="170" t="s">
        <v>68</v>
      </c>
      <c r="B45" s="170">
        <f>'実質公債費比率（分子）の構造'!K$49</f>
        <v>177</v>
      </c>
      <c r="C45" s="170"/>
      <c r="D45" s="170"/>
      <c r="E45" s="170">
        <f>'実質公債費比率（分子）の構造'!L$49</f>
        <v>134</v>
      </c>
      <c r="F45" s="170"/>
      <c r="G45" s="170"/>
      <c r="H45" s="170">
        <f>'実質公債費比率（分子）の構造'!M$49</f>
        <v>157</v>
      </c>
      <c r="I45" s="170"/>
      <c r="J45" s="170"/>
      <c r="K45" s="170">
        <f>'実質公債費比率（分子）の構造'!N$49</f>
        <v>111</v>
      </c>
      <c r="L45" s="170"/>
      <c r="M45" s="170"/>
      <c r="N45" s="170">
        <f>'実質公債費比率（分子）の構造'!O$49</f>
        <v>18</v>
      </c>
      <c r="O45" s="170"/>
      <c r="P45" s="170"/>
    </row>
    <row r="46" spans="1:16">
      <c r="A46" s="170" t="s">
        <v>69</v>
      </c>
      <c r="B46" s="170">
        <f>'実質公債費比率（分子）の構造'!K$48</f>
        <v>3168</v>
      </c>
      <c r="C46" s="170"/>
      <c r="D46" s="170"/>
      <c r="E46" s="170">
        <f>'実質公債費比率（分子）の構造'!L$48</f>
        <v>2941</v>
      </c>
      <c r="F46" s="170"/>
      <c r="G46" s="170"/>
      <c r="H46" s="170">
        <f>'実質公債費比率（分子）の構造'!M$48</f>
        <v>2754</v>
      </c>
      <c r="I46" s="170"/>
      <c r="J46" s="170"/>
      <c r="K46" s="170">
        <f>'実質公債費比率（分子）の構造'!N$48</f>
        <v>2666</v>
      </c>
      <c r="L46" s="170"/>
      <c r="M46" s="170"/>
      <c r="N46" s="170">
        <f>'実質公債費比率（分子）の構造'!O$48</f>
        <v>2439</v>
      </c>
      <c r="O46" s="170"/>
      <c r="P46" s="170"/>
    </row>
    <row r="47" spans="1:16">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72</v>
      </c>
      <c r="B49" s="170">
        <f>'実質公債費比率（分子）の構造'!K$45</f>
        <v>5711</v>
      </c>
      <c r="C49" s="170"/>
      <c r="D49" s="170"/>
      <c r="E49" s="170">
        <f>'実質公債費比率（分子）の構造'!L$45</f>
        <v>5583</v>
      </c>
      <c r="F49" s="170"/>
      <c r="G49" s="170"/>
      <c r="H49" s="170">
        <f>'実質公債費比率（分子）の構造'!M$45</f>
        <v>5656</v>
      </c>
      <c r="I49" s="170"/>
      <c r="J49" s="170"/>
      <c r="K49" s="170">
        <f>'実質公債費比率（分子）の構造'!N$45</f>
        <v>5566</v>
      </c>
      <c r="L49" s="170"/>
      <c r="M49" s="170"/>
      <c r="N49" s="170">
        <f>'実質公債費比率（分子）の構造'!O$45</f>
        <v>5297</v>
      </c>
      <c r="O49" s="170"/>
      <c r="P49" s="170"/>
    </row>
    <row r="50" spans="1:16">
      <c r="A50" s="170" t="s">
        <v>73</v>
      </c>
      <c r="B50" s="170" t="e">
        <f>NA()</f>
        <v>#N/A</v>
      </c>
      <c r="C50" s="170">
        <f>IF(ISNUMBER('実質公債費比率（分子）の構造'!K$53),'実質公債費比率（分子）の構造'!K$53,NA())</f>
        <v>1348</v>
      </c>
      <c r="D50" s="170" t="e">
        <f>NA()</f>
        <v>#N/A</v>
      </c>
      <c r="E50" s="170" t="e">
        <f>NA()</f>
        <v>#N/A</v>
      </c>
      <c r="F50" s="170">
        <f>IF(ISNUMBER('実質公債費比率（分子）の構造'!L$53),'実質公債費比率（分子）の構造'!L$53,NA())</f>
        <v>1039</v>
      </c>
      <c r="G50" s="170" t="e">
        <f>NA()</f>
        <v>#N/A</v>
      </c>
      <c r="H50" s="170" t="e">
        <f>NA()</f>
        <v>#N/A</v>
      </c>
      <c r="I50" s="170">
        <f>IF(ISNUMBER('実質公債費比率（分子）の構造'!M$53),'実質公債費比率（分子）の構造'!M$53,NA())</f>
        <v>874</v>
      </c>
      <c r="J50" s="170" t="e">
        <f>NA()</f>
        <v>#N/A</v>
      </c>
      <c r="K50" s="170" t="e">
        <f>NA()</f>
        <v>#N/A</v>
      </c>
      <c r="L50" s="170">
        <f>IF(ISNUMBER('実質公債費比率（分子）の構造'!N$53),'実質公債費比率（分子）の構造'!N$53,NA())</f>
        <v>583</v>
      </c>
      <c r="M50" s="170" t="e">
        <f>NA()</f>
        <v>#N/A</v>
      </c>
      <c r="N50" s="170" t="e">
        <f>NA()</f>
        <v>#N/A</v>
      </c>
      <c r="O50" s="170">
        <f>IF(ISNUMBER('実質公債費比率（分子）の構造'!O$53),'実質公債費比率（分子）の構造'!O$53,NA())</f>
        <v>292</v>
      </c>
      <c r="P50" s="170" t="e">
        <f>NA()</f>
        <v>#N/A</v>
      </c>
    </row>
    <row r="53" spans="1:16">
      <c r="A53" s="142" t="s">
        <v>74</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c r="A56" s="169" t="s">
        <v>45</v>
      </c>
      <c r="B56" s="169"/>
      <c r="C56" s="169"/>
      <c r="D56" s="169">
        <f>'将来負担比率（分子）の構造'!I$52</f>
        <v>67306</v>
      </c>
      <c r="E56" s="169"/>
      <c r="F56" s="169"/>
      <c r="G56" s="169">
        <f>'将来負担比率（分子）の構造'!J$52</f>
        <v>65674</v>
      </c>
      <c r="H56" s="169"/>
      <c r="I56" s="169"/>
      <c r="J56" s="169">
        <f>'将来負担比率（分子）の構造'!K$52</f>
        <v>66779</v>
      </c>
      <c r="K56" s="169"/>
      <c r="L56" s="169"/>
      <c r="M56" s="169">
        <f>'将来負担比率（分子）の構造'!L$52</f>
        <v>68333</v>
      </c>
      <c r="N56" s="169"/>
      <c r="O56" s="169"/>
      <c r="P56" s="169">
        <f>'将来負担比率（分子）の構造'!M$52</f>
        <v>65272</v>
      </c>
    </row>
    <row r="57" spans="1:16">
      <c r="A57" s="169" t="s">
        <v>44</v>
      </c>
      <c r="B57" s="169"/>
      <c r="C57" s="169"/>
      <c r="D57" s="169">
        <f>'将来負担比率（分子）の構造'!I$51</f>
        <v>10726</v>
      </c>
      <c r="E57" s="169"/>
      <c r="F57" s="169"/>
      <c r="G57" s="169">
        <f>'将来負担比率（分子）の構造'!J$51</f>
        <v>10362</v>
      </c>
      <c r="H57" s="169"/>
      <c r="I57" s="169"/>
      <c r="J57" s="169">
        <f>'将来負担比率（分子）の構造'!K$51</f>
        <v>10576</v>
      </c>
      <c r="K57" s="169"/>
      <c r="L57" s="169"/>
      <c r="M57" s="169">
        <f>'将来負担比率（分子）の構造'!L$51</f>
        <v>11128</v>
      </c>
      <c r="N57" s="169"/>
      <c r="O57" s="169"/>
      <c r="P57" s="169">
        <f>'将来負担比率（分子）の構造'!M$51</f>
        <v>11259</v>
      </c>
    </row>
    <row r="58" spans="1:16">
      <c r="A58" s="169" t="s">
        <v>43</v>
      </c>
      <c r="B58" s="169"/>
      <c r="C58" s="169"/>
      <c r="D58" s="169">
        <f>'将来負担比率（分子）の構造'!I$50</f>
        <v>16070</v>
      </c>
      <c r="E58" s="169"/>
      <c r="F58" s="169"/>
      <c r="G58" s="169">
        <f>'将来負担比率（分子）の構造'!J$50</f>
        <v>15394</v>
      </c>
      <c r="H58" s="169"/>
      <c r="I58" s="169"/>
      <c r="J58" s="169">
        <f>'将来負担比率（分子）の構造'!K$50</f>
        <v>15141</v>
      </c>
      <c r="K58" s="169"/>
      <c r="L58" s="169"/>
      <c r="M58" s="169">
        <f>'将来負担比率（分子）の構造'!L$50</f>
        <v>15476</v>
      </c>
      <c r="N58" s="169"/>
      <c r="O58" s="169"/>
      <c r="P58" s="169">
        <f>'将来負担比率（分子）の構造'!M$50</f>
        <v>14831</v>
      </c>
    </row>
    <row r="59" spans="1:16">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38</v>
      </c>
      <c r="B61" s="169">
        <f>'将来負担比率（分子）の構造'!I$46</f>
        <v>164</v>
      </c>
      <c r="C61" s="169"/>
      <c r="D61" s="169"/>
      <c r="E61" s="169">
        <f>'将来負担比率（分子）の構造'!J$46</f>
        <v>179</v>
      </c>
      <c r="F61" s="169"/>
      <c r="G61" s="169"/>
      <c r="H61" s="169">
        <f>'将来負担比率（分子）の構造'!K$46</f>
        <v>202</v>
      </c>
      <c r="I61" s="169"/>
      <c r="J61" s="169"/>
      <c r="K61" s="169">
        <f>'将来負担比率（分子）の構造'!L$46</f>
        <v>175</v>
      </c>
      <c r="L61" s="169"/>
      <c r="M61" s="169"/>
      <c r="N61" s="169">
        <f>'将来負担比率（分子）の構造'!M$46</f>
        <v>82</v>
      </c>
      <c r="O61" s="169"/>
      <c r="P61" s="169"/>
    </row>
    <row r="62" spans="1:16">
      <c r="A62" s="169" t="s">
        <v>37</v>
      </c>
      <c r="B62" s="169">
        <f>'将来負担比率（分子）の構造'!I$45</f>
        <v>9639</v>
      </c>
      <c r="C62" s="169"/>
      <c r="D62" s="169"/>
      <c r="E62" s="169">
        <f>'将来負担比率（分子）の構造'!J$45</f>
        <v>9696</v>
      </c>
      <c r="F62" s="169"/>
      <c r="G62" s="169"/>
      <c r="H62" s="169">
        <f>'将来負担比率（分子）の構造'!K$45</f>
        <v>9655</v>
      </c>
      <c r="I62" s="169"/>
      <c r="J62" s="169"/>
      <c r="K62" s="169">
        <f>'将来負担比率（分子）の構造'!L$45</f>
        <v>9500</v>
      </c>
      <c r="L62" s="169"/>
      <c r="M62" s="169"/>
      <c r="N62" s="169">
        <f>'将来負担比率（分子）の構造'!M$45</f>
        <v>10074</v>
      </c>
      <c r="O62" s="169"/>
      <c r="P62" s="169"/>
    </row>
    <row r="63" spans="1:16">
      <c r="A63" s="169" t="s">
        <v>36</v>
      </c>
      <c r="B63" s="169">
        <f>'将来負担比率（分子）の構造'!I$44</f>
        <v>431</v>
      </c>
      <c r="C63" s="169"/>
      <c r="D63" s="169"/>
      <c r="E63" s="169">
        <f>'将来負担比率（分子）の構造'!J$44</f>
        <v>376</v>
      </c>
      <c r="F63" s="169"/>
      <c r="G63" s="169"/>
      <c r="H63" s="169">
        <f>'将来負担比率（分子）の構造'!K$44</f>
        <v>271</v>
      </c>
      <c r="I63" s="169"/>
      <c r="J63" s="169"/>
      <c r="K63" s="169">
        <f>'将来負担比率（分子）の構造'!L$44</f>
        <v>190</v>
      </c>
      <c r="L63" s="169"/>
      <c r="M63" s="169"/>
      <c r="N63" s="169">
        <f>'将来負担比率（分子）の構造'!M$44</f>
        <v>227</v>
      </c>
      <c r="O63" s="169"/>
      <c r="P63" s="169"/>
    </row>
    <row r="64" spans="1:16">
      <c r="A64" s="169" t="s">
        <v>35</v>
      </c>
      <c r="B64" s="169">
        <f>'将来負担比率（分子）の構造'!I$43</f>
        <v>31798</v>
      </c>
      <c r="C64" s="169"/>
      <c r="D64" s="169"/>
      <c r="E64" s="169">
        <f>'将来負担比率（分子）の構造'!J$43</f>
        <v>29963</v>
      </c>
      <c r="F64" s="169"/>
      <c r="G64" s="169"/>
      <c r="H64" s="169">
        <f>'将来負担比率（分子）の構造'!K$43</f>
        <v>28080</v>
      </c>
      <c r="I64" s="169"/>
      <c r="J64" s="169"/>
      <c r="K64" s="169">
        <f>'将来負担比率（分子）の構造'!L$43</f>
        <v>22955</v>
      </c>
      <c r="L64" s="169"/>
      <c r="M64" s="169"/>
      <c r="N64" s="169">
        <f>'将来負担比率（分子）の構造'!M$43</f>
        <v>20640</v>
      </c>
      <c r="O64" s="169"/>
      <c r="P64" s="169"/>
    </row>
    <row r="65" spans="1:16">
      <c r="A65" s="169" t="s">
        <v>34</v>
      </c>
      <c r="B65" s="169">
        <f>'将来負担比率（分子）の構造'!I$42</f>
        <v>964</v>
      </c>
      <c r="C65" s="169"/>
      <c r="D65" s="169"/>
      <c r="E65" s="169">
        <f>'将来負担比率（分子）の構造'!J$42</f>
        <v>894</v>
      </c>
      <c r="F65" s="169"/>
      <c r="G65" s="169"/>
      <c r="H65" s="169">
        <f>'将来負担比率（分子）の構造'!K$42</f>
        <v>840</v>
      </c>
      <c r="I65" s="169"/>
      <c r="J65" s="169"/>
      <c r="K65" s="169">
        <f>'将来負担比率（分子）の構造'!L$42</f>
        <v>728</v>
      </c>
      <c r="L65" s="169"/>
      <c r="M65" s="169"/>
      <c r="N65" s="169">
        <f>'将来負担比率（分子）の構造'!M$42</f>
        <v>632</v>
      </c>
      <c r="O65" s="169"/>
      <c r="P65" s="169"/>
    </row>
    <row r="66" spans="1:16">
      <c r="A66" s="169" t="s">
        <v>33</v>
      </c>
      <c r="B66" s="169">
        <f>'将来負担比率（分子）の構造'!I$41</f>
        <v>51140</v>
      </c>
      <c r="C66" s="169"/>
      <c r="D66" s="169"/>
      <c r="E66" s="169">
        <f>'将来負担比率（分子）の構造'!J$41</f>
        <v>50445</v>
      </c>
      <c r="F66" s="169"/>
      <c r="G66" s="169"/>
      <c r="H66" s="169">
        <f>'将来負担比率（分子）の構造'!K$41</f>
        <v>53372</v>
      </c>
      <c r="I66" s="169"/>
      <c r="J66" s="169"/>
      <c r="K66" s="169">
        <f>'将来負担比率（分子）の構造'!L$41</f>
        <v>56769</v>
      </c>
      <c r="L66" s="169"/>
      <c r="M66" s="169"/>
      <c r="N66" s="169">
        <f>'将来負担比率（分子）の構造'!M$41</f>
        <v>54982</v>
      </c>
      <c r="O66" s="169"/>
      <c r="P66" s="169"/>
    </row>
    <row r="67" spans="1:16">
      <c r="A67" s="169" t="s">
        <v>77</v>
      </c>
      <c r="B67" s="169" t="e">
        <f>NA()</f>
        <v>#N/A</v>
      </c>
      <c r="C67" s="169">
        <f>IF(ISNUMBER('将来負担比率（分子）の構造'!I$53), IF('将来負担比率（分子）の構造'!I$53 &lt; 0, 0, '将来負担比率（分子）の構造'!I$53), NA())</f>
        <v>35</v>
      </c>
      <c r="D67" s="169" t="e">
        <f>NA()</f>
        <v>#N/A</v>
      </c>
      <c r="E67" s="169" t="e">
        <f>NA()</f>
        <v>#N/A</v>
      </c>
      <c r="F67" s="169">
        <f>IF(ISNUMBER('将来負担比率（分子）の構造'!J$53), IF('将来負担比率（分子）の構造'!J$53 &lt; 0, 0, '将来負担比率（分子）の構造'!J$53), NA())</f>
        <v>123</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c r="A70" s="171" t="s">
        <v>78</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79</v>
      </c>
      <c r="B72" s="173">
        <f>基金残高に係る経年分析!F55</f>
        <v>7370</v>
      </c>
      <c r="C72" s="173">
        <f>基金残高に係る経年分析!G55</f>
        <v>7924</v>
      </c>
      <c r="D72" s="173">
        <f>基金残高に係る経年分析!H55</f>
        <v>8011</v>
      </c>
    </row>
    <row r="73" spans="1:16">
      <c r="A73" s="172" t="s">
        <v>80</v>
      </c>
      <c r="B73" s="173" t="str">
        <f>基金残高に係る経年分析!F56</f>
        <v>-</v>
      </c>
      <c r="C73" s="173" t="str">
        <f>基金残高に係る経年分析!G56</f>
        <v>-</v>
      </c>
      <c r="D73" s="173" t="str">
        <f>基金残高に係る経年分析!H56</f>
        <v>-</v>
      </c>
    </row>
    <row r="74" spans="1:16">
      <c r="A74" s="172" t="s">
        <v>81</v>
      </c>
      <c r="B74" s="173">
        <f>基金残高に係る経年分析!F57</f>
        <v>6828</v>
      </c>
      <c r="C74" s="173">
        <f>基金残高に係る経年分析!G57</f>
        <v>6517</v>
      </c>
      <c r="D74" s="173">
        <f>基金残高に係る経年分析!H57</f>
        <v>5671</v>
      </c>
    </row>
  </sheetData>
  <sheetProtection algorithmName="SHA-512" hashValue="5l7ivFJlbfmcYDTZpadOhl3gBTfXiCYwSBs3cG1jQG76oveEPSgDm+7q4itJDPlnxjyjFd49aaKsyYOKOo/UXA==" saltValue="9nzc46tgQpH9eyBDjnQh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CL6381</cp:lastModifiedBy>
  <cp:lastPrinted>2024-09-10T00:40:49Z</cp:lastPrinted>
  <dcterms:created xsi:type="dcterms:W3CDTF">2024-03-14T02:46:53Z</dcterms:created>
  <dcterms:modified xsi:type="dcterms:W3CDTF">2024-09-17T00:01:24Z</dcterms:modified>
  <cp:category/>
</cp:coreProperties>
</file>