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3815" windowHeight="121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<sst xmlns="http://schemas.openxmlformats.org/spreadsheetml/2006/main" xmlns:r="http://schemas.openxmlformats.org/officeDocument/2006/relationships" count="560" uniqueCount="560">
  <si>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</si>
  <si>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</si>
  <si>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</si>
  <si>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</si>
  <si>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</si>
  <si>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</si>
  <si>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</si>
  <si>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</si>
  <si>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</si>
  <si>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</si>
  <si>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</si>
  <si>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</si>
  <si>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</si>
  <si>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</si>
  <si>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</si>
  <si>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</si>
  <si>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</si>
  <si>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</si>
  <si>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</si>
  <si>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（財）富士市勤労者福祉サービスセンター</t>
    <rPh sb="1" eb="2">
      <t>ザイ</t>
    </rPh>
    <rPh sb="3" eb="6">
      <t>フジシ</t>
    </rPh>
    <rPh sb="6" eb="9">
      <t>キンロウシャ</t>
    </rPh>
    <rPh sb="9" eb="11">
      <t>フクシ</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</si>
  <si>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</si>
  <si>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</si>
  <si>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</si>
  <si>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</si>
  <si>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</si>
  <si>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</si>
  <si>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</si>
  <si>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</si>
  <si>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事業会計分</t>
    <rPh sb="0" eb="2">
      <t>ジギョウ</t>
    </rPh>
    <rPh sb="2" eb="4">
      <t>カイケイ</t>
    </rPh>
    <rPh sb="4" eb="5">
      <t>ブン</t>
    </rPh>
    <phoneticPr fontId="6"/>
  </si>
  <si>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</si>
  <si>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</si>
  <si>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</si>
  <si>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</si>
  <si>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</si>
  <si>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</si>
  <si>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</si>
  <si>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</si>
  <si>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</si>
  <si>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</si>
  <si>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</si>
  <si>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</si>
  <si>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</si>
  <si>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</si>
  <si>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</si>
  <si>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</si>
  <si>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</si>
  <si>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</si>
  <si>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</si>
  <si>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</si>
  <si>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</si>
  <si>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</si>
  <si>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</si>
  <si>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</si>
  <si>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</si>
  <si>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</si>
  <si>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</si>
  <si>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</si>
  <si>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</si>
  <si>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</si>
  <si>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</si>
  <si>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</si>
  <si>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</si>
  <si>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</si>
  <si>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（一社）富士山観光ビューロー</t>
    <rPh sb="1" eb="2">
      <t>イチ</t>
    </rPh>
    <rPh sb="2" eb="3">
      <t>シャ</t>
    </rPh>
    <rPh sb="4" eb="7">
      <t>フジサン</t>
    </rPh>
    <rPh sb="7" eb="9">
      <t>カンコウ</t>
    </rPh>
    <phoneticPr fontId="6"/>
  </si>
  <si>
    <t>※2 減債基金積立不足算定額=(C)×(１－(D)/(E))</t>
  </si>
  <si>
    <t>国民健康保険事業特別会計</t>
  </si>
  <si>
    <t>駐車場事業特別会計</t>
  </si>
  <si>
    <t>PFI事業に係るもの</t>
    <rPh sb="3" eb="5">
      <t>ジギョウ</t>
    </rPh>
    <rPh sb="6" eb="7">
      <t>カカ</t>
    </rPh>
    <phoneticPr fontId="35"/>
  </si>
  <si>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</si>
  <si>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</si>
  <si>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</si>
  <si>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</si>
  <si>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</si>
  <si>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</si>
  <si>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</si>
  <si>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</si>
  <si>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</si>
  <si>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</si>
  <si>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</si>
  <si>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</si>
  <si>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</si>
  <si>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</si>
  <si>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</si>
  <si>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</si>
  <si>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</si>
  <si>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</si>
  <si>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</si>
  <si>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</si>
  <si>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</si>
  <si>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</si>
  <si>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</si>
  <si>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</si>
  <si>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</si>
  <si>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</si>
  <si>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</si>
  <si>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</si>
  <si>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富士川まちづくり㈱</t>
    <rPh sb="0" eb="3">
      <t>フジカワ</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</si>
  <si>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</si>
  <si>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</si>
  <si>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</si>
  <si>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</si>
  <si>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</si>
  <si>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</si>
  <si>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</si>
  <si>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</si>
  <si>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</si>
  <si>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</si>
  <si>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</si>
  <si>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</si>
  <si>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</si>
  <si>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</si>
  <si>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</si>
  <si>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</si>
  <si>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</si>
  <si>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</si>
  <si>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</si>
  <si>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富士市土地開発公社</t>
    <rPh sb="0" eb="3">
      <t>フジシ</t>
    </rPh>
    <rPh sb="3" eb="5">
      <t>トチ</t>
    </rPh>
    <rPh sb="5" eb="7">
      <t>カイハツ</t>
    </rPh>
    <rPh sb="7" eb="9">
      <t>コウシャ</t>
    </rPh>
    <phoneticPr fontId="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</si>
  <si>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</si>
  <si>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</si>
  <si>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</si>
  <si>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第二東名ＩＣ周辺地区土地区画整理事業特別会計</t>
  </si>
  <si>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</si>
  <si>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</si>
  <si>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</si>
  <si>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</si>
  <si>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</si>
  <si>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</si>
  <si>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</si>
  <si>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</si>
  <si>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</si>
  <si>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</si>
  <si>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</si>
  <si>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</si>
  <si>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</si>
  <si>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新富士駅南地区土地区画整理事業特別会計</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</si>
  <si>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</si>
  <si>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</si>
  <si>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</si>
  <si>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</si>
  <si>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</si>
  <si>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</si>
  <si>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</si>
  <si>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</si>
  <si>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</si>
  <si>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</si>
  <si>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</si>
  <si>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静岡県</t>
  </si>
  <si>
    <t>-</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</si>
  <si>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</si>
  <si>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</si>
  <si>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施行時特例市</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</si>
  <si>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</si>
  <si>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</si>
  <si>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</si>
  <si>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</si>
  <si>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</si>
  <si>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</si>
  <si>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</si>
  <si>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</si>
  <si>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</si>
  <si>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</si>
  <si>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</si>
  <si>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</si>
  <si>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</si>
  <si>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</si>
  <si>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</si>
  <si>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</si>
  <si>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</si>
  <si>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富士市</t>
  </si>
  <si>
    <t>地方交付税種地</t>
    <rPh sb="0" eb="2">
      <t>チホウ</t>
    </rPh>
    <rPh sb="2" eb="5">
      <t>コウフゼイ</t>
    </rPh>
    <rPh sb="5" eb="6">
      <t>シュ</t>
    </rPh>
    <rPh sb="6" eb="7">
      <t>チ</t>
    </rPh>
    <phoneticPr fontId="6"/>
  </si>
  <si>
    <t>1-5</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</si>
  <si>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</si>
  <si>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</si>
  <si>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</si>
  <si>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</si>
  <si>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</si>
  <si>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</si>
  <si>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</si>
  <si>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</si>
  <si>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</si>
  <si>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</si>
  <si>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</si>
  <si>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</si>
  <si>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</si>
  <si>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</si>
  <si>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</si>
  <si>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</si>
  <si>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</si>
  <si>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t>
  </si>
  <si>
    <t>富士市公共建築物保全基金</t>
    <rPh sb="0" eb="3">
      <t>フジシ</t>
    </rPh>
    <rPh sb="3" eb="5">
      <t>コウキョウ</t>
    </rPh>
    <rPh sb="5" eb="7">
      <t>ケンチク</t>
    </rPh>
    <rPh sb="7" eb="8">
      <t>ブツ</t>
    </rPh>
    <rPh sb="8" eb="10">
      <t>ホゼン</t>
    </rPh>
    <rPh sb="10" eb="12">
      <t>キキン</t>
    </rPh>
    <phoneticPr fontId="6"/>
  </si>
  <si>
    <t>参考</t>
    <rPh sb="0" eb="2">
      <t>サンコウ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</si>
  <si>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</si>
  <si>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</si>
  <si>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</si>
  <si>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</si>
  <si>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</si>
  <si>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</si>
  <si>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</si>
  <si>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</si>
  <si>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※8：職員の状況については、令和4年度地方公務員給与実態調査に基づいている。</t>
  </si>
  <si>
    <t>歳出合計</t>
  </si>
  <si>
    <t>当該団体（円）</t>
    <rPh sb="0" eb="2">
      <t>トウガイ</t>
    </rPh>
    <rPh sb="2" eb="4">
      <t>ダンタイ</t>
    </rPh>
    <rPh sb="5" eb="6">
      <t>エン</t>
    </rPh>
    <phoneticPr fontId="6"/>
  </si>
  <si>
    <t>-1.2</t>
  </si>
  <si>
    <t xml:space="preserve"> H30</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</si>
  <si>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</si>
  <si>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</si>
  <si>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</si>
  <si>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</si>
  <si>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</si>
  <si>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静岡県後期高齢者医療広域連合</t>
    <rPh sb="0" eb="3">
      <t>シズオカケン</t>
    </rPh>
    <rPh sb="3" eb="5">
      <t>コウキ</t>
    </rPh>
    <rPh sb="5" eb="8">
      <t>コウレイシャ</t>
    </rPh>
    <rPh sb="8" eb="10">
      <t>イリョウ</t>
    </rPh>
    <rPh sb="10" eb="12">
      <t>コウイキ</t>
    </rPh>
    <rPh sb="12" eb="14">
      <t>レンゴウ</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</si>
  <si>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</si>
  <si>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</si>
  <si>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</si>
  <si>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将来負担比率は、市債借入額が償還額を下回ったことによる地方債現在高の減や財政調整基金等の充当可能金額の増により昨年度から4.5ポイント減少したが、類似団体と比較すると高い水準である。有形固定資産減価償却率についても、前年度と比較して1.8ポイント減少し、類似団体平均と比較して低い水準にある。今後、公共施設マネジメント基本方針に基づき、老朽化が進む施設の適切な管理及び活用の検討を進める。</t>
    <rPh sb="27" eb="30">
      <t>チホウサイ</t>
    </rPh>
    <rPh sb="34" eb="35">
      <t>ゲン</t>
    </rPh>
    <rPh sb="36" eb="38">
      <t>ザイセイ</t>
    </rPh>
    <rPh sb="38" eb="40">
      <t>チョウセイ</t>
    </rPh>
    <rPh sb="40" eb="42">
      <t>キキン</t>
    </rPh>
    <rPh sb="42" eb="43">
      <t>トウ</t>
    </rPh>
    <rPh sb="44" eb="46">
      <t>ジュウトウ</t>
    </rPh>
    <rPh sb="46" eb="48">
      <t>カノウ</t>
    </rPh>
    <rPh sb="48" eb="50">
      <t>キンガク</t>
    </rPh>
    <rPh sb="51" eb="52">
      <t>ゾウ</t>
    </rPh>
    <rPh sb="67" eb="69">
      <t>ゲンショウ</t>
    </rPh>
    <rPh sb="123" eb="125">
      <t>ゲンショウ</t>
    </rPh>
    <phoneticPr fontId="6"/>
  </si>
  <si>
    <t>平成27年国調</t>
    <rPh sb="4" eb="5">
      <t>ネン</t>
    </rPh>
    <rPh sb="5" eb="6">
      <t>コク</t>
    </rPh>
    <rPh sb="6" eb="7">
      <t>チョウ</t>
    </rPh>
    <phoneticPr fontId="6"/>
  </si>
  <si>
    <t>公共下水道事業会計</t>
  </si>
  <si>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</si>
  <si>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</si>
  <si>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</si>
  <si>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</si>
  <si>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</si>
  <si>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</si>
  <si>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</si>
  <si>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</si>
  <si>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</si>
  <si>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</si>
  <si>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</si>
  <si>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</si>
  <si>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</si>
  <si>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</si>
  <si>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</si>
  <si>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</si>
  <si>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</si>
  <si>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</si>
  <si>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</si>
  <si>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-0.6</t>
  </si>
  <si>
    <t>増減率  (％)</t>
    <rPh sb="0" eb="2">
      <t>ゾウゲン</t>
    </rPh>
    <rPh sb="2" eb="3">
      <t>リツ</t>
    </rPh>
    <phoneticPr fontId="6"/>
  </si>
  <si>
    <t>労働費</t>
  </si>
  <si>
    <t>-0.8</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</si>
  <si>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</si>
  <si>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</si>
  <si>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</si>
  <si>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</si>
  <si>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</si>
  <si>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</si>
  <si>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</si>
  <si>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</si>
  <si>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</si>
  <si>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</si>
  <si>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</si>
  <si>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</si>
  <si>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</si>
  <si>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</si>
  <si>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静岡地方税滞納整理機構</t>
    <rPh sb="0" eb="2">
      <t>シズオカ</t>
    </rPh>
    <rPh sb="2" eb="4">
      <t>チホウ</t>
    </rPh>
    <rPh sb="4" eb="5">
      <t>ゼイ</t>
    </rPh>
    <rPh sb="5" eb="7">
      <t>タイノウ</t>
    </rPh>
    <rPh sb="7" eb="9">
      <t>セイリ</t>
    </rPh>
    <rPh sb="9" eb="11">
      <t>キコウ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</si>
  <si>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</si>
  <si>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</si>
  <si>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将来負担比率は、市債借入額が償還額を下回ったことによる地方債現在高の減や財政調整基金等の充当可能金額の増により昨年度から4.5ポイント減少したが、類似団体と比較すると高い水準である。実質公債費比率は、例年と同水準で推移し、類似団体平均を0.7ポイント下回っている。今後も、大規模投資的事業の実施により地方債残高の増加が見込まれるが、事業の精査や国県制度の活用等により地方債を極力抑制すると共に、計画的な基金管理等に努める。</t>
    <rPh sb="30" eb="32">
      <t>ゲンザイ</t>
    </rPh>
    <rPh sb="100" eb="102">
      <t>レイネン</t>
    </rPh>
    <rPh sb="103" eb="106">
      <t>ドウスイジュン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</si>
  <si>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</si>
  <si>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</si>
  <si>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</si>
  <si>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</si>
  <si>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</si>
  <si>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</si>
  <si>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</si>
  <si>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</si>
  <si>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</si>
  <si>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</si>
  <si>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</si>
  <si>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</si>
  <si>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</si>
  <si>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</si>
  <si>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</si>
  <si>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</si>
  <si>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</si>
  <si>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</si>
  <si>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</si>
  <si>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</si>
  <si>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</si>
  <si>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</si>
  <si>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</si>
  <si>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</si>
  <si>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</si>
  <si>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</si>
  <si>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</si>
  <si>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</si>
  <si>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</si>
  <si>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</si>
  <si>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</si>
  <si>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</si>
  <si>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</si>
  <si>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</si>
  <si>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</si>
  <si>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</si>
  <si>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</si>
  <si>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</si>
  <si>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</si>
  <si>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</si>
  <si>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</si>
  <si>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</si>
  <si>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</si>
  <si>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</si>
  <si>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</si>
  <si>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</si>
  <si>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</si>
  <si>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</si>
  <si>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</si>
  <si>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</si>
  <si>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</si>
  <si>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</si>
  <si>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</si>
  <si>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</si>
  <si>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</si>
  <si>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</si>
  <si>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静岡県富士市</t>
  </si>
  <si>
    <t>人件費及び人件費に準ずる費用の分析</t>
    <rPh sb="0" eb="3">
      <t>ジンケンヒ</t>
    </rPh>
    <rPh sb="3" eb="4">
      <t>オヨ</t>
    </rPh>
    <rPh sb="5" eb="8">
      <t>ジンケンヒ</t>
    </rPh>
    <rPh sb="9" eb="10">
      <t>ジュン</t>
    </rPh>
    <rPh sb="12" eb="14">
      <t>ヒヨウ</t>
    </rPh>
    <rPh sb="15" eb="17">
      <t>ブンセキ</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</si>
  <si>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</si>
  <si>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</si>
  <si>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</si>
  <si>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</si>
  <si>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</si>
  <si>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</si>
  <si>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</si>
  <si>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</si>
  <si>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</si>
  <si>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</si>
  <si>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</si>
  <si>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</si>
  <si>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</si>
  <si>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</si>
  <si>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</si>
  <si>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</si>
  <si>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</si>
  <si>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</si>
  <si>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</si>
  <si>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</si>
  <si>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</si>
  <si>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</si>
  <si>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</si>
  <si>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</si>
  <si>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</si>
  <si>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</si>
  <si>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</si>
  <si>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</si>
  <si>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</si>
  <si>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</si>
  <si>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</si>
  <si>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</si>
  <si>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</si>
  <si>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</si>
  <si>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</si>
  <si>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</si>
  <si>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</si>
  <si>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</si>
  <si>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</si>
  <si>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</si>
  <si>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</si>
  <si>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</si>
  <si>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富士市振興公社</t>
    <rPh sb="0" eb="3">
      <t>フジシ</t>
    </rPh>
    <rPh sb="3" eb="5">
      <t>シンコウ</t>
    </rPh>
    <rPh sb="5" eb="7">
      <t>コウシャ</t>
    </rPh>
    <phoneticPr fontId="6"/>
  </si>
  <si>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</si>
  <si>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</si>
  <si>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</si>
  <si>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</si>
  <si>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</si>
  <si>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</si>
  <si>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</si>
  <si>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</si>
  <si>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</si>
  <si>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</si>
  <si>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</si>
  <si>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</si>
  <si>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</si>
  <si>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</si>
  <si>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</si>
  <si>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</si>
  <si>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</si>
  <si>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</si>
  <si>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</si>
  <si>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</si>
  <si>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富士市新環境クリーンセンター建設基金</t>
    <rPh sb="0" eb="3">
      <t>フジシ</t>
    </rPh>
    <phoneticPr fontId="6"/>
  </si>
  <si>
    <t>　法定目的税</t>
  </si>
  <si>
    <t>経常損益</t>
  </si>
  <si>
    <t>（一社）富士市救急医療協会</t>
    <rPh sb="1" eb="2">
      <t>イチ</t>
    </rPh>
    <rPh sb="2" eb="3">
      <t>シャ</t>
    </rPh>
    <rPh sb="4" eb="7">
      <t>フジシ</t>
    </rPh>
    <rPh sb="7" eb="9">
      <t>キュウキュウ</t>
    </rPh>
    <rPh sb="9" eb="11">
      <t>イリョウ</t>
    </rPh>
    <rPh sb="11" eb="13">
      <t>キョウカイ</t>
    </rPh>
    <phoneticPr fontId="6"/>
  </si>
  <si>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</si>
  <si>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</si>
  <si>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</si>
  <si>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</si>
  <si>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</si>
  <si>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</si>
  <si>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</si>
  <si>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</si>
  <si>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</si>
  <si>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</si>
  <si>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</si>
  <si>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</si>
  <si>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</si>
  <si>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</si>
  <si>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</si>
  <si>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</si>
  <si>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</si>
  <si>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</si>
  <si>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</si>
  <si>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</si>
  <si>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</si>
  <si>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</si>
  <si>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</si>
  <si>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</si>
  <si>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</si>
  <si>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</si>
  <si>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</si>
  <si>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</si>
  <si>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</si>
  <si>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</si>
  <si>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</si>
  <si>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</si>
  <si>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</si>
  <si>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</si>
  <si>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</si>
  <si>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</si>
  <si>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</si>
  <si>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</si>
  <si>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</si>
  <si>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</si>
  <si>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</si>
  <si>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地方債</t>
  </si>
  <si>
    <t>当該団体
からの
貸付金</t>
  </si>
  <si>
    <t>一部事務組合等名</t>
    <rPh sb="0" eb="2">
      <t>イチブ</t>
    </rPh>
    <rPh sb="2" eb="4">
      <t>ジム</t>
    </rPh>
    <rPh sb="4" eb="6">
      <t>クミアイ</t>
    </rPh>
    <rPh sb="6" eb="7">
      <t>トウ</t>
    </rPh>
    <rPh sb="7" eb="8">
      <t>メイ</t>
    </rPh>
    <phoneticPr fontId="35"/>
  </si>
  <si>
    <t>病院</t>
  </si>
  <si>
    <t>地方独立行政法人に係る将来負担額</t>
  </si>
  <si>
    <t>加入世帯数(世帯)</t>
  </si>
  <si>
    <t>　繰出金</t>
  </si>
  <si>
    <t>　うち減収補塡債(特例分)</t>
    <rPh sb="4" eb="5">
      <t>シュウ</t>
    </rPh>
    <rPh sb="9" eb="10">
      <t>トク</t>
    </rPh>
    <rPh sb="10" eb="11">
      <t>レイ</t>
    </rPh>
    <rPh sb="11" eb="12">
      <t>ブン</t>
    </rPh>
    <phoneticPr fontId="38"/>
  </si>
  <si>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</si>
  <si>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</si>
  <si>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</si>
  <si>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</si>
  <si>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</si>
  <si>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</si>
  <si>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</si>
  <si>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</si>
  <si>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</si>
  <si>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</si>
  <si>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</si>
  <si>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</si>
  <si>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</si>
  <si>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</si>
  <si>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</si>
  <si>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</si>
  <si>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</si>
  <si>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</si>
  <si>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</si>
  <si>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</si>
  <si>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</si>
  <si>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</si>
  <si>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</si>
  <si>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</si>
  <si>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</si>
  <si>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</si>
  <si>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</si>
  <si>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</si>
  <si>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</si>
  <si>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</si>
  <si>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</si>
  <si>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</si>
  <si>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</si>
  <si>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</si>
  <si>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</si>
  <si>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</si>
  <si>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</si>
  <si>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</si>
  <si>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</si>
  <si>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</si>
  <si>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</si>
  <si>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後期高齢者医療事業特別会計</t>
  </si>
  <si>
    <t>水道事業会計</t>
  </si>
  <si>
    <t>法適用企業</t>
  </si>
  <si>
    <t>病院事業会計</t>
  </si>
  <si>
    <t>富士山フロント工業団地第２期整備事業特別会計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</si>
  <si>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</si>
  <si>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</si>
  <si>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</si>
  <si>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</si>
  <si>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</si>
  <si>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</si>
  <si>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</si>
  <si>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</si>
  <si>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</si>
  <si>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</si>
  <si>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</si>
  <si>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</si>
  <si>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</si>
  <si>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</si>
  <si>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</si>
  <si>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</si>
  <si>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</si>
  <si>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</si>
  <si>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</si>
  <si>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</si>
  <si>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</si>
  <si>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</si>
  <si>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</si>
  <si>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</si>
  <si>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</si>
  <si>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</si>
  <si>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</si>
  <si>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</si>
  <si>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</si>
  <si>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</si>
  <si>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</si>
  <si>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</si>
  <si>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</si>
  <si>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</si>
  <si>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</si>
  <si>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</si>
  <si>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人口1人当たり決算額</t>
    <rPh sb="0" eb="2">
      <t>ジンコウ</t>
    </rPh>
    <rPh sb="2" eb="4">
      <t>ヒトリ</t>
    </rPh>
    <rPh sb="4" eb="5">
      <t>ア</t>
    </rPh>
    <rPh sb="7" eb="9">
      <t>ケッサン</t>
    </rPh>
    <rPh sb="9" eb="10">
      <t>ガク</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</si>
  <si>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</si>
  <si>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</si>
  <si>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</si>
  <si>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</si>
  <si>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</si>
  <si>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</si>
  <si>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</si>
  <si>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普通会計分</t>
    <rPh sb="0" eb="2">
      <t>フツウ</t>
    </rPh>
    <rPh sb="2" eb="4">
      <t>カイケイ</t>
    </rPh>
    <rPh sb="4" eb="5">
      <t>ブン</t>
    </rPh>
    <phoneticPr fontId="6"/>
  </si>
  <si>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</si>
  <si>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</si>
  <si>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</si>
  <si>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</si>
  <si>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</si>
  <si>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</si>
  <si>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</si>
  <si>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</si>
  <si>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</si>
  <si>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</si>
  <si>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</si>
  <si>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</si>
  <si>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</si>
  <si>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</si>
  <si>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</si>
  <si>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</si>
  <si>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</si>
  <si>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</si>
  <si>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</si>
  <si>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</si>
  <si>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</si>
  <si>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</si>
  <si>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2.19</t>
  </si>
  <si>
    <t>▲ 0.62</t>
  </si>
  <si>
    <t>その他会計（赤字）</t>
  </si>
  <si>
    <t>（百万円）</t>
  </si>
  <si>
    <t>岳南排水路管理組合</t>
    <rPh sb="0" eb="2">
      <t>ガクナン</t>
    </rPh>
    <rPh sb="2" eb="5">
      <t>ハイスイロ</t>
    </rPh>
    <rPh sb="5" eb="7">
      <t>カンリ</t>
    </rPh>
    <rPh sb="7" eb="9">
      <t>クミアイ</t>
    </rPh>
    <phoneticPr fontId="6"/>
  </si>
  <si>
    <t>共立蒲原総合病院組合</t>
    <rPh sb="0" eb="2">
      <t>キョウリツ</t>
    </rPh>
    <rPh sb="2" eb="4">
      <t>カンバラ</t>
    </rPh>
    <rPh sb="4" eb="6">
      <t>ソウゴウ</t>
    </rPh>
    <rPh sb="6" eb="8">
      <t>ビョウイン</t>
    </rPh>
    <rPh sb="8" eb="10">
      <t>クミアイ</t>
    </rPh>
    <phoneticPr fontId="6"/>
  </si>
  <si>
    <t>企業会計分</t>
    <rPh sb="0" eb="2">
      <t>キギョウ</t>
    </rPh>
    <rPh sb="2" eb="4">
      <t>カイケイ</t>
    </rPh>
    <rPh sb="4" eb="5">
      <t>ブン</t>
    </rPh>
    <phoneticPr fontId="6"/>
  </si>
  <si>
    <t>（財）富士市文化振興財団</t>
    <rPh sb="1" eb="2">
      <t>ザイ</t>
    </rPh>
    <rPh sb="3" eb="6">
      <t>フジシ</t>
    </rPh>
    <rPh sb="6" eb="8">
      <t>ブンカ</t>
    </rPh>
    <rPh sb="8" eb="10">
      <t>シンコウ</t>
    </rPh>
    <rPh sb="10" eb="12">
      <t>ザイダン</t>
    </rPh>
    <phoneticPr fontId="6"/>
  </si>
  <si>
    <t>富士市新病院建設基金</t>
    <rPh sb="0" eb="3">
      <t>フジシ</t>
    </rPh>
    <rPh sb="3" eb="6">
      <t>シンビョウイン</t>
    </rPh>
    <rPh sb="6" eb="8">
      <t>ケンセツ</t>
    </rPh>
    <rPh sb="8" eb="10">
      <t>キキン</t>
    </rPh>
    <phoneticPr fontId="6"/>
  </si>
  <si>
    <t>富士市文化振興基金</t>
    <rPh sb="0" eb="3">
      <t>フジシ</t>
    </rPh>
    <rPh sb="3" eb="5">
      <t>ブンカ</t>
    </rPh>
    <rPh sb="5" eb="7">
      <t>シンコウ</t>
    </rPh>
    <rPh sb="7" eb="9">
      <t>キキン</t>
    </rPh>
    <phoneticPr fontId="6"/>
  </si>
  <si>
    <t>富士市福祉基金</t>
    <rPh sb="0" eb="3">
      <t>フジシ</t>
    </rPh>
    <rPh sb="3" eb="5">
      <t>フクシ</t>
    </rPh>
    <rPh sb="5" eb="7">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</si>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</sst>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0" borderId="30" xfId="20" applyFont="1" applyBorder="1" applyAlignment="1" applyProtection="1">
      <alignment horizontal="left" vertical="top" wrapText="1"/>
      <protection locked="0"/>
    </xf>
    <xf numFmtId="0" fontId="1" fillId="0" borderId="42" xfId="20" applyFont="1" applyBorder="1" applyAlignment="1" applyProtection="1">
      <alignment horizontal="left" vertical="top" wrapText="1"/>
      <protection locked="0"/>
    </xf>
    <xf numFmtId="0" fontId="1"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1" fillId="0" borderId="23" xfId="20" applyFont="1" applyBorder="1" applyAlignment="1" applyProtection="1">
      <alignment horizontal="left" vertical="top" wrapText="1"/>
      <protection locked="0"/>
    </xf>
    <xf numFmtId="0" fontId="1" fillId="0" borderId="0" xfId="20" applyFont="1" applyAlignment="1" applyProtection="1">
      <alignment horizontal="left" vertical="top" wrapText="1"/>
      <protection locked="0"/>
    </xf>
    <xf numFmtId="0" fontId="1"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1" fillId="0" borderId="16" xfId="20" applyFont="1" applyBorder="1" applyAlignment="1" applyProtection="1">
      <alignment horizontal="left" vertical="top" wrapText="1"/>
      <protection locked="0"/>
    </xf>
    <xf numFmtId="0" fontId="1" fillId="0" borderId="14" xfId="20" applyFont="1" applyBorder="1" applyAlignment="1" applyProtection="1">
      <alignment horizontal="left" vertical="top" wrapText="1"/>
      <protection locked="0"/>
    </xf>
    <xf numFmtId="0" fontId="1"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45022</c:v>
                </c:pt>
                <c:pt idx="1">
                  <c:v>46035</c:v>
                </c:pt>
                <c:pt idx="2">
                  <c:v>43261</c:v>
                </c:pt>
                <c:pt idx="3">
                  <c:v>40626</c:v>
                </c:pt>
                <c:pt idx="4">
                  <c:v>46133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60037</c:v>
                </c:pt>
                <c:pt idx="1">
                  <c:v>96879</c:v>
                </c:pt>
                <c:pt idx="2">
                  <c:v>83661</c:v>
                </c:pt>
                <c:pt idx="3">
                  <c:v>49279</c:v>
                </c:pt>
                <c:pt idx="4">
                  <c:v>50531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c:v>
                </c:pt>
                <c:pt idx="1">
                  <c:v>5.42</c:v>
                </c:pt>
                <c:pt idx="2">
                  <c:v>6.06</c:v>
                </c:pt>
                <c:pt idx="3">
                  <c:v>7.93</c:v>
                </c:pt>
                <c:pt idx="4">
                  <c:v>8.7200000000000006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9.6199999999999992</c:v>
                </c:pt>
                <c:pt idx="1">
                  <c:v>8.0299999999999994</c:v>
                </c:pt>
                <c:pt idx="2">
                  <c:v>6.45</c:v>
                </c:pt>
                <c:pt idx="3">
                  <c:v>10.51</c:v>
                </c:pt>
                <c:pt idx="4">
                  <c:v>15.08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1.51</c:v>
                </c:pt>
                <c:pt idx="1">
                  <c:v>-2.19</c:v>
                </c:pt>
                <c:pt idx="2">
                  <c:v>-0.62</c:v>
                </c:pt>
                <c:pt idx="3">
                  <c:v>6.11</c:v>
                </c:pt>
                <c:pt idx="4">
                  <c:v>5.2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1.e-002</c:v>
                </c:pt>
                <c:pt idx="2">
                  <c:v>#N/A</c:v>
                </c:pt>
                <c:pt idx="3">
                  <c:v>0</c:v>
                </c:pt>
                <c:pt idx="4">
                  <c:v>#N/A</c:v>
                </c:pt>
                <c:pt idx="5">
                  <c:v>1.e-002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1.e-002</c:v>
                </c:pt>
                <c:pt idx="2">
                  <c:v>#N/A</c:v>
                </c:pt>
                <c:pt idx="3">
                  <c:v>2.e-002</c:v>
                </c:pt>
                <c:pt idx="4">
                  <c:v>#N/A</c:v>
                </c:pt>
                <c:pt idx="5">
                  <c:v>1.e-002</c:v>
                </c:pt>
                <c:pt idx="6">
                  <c:v>#N/A</c:v>
                </c:pt>
                <c:pt idx="7">
                  <c:v>1.e-002</c:v>
                </c:pt>
                <c:pt idx="8">
                  <c:v>#N/A</c:v>
                </c:pt>
                <c:pt idx="9">
                  <c:v>1.e-002</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0.34</c:v>
                </c:pt>
                <c:pt idx="2">
                  <c:v>#N/A</c:v>
                </c:pt>
                <c:pt idx="3">
                  <c:v>0.27</c:v>
                </c:pt>
                <c:pt idx="4">
                  <c:v>#N/A</c:v>
                </c:pt>
                <c:pt idx="5">
                  <c:v>0.22</c:v>
                </c:pt>
                <c:pt idx="6">
                  <c:v>#N/A</c:v>
                </c:pt>
                <c:pt idx="7">
                  <c:v>0.12</c:v>
                </c:pt>
                <c:pt idx="8">
                  <c:v>#N/A</c:v>
                </c:pt>
                <c:pt idx="9">
                  <c:v>0.13</c:v>
                </c:pt>
              </c:numCache>
            </c:numRef>
          </c:val>
        </c:ser>
        <c:ser>
          <c:idx val="4"/>
          <c:order val="4"/>
          <c:tx>
            <c:strRef>
              <c:f>データシート!$A$31</c:f>
              <c:strCache>
                <c:ptCount val="1"/>
                <c:pt idx="0">
                  <c:v>第二東名ＩＣ周辺地区土地区画整理事業特別会計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0.86</c:v>
                </c:pt>
                <c:pt idx="2">
                  <c:v>#N/A</c:v>
                </c:pt>
                <c:pt idx="3">
                  <c:v>0.85</c:v>
                </c:pt>
                <c:pt idx="4">
                  <c:v>#N/A</c:v>
                </c:pt>
                <c:pt idx="5">
                  <c:v>0.67</c:v>
                </c:pt>
                <c:pt idx="6">
                  <c:v>#N/A</c:v>
                </c:pt>
                <c:pt idx="7">
                  <c:v>0.51</c:v>
                </c:pt>
                <c:pt idx="8">
                  <c:v>#N/A</c:v>
                </c:pt>
                <c:pt idx="9">
                  <c:v>0.5</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0.84</c:v>
                </c:pt>
                <c:pt idx="2">
                  <c:v>#N/A</c:v>
                </c:pt>
                <c:pt idx="3">
                  <c:v>1.e-002</c:v>
                </c:pt>
                <c:pt idx="4">
                  <c:v>#N/A</c:v>
                </c:pt>
                <c:pt idx="5">
                  <c:v>1.e-002</c:v>
                </c:pt>
                <c:pt idx="6">
                  <c:v>#N/A</c:v>
                </c:pt>
                <c:pt idx="7">
                  <c:v>0.57999999999999996</c:v>
                </c:pt>
                <c:pt idx="8">
                  <c:v>#N/A</c:v>
                </c:pt>
                <c:pt idx="9">
                  <c:v>0.72</c:v>
                </c:pt>
              </c:numCache>
            </c:numRef>
          </c:val>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2.57</c:v>
                </c:pt>
                <c:pt idx="2">
                  <c:v>#N/A</c:v>
                </c:pt>
                <c:pt idx="3">
                  <c:v>2.4500000000000002</c:v>
                </c:pt>
                <c:pt idx="4">
                  <c:v>#N/A</c:v>
                </c:pt>
                <c:pt idx="5">
                  <c:v>2.2200000000000002</c:v>
                </c:pt>
                <c:pt idx="6">
                  <c:v>#N/A</c:v>
                </c:pt>
                <c:pt idx="7">
                  <c:v>2.16</c:v>
                </c:pt>
                <c:pt idx="8">
                  <c:v>#N/A</c:v>
                </c:pt>
                <c:pt idx="9">
                  <c:v>2.34</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3.83</c:v>
                </c:pt>
                <c:pt idx="2">
                  <c:v>#N/A</c:v>
                </c:pt>
                <c:pt idx="3">
                  <c:v>2.98</c:v>
                </c:pt>
                <c:pt idx="4">
                  <c:v>#N/A</c:v>
                </c:pt>
                <c:pt idx="5">
                  <c:v>2.81</c:v>
                </c:pt>
                <c:pt idx="6">
                  <c:v>#N/A</c:v>
                </c:pt>
                <c:pt idx="7">
                  <c:v>3.61</c:v>
                </c:pt>
                <c:pt idx="8">
                  <c:v>#N/A</c:v>
                </c:pt>
                <c:pt idx="9">
                  <c:v>3.86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5.13</c:v>
                </c:pt>
                <c:pt idx="2">
                  <c:v>#N/A</c:v>
                </c:pt>
                <c:pt idx="3">
                  <c:v>4.55</c:v>
                </c:pt>
                <c:pt idx="4">
                  <c:v>#N/A</c:v>
                </c:pt>
                <c:pt idx="5">
                  <c:v>5.38</c:v>
                </c:pt>
                <c:pt idx="6">
                  <c:v>#N/A</c:v>
                </c:pt>
                <c:pt idx="7">
                  <c:v>7.41</c:v>
                </c:pt>
                <c:pt idx="8">
                  <c:v>#N/A</c:v>
                </c:pt>
                <c:pt idx="9">
                  <c:v>8.2100000000000009</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3.73</c:v>
                </c:pt>
                <c:pt idx="2">
                  <c:v>#N/A</c:v>
                </c:pt>
                <c:pt idx="3">
                  <c:v>3.4</c:v>
                </c:pt>
                <c:pt idx="4">
                  <c:v>#N/A</c:v>
                </c:pt>
                <c:pt idx="5">
                  <c:v>4.58</c:v>
                </c:pt>
                <c:pt idx="6">
                  <c:v>#N/A</c:v>
                </c:pt>
                <c:pt idx="7">
                  <c:v>9.6999999999999993</c:v>
                </c:pt>
                <c:pt idx="8">
                  <c:v>#N/A</c:v>
                </c:pt>
                <c:pt idx="9">
                  <c:v>15.66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7618</c:v>
                </c:pt>
                <c:pt idx="5">
                  <c:v>7258</c:v>
                </c:pt>
                <c:pt idx="8">
                  <c:v>7108</c:v>
                </c:pt>
                <c:pt idx="11">
                  <c:v>7108</c:v>
                </c:pt>
                <c:pt idx="14">
                  <c:v>6715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424</c:v>
                </c:pt>
                <c:pt idx="3">
                  <c:v>406</c:v>
                </c:pt>
                <c:pt idx="6">
                  <c:v>371</c:v>
                </c:pt>
                <c:pt idx="9">
                  <c:v>335</c:v>
                </c:pt>
                <c:pt idx="12">
                  <c:v>269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105</c:v>
                </c:pt>
                <c:pt idx="3">
                  <c:v>92</c:v>
                </c:pt>
                <c:pt idx="6">
                  <c:v>96</c:v>
                </c:pt>
                <c:pt idx="9">
                  <c:v>101</c:v>
                </c:pt>
                <c:pt idx="12">
                  <c:v>99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1809</c:v>
                </c:pt>
                <c:pt idx="3">
                  <c:v>1660</c:v>
                </c:pt>
                <c:pt idx="6">
                  <c:v>1479</c:v>
                </c:pt>
                <c:pt idx="9">
                  <c:v>1410</c:v>
                </c:pt>
                <c:pt idx="12">
                  <c:v>1301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6672</c:v>
                </c:pt>
                <c:pt idx="3">
                  <c:v>6667</c:v>
                </c:pt>
                <c:pt idx="6">
                  <c:v>6659</c:v>
                </c:pt>
                <c:pt idx="9">
                  <c:v>6636</c:v>
                </c:pt>
                <c:pt idx="12">
                  <c:v>6854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1392</c:v>
                </c:pt>
                <c:pt idx="2">
                  <c:v>#N/A</c:v>
                </c:pt>
                <c:pt idx="3">
                  <c:v>#N/A</c:v>
                </c:pt>
                <c:pt idx="4">
                  <c:v>1567</c:v>
                </c:pt>
                <c:pt idx="5">
                  <c:v>#N/A</c:v>
                </c:pt>
                <c:pt idx="6">
                  <c:v>#N/A</c:v>
                </c:pt>
                <c:pt idx="7">
                  <c:v>1497</c:v>
                </c:pt>
                <c:pt idx="8">
                  <c:v>#N/A</c:v>
                </c:pt>
                <c:pt idx="9">
                  <c:v>#N/A</c:v>
                </c:pt>
                <c:pt idx="10">
                  <c:v>1374</c:v>
                </c:pt>
                <c:pt idx="11">
                  <c:v>#N/A</c:v>
                </c:pt>
                <c:pt idx="12">
                  <c:v>#N/A</c:v>
                </c:pt>
                <c:pt idx="13">
                  <c:v>1808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47495</c:v>
                </c:pt>
                <c:pt idx="5">
                  <c:v>47521</c:v>
                </c:pt>
                <c:pt idx="8">
                  <c:v>46999</c:v>
                </c:pt>
                <c:pt idx="11">
                  <c:v>45354</c:v>
                </c:pt>
                <c:pt idx="14">
                  <c:v>43172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24343</c:v>
                </c:pt>
                <c:pt idx="5">
                  <c:v>25002</c:v>
                </c:pt>
                <c:pt idx="8">
                  <c:v>27358</c:v>
                </c:pt>
                <c:pt idx="11">
                  <c:v>26178</c:v>
                </c:pt>
                <c:pt idx="14">
                  <c:v>25985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14329</c:v>
                </c:pt>
                <c:pt idx="5">
                  <c:v>13875</c:v>
                </c:pt>
                <c:pt idx="8">
                  <c:v>12742</c:v>
                </c:pt>
                <c:pt idx="11">
                  <c:v>14850</c:v>
                </c:pt>
                <c:pt idx="14">
                  <c:v>17349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13713</c:v>
                </c:pt>
                <c:pt idx="3">
                  <c:v>13925</c:v>
                </c:pt>
                <c:pt idx="6">
                  <c:v>14158</c:v>
                </c:pt>
                <c:pt idx="9">
                  <c:v>14634</c:v>
                </c:pt>
                <c:pt idx="12">
                  <c:v>14240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490</c:v>
                </c:pt>
                <c:pt idx="3">
                  <c:v>456</c:v>
                </c:pt>
                <c:pt idx="6">
                  <c:v>396</c:v>
                </c:pt>
                <c:pt idx="9">
                  <c:v>373</c:v>
                </c:pt>
                <c:pt idx="12">
                  <c:v>291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16233</c:v>
                </c:pt>
                <c:pt idx="3">
                  <c:v>14570</c:v>
                </c:pt>
                <c:pt idx="6">
                  <c:v>12709</c:v>
                </c:pt>
                <c:pt idx="9">
                  <c:v>11347</c:v>
                </c:pt>
                <c:pt idx="12">
                  <c:v>10859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3022</c:v>
                </c:pt>
                <c:pt idx="3">
                  <c:v>2320</c:v>
                </c:pt>
                <c:pt idx="6">
                  <c:v>2013</c:v>
                </c:pt>
                <c:pt idx="9">
                  <c:v>9189</c:v>
                </c:pt>
                <c:pt idx="12">
                  <c:v>8666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75610</c:v>
                </c:pt>
                <c:pt idx="3">
                  <c:v>82185</c:v>
                </c:pt>
                <c:pt idx="6">
                  <c:v>87227</c:v>
                </c:pt>
                <c:pt idx="9">
                  <c:v>85909</c:v>
                </c:pt>
                <c:pt idx="12">
                  <c:v>85078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22900</c:v>
                </c:pt>
                <c:pt idx="2">
                  <c:v>#N/A</c:v>
                </c:pt>
                <c:pt idx="3">
                  <c:v>#N/A</c:v>
                </c:pt>
                <c:pt idx="4">
                  <c:v>27057</c:v>
                </c:pt>
                <c:pt idx="5">
                  <c:v>#N/A</c:v>
                </c:pt>
                <c:pt idx="6">
                  <c:v>#N/A</c:v>
                </c:pt>
                <c:pt idx="7">
                  <c:v>29405</c:v>
                </c:pt>
                <c:pt idx="8">
                  <c:v>#N/A</c:v>
                </c:pt>
                <c:pt idx="9">
                  <c:v>#N/A</c:v>
                </c:pt>
                <c:pt idx="10">
                  <c:v>35071</c:v>
                </c:pt>
                <c:pt idx="11">
                  <c:v>#N/A</c:v>
                </c:pt>
                <c:pt idx="12">
                  <c:v>#N/A</c:v>
                </c:pt>
                <c:pt idx="13">
                  <c:v>32627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3308</c:v>
                </c:pt>
                <c:pt idx="1">
                  <c:v>5473</c:v>
                </c:pt>
                <c:pt idx="2">
                  <c:v>7733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5727</c:v>
                </c:pt>
                <c:pt idx="1">
                  <c:v>5729</c:v>
                </c:pt>
                <c:pt idx="2">
                  <c:v>6352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{47CEFD70-A55B-4684-819D-60F762FA64DA}</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{98A3B3B6-470E-4291-9793-CEC9B10C4EF6}</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{9467FF24-3C00-4B98-BE79-BA5B4961D9E1}</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{CFB7D330-89F2-4B1A-8586-E273E079CA66}</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{A32F87EE-717B-4EF1-AB7C-AD20176A20F4}</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{66337523-0E00-44CE-B669-2851530ABF40}</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{7FDC262B-9D26-4A72-89D7-2970AF86A34F}</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{12A2A598-D815-44AC-86EB-458663F7FA11}</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{F001031B-CC20-4594-BB3F-0B3E56EBAFD2}</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57.3</c:v>
                </c:pt>
                <c:pt idx="8">
                  <c:v>58.2</c:v>
                </c:pt>
                <c:pt idx="16">
                  <c:v>57.5</c:v>
                </c:pt>
                <c:pt idx="24">
                  <c:v>58.7</c:v>
                </c:pt>
                <c:pt idx="32">
                  <c:v>60.5</c:v>
                </c:pt>
              </c:numCache>
            </c:numRef>
          </c:xVal>
          <c:yVal>
            <c:numRef>
              <c:f>'公会計指標分析・財政指標組合せ分析表'!$BP$51:$DC$51</c:f>
              <c:numCache>
                <c:formatCode>#,##0.0;"▲ "#,##0.0</c:formatCode>
                <c:ptCount val="40"/>
                <c:pt idx="0">
                  <c:v>51</c:v>
                </c:pt>
                <c:pt idx="8">
                  <c:v>60.1</c:v>
                </c:pt>
                <c:pt idx="16">
                  <c:v>63.3</c:v>
                </c:pt>
                <c:pt idx="24">
                  <c:v>74</c:v>
                </c:pt>
                <c:pt idx="32">
                  <c:v>69.5</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{170AE6E3-1EFE-482B-9F42-E6496014E450}</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{4996A043-7663-4B84-AD0A-31B5A67123A3}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{6282AE2D-90F2-47EB-BD19-A892909F11C5}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{84BB75C9-7765-4B74-A85F-92B044F26F62}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{85C5506B-2E9E-40DE-ADE4-1CD0E47C5F08}</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{E93B151F-F1CD-4489-90D8-A5797B7A6FB7}</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{D82CAEF7-98DF-4A92-8910-7DA99F0EA2BD}</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{63794C35-D6EC-4C02-898E-639DA9936D54}</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{CE13151B-05D0-424E-A567-0A6E7CED61DA}</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60.4</c:v>
                </c:pt>
                <c:pt idx="8">
                  <c:v>60.9</c:v>
                </c:pt>
                <c:pt idx="16">
                  <c:v>61.9</c:v>
                </c:pt>
                <c:pt idx="24">
                  <c:v>62.5</c:v>
                </c:pt>
                <c:pt idx="32">
                  <c:v>63.5</c:v>
                </c:pt>
              </c:numCache>
            </c:numRef>
          </c:xVal>
          <c:yVal>
            <c:numRef>
              <c:f>'公会計指標分析・財政指標組合せ分析表'!$BP$55:$DC$55</c:f>
              <c:numCache>
                <c:formatCode>#,##0.0;"▲ "#,##0.0</c:formatCode>
                <c:ptCount val="40"/>
                <c:pt idx="0">
                  <c:v>23.1</c:v>
                </c:pt>
                <c:pt idx="8">
                  <c:v>19</c:v>
                </c:pt>
                <c:pt idx="16">
                  <c:v>18</c:v>
                </c:pt>
                <c:pt idx="24">
                  <c:v>13.1</c:v>
                </c:pt>
                <c:pt idx="32">
                  <c:v>10.9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786738594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9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00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{D137120E-F56F-4A9D-8384-84CDC68D534A}</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{710F0A99-8BC8-4BDD-9652-930321CD7191}</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{9349A548-C206-40CF-8B21-3AD2E07DBC30}</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{91C83F20-F7E9-45CC-B52F-8469F86BE02B}</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{6BEE2FFA-0922-4541-884E-9890E71B3466}</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{23748AE1-DE0E-41E1-BEA2-F1D76707782E}</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{73DCD15D-4C43-4DE8-AA4B-EAAE7F08A8EC}</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{50A56473-39A7-4B92-A76D-F569853B5F0D}</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{5CD2F553-8CAB-4D28-A6EF-B165D08928B8}</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3.1</c:v>
                </c:pt>
                <c:pt idx="8">
                  <c:v>3.3</c:v>
                </c:pt>
                <c:pt idx="16">
                  <c:v>3.2</c:v>
                </c:pt>
                <c:pt idx="24">
                  <c:v>3.2</c:v>
                </c:pt>
                <c:pt idx="32">
                  <c:v>3.3</c:v>
                </c:pt>
              </c:numCache>
            </c:numRef>
          </c:xVal>
          <c:yVal>
            <c:numRef>
              <c:f>'公会計指標分析・財政指標組合せ分析表'!$BP$73:$DC$73</c:f>
              <c:numCache>
                <c:formatCode>#,##0.0;"▲ "#,##0.0</c:formatCode>
                <c:ptCount val="40"/>
                <c:pt idx="0">
                  <c:v>51</c:v>
                </c:pt>
                <c:pt idx="8">
                  <c:v>60.1</c:v>
                </c:pt>
                <c:pt idx="16">
                  <c:v>63.3</c:v>
                </c:pt>
                <c:pt idx="24">
                  <c:v>74</c:v>
                </c:pt>
                <c:pt idx="32">
                  <c:v>69.5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{4F850EF1-3B3A-44D6-A164-EAD6CDB9F018}</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{1D7435DD-EFA0-46B4-96F9-60B8591F4BB0}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{548F1FA6-7455-4000-BAB0-5426A8232CD2}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{AF71C643-8935-4ACB-AB8D-DD12BE89293C}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{9D7846CA-2599-456D-B187-30C59E6B7B0C}</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{DC338529-953C-40C3-A67F-29A310CFF071}</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{58B0DE51-061E-42A0-9290-53DC8480562D}</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{117DBD73-BD62-4048-81D5-3BAAA23EA62D}</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{4A9ACEE3-57A2-405F-9061-4F4C2ADBF24E}</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4.2</c:v>
                </c:pt>
                <c:pt idx="8">
                  <c:v>3.6</c:v>
                </c:pt>
                <c:pt idx="16">
                  <c:v>3.5</c:v>
                </c:pt>
                <c:pt idx="24">
                  <c:v>3.6</c:v>
                </c:pt>
                <c:pt idx="32">
                  <c:v>4</c:v>
                </c:pt>
              </c:numCache>
            </c:numRef>
          </c:xVal>
          <c:yVal>
            <c:numRef>
              <c:f>'公会計指標分析・財政指標組合せ分析表'!$BP$77:$DC$77</c:f>
              <c:numCache>
                <c:formatCode>#,##0.0;"▲ "#,##0.0</c:formatCode>
                <c:ptCount val="40"/>
                <c:pt idx="0">
                  <c:v>23.1</c:v>
                </c:pt>
                <c:pt idx="8">
                  <c:v>19</c:v>
                </c:pt>
                <c:pt idx="16">
                  <c:v>18</c:v>
                </c:pt>
                <c:pt idx="24">
                  <c:v>13.1</c:v>
                </c:pt>
                <c:pt idx="32">
                  <c:v>10.9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5"/>
          <c:min val="2"/>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414288330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9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1172382521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249,094
242,970
244.95
100,744,054
96,023,003
4,472,076
51,290,360
85,077,662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3.3
69.5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810"/>
    <xdr:sp macro="" textlink="">
      <xdr:nvSpPr>
        <xdr:cNvPr id="30" name="テキスト ボックス 29"/>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4180"/>
    <xdr:sp macro="" textlink="">
      <xdr:nvSpPr>
        <xdr:cNvPr id="35" name="テキスト ボックス 34"/>
        <xdr:cNvSpPr txBox="1"/>
      </xdr:nvSpPr>
      <xdr:spPr>
        <a:xfrm>
          <a:off x="762000" y="4533900"/>
          <a:ext cx="875982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a:t>
          </a:r>
          <a:r>
            <a:rPr kumimoji="1" lang="en-US" altLang="ja-JP" sz="1300">
              <a:latin typeface="ＭＳ Ｐゴシック"/>
              <a:ea typeface="ＭＳ Ｐゴシック"/>
            </a:rPr>
            <a:t>4</a:t>
          </a:r>
          <a:r>
            <a:rPr kumimoji="1" lang="ja-JP" altLang="en-US" sz="1300">
              <a:latin typeface="ＭＳ Ｐゴシック"/>
              <a:ea typeface="ＭＳ Ｐゴシック"/>
            </a:rPr>
            <a:t>年度は指数が</a:t>
          </a:r>
          <a:r>
            <a:rPr kumimoji="1" lang="en-US" altLang="ja-JP" sz="1300">
              <a:latin typeface="ＭＳ Ｐゴシック"/>
              <a:ea typeface="ＭＳ Ｐゴシック"/>
            </a:rPr>
            <a:t>1.00</a:t>
          </a:r>
          <a:r>
            <a:rPr kumimoji="1" lang="ja-JP" altLang="en-US" sz="1300">
              <a:latin typeface="ＭＳ Ｐゴシック"/>
              <a:ea typeface="ＭＳ Ｐゴシック"/>
            </a:rPr>
            <a:t>となり、平成</a:t>
          </a:r>
          <a:r>
            <a:rPr kumimoji="1" lang="en-US" altLang="ja-JP" sz="1300">
              <a:latin typeface="ＭＳ Ｐゴシック"/>
              <a:ea typeface="ＭＳ Ｐゴシック"/>
            </a:rPr>
            <a:t>29</a:t>
          </a:r>
          <a:r>
            <a:rPr kumimoji="1" lang="ja-JP" altLang="en-US" sz="1300">
              <a:latin typeface="ＭＳ Ｐゴシック"/>
              <a:ea typeface="ＭＳ Ｐゴシック"/>
            </a:rPr>
            <a:t>年度以降、毎年</a:t>
          </a:r>
          <a:r>
            <a:rPr kumimoji="1" lang="en-US" altLang="ja-JP" sz="1300">
              <a:latin typeface="ＭＳ Ｐゴシック"/>
              <a:ea typeface="ＭＳ Ｐゴシック"/>
            </a:rPr>
            <a:t>1.00</a:t>
          </a:r>
          <a:r>
            <a:rPr kumimoji="1" lang="ja-JP" altLang="en-US" sz="1300">
              <a:latin typeface="ＭＳ Ｐゴシック"/>
              <a:ea typeface="ＭＳ Ｐゴシック"/>
            </a:rPr>
            <a:t>を超えており、類似団体の中では引き続き上位を維持している。なお、単年度指数は</a:t>
          </a:r>
          <a:r>
            <a:rPr kumimoji="1" lang="en-US" altLang="ja-JP" sz="1300">
              <a:latin typeface="ＭＳ Ｐゴシック"/>
              <a:ea typeface="ＭＳ Ｐゴシック"/>
            </a:rPr>
            <a:t>0.998</a:t>
          </a:r>
          <a:r>
            <a:rPr kumimoji="1" lang="ja-JP" altLang="en-US" sz="1300">
              <a:latin typeface="ＭＳ Ｐゴシック"/>
              <a:ea typeface="ＭＳ Ｐゴシック"/>
            </a:rPr>
            <a:t>、</a:t>
          </a:r>
          <a:r>
            <a:rPr kumimoji="1" lang="en-US" altLang="ja-JP" sz="1300">
              <a:latin typeface="ＭＳ Ｐゴシック"/>
              <a:ea typeface="ＭＳ Ｐゴシック"/>
            </a:rPr>
            <a:t>3</a:t>
          </a:r>
          <a:r>
            <a:rPr kumimoji="1" lang="ja-JP" altLang="en-US" sz="1300">
              <a:latin typeface="ＭＳ Ｐゴシック"/>
              <a:ea typeface="ＭＳ Ｐゴシック"/>
            </a:rPr>
            <a:t>か年平均は</a:t>
          </a:r>
          <a:r>
            <a:rPr kumimoji="1" lang="en-US" altLang="ja-JP" sz="1300">
              <a:latin typeface="ＭＳ Ｐゴシック"/>
              <a:ea typeface="ＭＳ Ｐゴシック"/>
            </a:rPr>
            <a:t>0.996</a:t>
          </a:r>
          <a:r>
            <a:rPr kumimoji="1" lang="ja-JP" altLang="en-US" sz="1300">
              <a:latin typeface="ＭＳ Ｐゴシック"/>
              <a:ea typeface="ＭＳ Ｐゴシック"/>
            </a:rPr>
            <a:t>となっている。</a:t>
          </a:r>
        </a:p>
        <a:p>
          <a:r>
            <a:rPr kumimoji="1" lang="ja-JP" altLang="en-US" sz="1300">
              <a:latin typeface="ＭＳ Ｐゴシック"/>
              <a:ea typeface="ＭＳ Ｐゴシック"/>
            </a:rPr>
            <a:t>　臨時財政対策債償還基金費、公債費の減などにより基準財政需要額が減少したこと、個人市民税、法人市民税の増など基準財政収入額が増加したことにより単年度指数は</a:t>
          </a:r>
          <a:r>
            <a:rPr kumimoji="1" lang="en-US" altLang="ja-JP" sz="1300">
              <a:latin typeface="ＭＳ Ｐゴシック"/>
              <a:ea typeface="ＭＳ Ｐゴシック"/>
            </a:rPr>
            <a:t>0.022</a:t>
          </a:r>
          <a:r>
            <a:rPr kumimoji="1" lang="ja-JP" altLang="en-US" sz="1300">
              <a:latin typeface="ＭＳ Ｐゴシック"/>
              <a:ea typeface="ＭＳ Ｐゴシック"/>
            </a:rPr>
            <a:t>ポイント上昇している。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7810"/>
    <xdr:sp macro="" textlink="">
      <xdr:nvSpPr>
        <xdr:cNvPr id="54" name="テキスト ボックス 53"/>
        <xdr:cNvSpPr txBox="1"/>
      </xdr:nvSpPr>
      <xdr:spPr>
        <a:xfrm>
          <a:off x="0" y="708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7810"/>
    <xdr:sp macro="" textlink="">
      <xdr:nvSpPr>
        <xdr:cNvPr id="56" name="テキスト ボックス 55"/>
        <xdr:cNvSpPr txBox="1"/>
      </xdr:nvSpPr>
      <xdr:spPr>
        <a:xfrm>
          <a:off x="0" y="6601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137160</xdr:rowOff>
    </xdr:from>
    <xdr:to xmlns:xdr="http://schemas.openxmlformats.org/drawingml/2006/spreadsheetDrawing">
      <xdr:col>23</xdr:col>
      <xdr:colOff>133350</xdr:colOff>
      <xdr:row>45</xdr:row>
      <xdr:rowOff>41910</xdr:rowOff>
    </xdr:to>
    <xdr:cxnSp macro="">
      <xdr:nvCxnSpPr>
        <xdr:cNvPr id="62" name="直線コネクタ 61"/>
        <xdr:cNvCxnSpPr/>
      </xdr:nvCxnSpPr>
      <xdr:spPr>
        <a:xfrm flipV="1">
          <a:off x="4953000" y="630936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13970</xdr:rowOff>
    </xdr:from>
    <xdr:ext cx="762000" cy="259080"/>
    <xdr:sp macro="" textlink="">
      <xdr:nvSpPr>
        <xdr:cNvPr id="63" name="財政力最小値テキスト"/>
        <xdr:cNvSpPr txBox="1"/>
      </xdr:nvSpPr>
      <xdr:spPr>
        <a:xfrm>
          <a:off x="5041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41910</xdr:rowOff>
    </xdr:from>
    <xdr:to xmlns:xdr="http://schemas.openxmlformats.org/drawingml/2006/spreadsheetDrawing">
      <xdr:col>24</xdr:col>
      <xdr:colOff>12700</xdr:colOff>
      <xdr:row>45</xdr:row>
      <xdr:rowOff>41910</xdr:rowOff>
    </xdr:to>
    <xdr:cxnSp macro="">
      <xdr:nvCxnSpPr>
        <xdr:cNvPr id="64" name="直線コネクタ 63"/>
        <xdr:cNvCxnSpPr/>
      </xdr:nvCxnSpPr>
      <xdr:spPr>
        <a:xfrm>
          <a:off x="4864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52070</xdr:rowOff>
    </xdr:from>
    <xdr:ext cx="762000" cy="257810"/>
    <xdr:sp macro="" textlink="">
      <xdr:nvSpPr>
        <xdr:cNvPr id="65" name="財政力最大値テキスト"/>
        <xdr:cNvSpPr txBox="1"/>
      </xdr:nvSpPr>
      <xdr:spPr>
        <a:xfrm>
          <a:off x="5041900" y="60528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137160</xdr:rowOff>
    </xdr:from>
    <xdr:to xmlns:xdr="http://schemas.openxmlformats.org/drawingml/2006/spreadsheetDrawing">
      <xdr:col>24</xdr:col>
      <xdr:colOff>12700</xdr:colOff>
      <xdr:row>36</xdr:row>
      <xdr:rowOff>137160</xdr:rowOff>
    </xdr:to>
    <xdr:cxnSp macro="">
      <xdr:nvCxnSpPr>
        <xdr:cNvPr id="66" name="直線コネクタ 65"/>
        <xdr:cNvCxnSpPr/>
      </xdr:nvCxnSpPr>
      <xdr:spPr>
        <a:xfrm>
          <a:off x="4864100" y="630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39</xdr:row>
      <xdr:rowOff>57150</xdr:rowOff>
    </xdr:from>
    <xdr:to xmlns:xdr="http://schemas.openxmlformats.org/drawingml/2006/spreadsheetDrawing">
      <xdr:col>23</xdr:col>
      <xdr:colOff>133350</xdr:colOff>
      <xdr:row>39</xdr:row>
      <xdr:rowOff>57150</xdr:rowOff>
    </xdr:to>
    <xdr:cxnSp macro="">
      <xdr:nvCxnSpPr>
        <xdr:cNvPr id="67" name="直線コネクタ 66"/>
        <xdr:cNvCxnSpPr/>
      </xdr:nvCxnSpPr>
      <xdr:spPr>
        <a:xfrm>
          <a:off x="4114800" y="6743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96520</xdr:rowOff>
    </xdr:from>
    <xdr:ext cx="762000" cy="259080"/>
    <xdr:sp macro="" textlink="">
      <xdr:nvSpPr>
        <xdr:cNvPr id="68" name="財政力平均値テキスト"/>
        <xdr:cNvSpPr txBox="1"/>
      </xdr:nvSpPr>
      <xdr:spPr>
        <a:xfrm>
          <a:off x="5041900" y="6954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124460</xdr:rowOff>
    </xdr:from>
    <xdr:to xmlns:xdr="http://schemas.openxmlformats.org/drawingml/2006/spreadsheetDrawing">
      <xdr:col>23</xdr:col>
      <xdr:colOff>184150</xdr:colOff>
      <xdr:row>41</xdr:row>
      <xdr:rowOff>54610</xdr:rowOff>
    </xdr:to>
    <xdr:sp macro="" textlink="">
      <xdr:nvSpPr>
        <xdr:cNvPr id="69" name="フローチャート: 判断 68"/>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39</xdr:row>
      <xdr:rowOff>33020</xdr:rowOff>
    </xdr:from>
    <xdr:to xmlns:xdr="http://schemas.openxmlformats.org/drawingml/2006/spreadsheetDrawing">
      <xdr:col>19</xdr:col>
      <xdr:colOff>133350</xdr:colOff>
      <xdr:row>39</xdr:row>
      <xdr:rowOff>57150</xdr:rowOff>
    </xdr:to>
    <xdr:cxnSp macro="">
      <xdr:nvCxnSpPr>
        <xdr:cNvPr id="70" name="直線コネクタ 69"/>
        <xdr:cNvCxnSpPr/>
      </xdr:nvCxnSpPr>
      <xdr:spPr>
        <a:xfrm>
          <a:off x="3225800" y="67195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76200</xdr:rowOff>
    </xdr:from>
    <xdr:to xmlns:xdr="http://schemas.openxmlformats.org/drawingml/2006/spreadsheetDrawing">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162560</xdr:rowOff>
    </xdr:from>
    <xdr:ext cx="736600" cy="259080"/>
    <xdr:sp macro="" textlink="">
      <xdr:nvSpPr>
        <xdr:cNvPr id="72" name="テキスト ボックス 71"/>
        <xdr:cNvSpPr txBox="1"/>
      </xdr:nvSpPr>
      <xdr:spPr>
        <a:xfrm>
          <a:off x="3733800" y="702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39</xdr:row>
      <xdr:rowOff>33020</xdr:rowOff>
    </xdr:from>
    <xdr:to xmlns:xdr="http://schemas.openxmlformats.org/drawingml/2006/spreadsheetDrawing">
      <xdr:col>15</xdr:col>
      <xdr:colOff>82550</xdr:colOff>
      <xdr:row>39</xdr:row>
      <xdr:rowOff>33020</xdr:rowOff>
    </xdr:to>
    <xdr:cxnSp macro="">
      <xdr:nvCxnSpPr>
        <xdr:cNvPr id="73" name="直線コネクタ 72"/>
        <xdr:cNvCxnSpPr/>
      </xdr:nvCxnSpPr>
      <xdr:spPr>
        <a:xfrm>
          <a:off x="2336800" y="6719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76200</xdr:rowOff>
    </xdr:from>
    <xdr:to xmlns:xdr="http://schemas.openxmlformats.org/drawingml/2006/spreadsheetDrawing">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162560</xdr:rowOff>
    </xdr:from>
    <xdr:ext cx="762000" cy="259080"/>
    <xdr:sp macro="" textlink="">
      <xdr:nvSpPr>
        <xdr:cNvPr id="75" name="テキスト ボックス 74"/>
        <xdr:cNvSpPr txBox="1"/>
      </xdr:nvSpPr>
      <xdr:spPr>
        <a:xfrm>
          <a:off x="2844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39</xdr:row>
      <xdr:rowOff>33020</xdr:rowOff>
    </xdr:from>
    <xdr:to xmlns:xdr="http://schemas.openxmlformats.org/drawingml/2006/spreadsheetDrawing">
      <xdr:col>11</xdr:col>
      <xdr:colOff>31750</xdr:colOff>
      <xdr:row>39</xdr:row>
      <xdr:rowOff>57150</xdr:rowOff>
    </xdr:to>
    <xdr:cxnSp macro="">
      <xdr:nvCxnSpPr>
        <xdr:cNvPr id="76" name="直線コネクタ 75"/>
        <xdr:cNvCxnSpPr/>
      </xdr:nvCxnSpPr>
      <xdr:spPr>
        <a:xfrm flipV="1">
          <a:off x="1447800" y="67195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76200</xdr:rowOff>
    </xdr:from>
    <xdr:to xmlns:xdr="http://schemas.openxmlformats.org/drawingml/2006/spreadsheetDrawing">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162560</xdr:rowOff>
    </xdr:from>
    <xdr:ext cx="762000" cy="259080"/>
    <xdr:sp macro="" textlink="">
      <xdr:nvSpPr>
        <xdr:cNvPr id="78" name="テキスト ボックス 77"/>
        <xdr:cNvSpPr txBox="1"/>
      </xdr:nvSpPr>
      <xdr:spPr>
        <a:xfrm>
          <a:off x="1955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124460</xdr:rowOff>
    </xdr:from>
    <xdr:to xmlns:xdr="http://schemas.openxmlformats.org/drawingml/2006/spreadsheetDrawing">
      <xdr:col>7</xdr:col>
      <xdr:colOff>31750</xdr:colOff>
      <xdr:row>41</xdr:row>
      <xdr:rowOff>54610</xdr:rowOff>
    </xdr:to>
    <xdr:sp macro="" textlink="">
      <xdr:nvSpPr>
        <xdr:cNvPr id="79" name="フローチャート: 判断 78"/>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39370</xdr:rowOff>
    </xdr:from>
    <xdr:ext cx="762000" cy="259080"/>
    <xdr:sp macro="" textlink="">
      <xdr:nvSpPr>
        <xdr:cNvPr id="80" name="テキスト ボックス 79"/>
        <xdr:cNvSpPr txBox="1"/>
      </xdr:nvSpPr>
      <xdr:spPr>
        <a:xfrm>
          <a:off x="1066800" y="7068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6350</xdr:rowOff>
    </xdr:from>
    <xdr:to xmlns:xdr="http://schemas.openxmlformats.org/drawingml/2006/spreadsheetDrawing">
      <xdr:col>23</xdr:col>
      <xdr:colOff>184150</xdr:colOff>
      <xdr:row>39</xdr:row>
      <xdr:rowOff>107950</xdr:rowOff>
    </xdr:to>
    <xdr:sp macro="" textlink="">
      <xdr:nvSpPr>
        <xdr:cNvPr id="86" name="楕円 85"/>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38</xdr:row>
      <xdr:rowOff>22860</xdr:rowOff>
    </xdr:from>
    <xdr:ext cx="762000" cy="259080"/>
    <xdr:sp macro="" textlink="">
      <xdr:nvSpPr>
        <xdr:cNvPr id="87" name="財政力該当値テキスト"/>
        <xdr:cNvSpPr txBox="1"/>
      </xdr:nvSpPr>
      <xdr:spPr>
        <a:xfrm>
          <a:off x="5041900" y="653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39</xdr:row>
      <xdr:rowOff>6350</xdr:rowOff>
    </xdr:from>
    <xdr:to xmlns:xdr="http://schemas.openxmlformats.org/drawingml/2006/spreadsheetDrawing">
      <xdr:col>19</xdr:col>
      <xdr:colOff>184150</xdr:colOff>
      <xdr:row>39</xdr:row>
      <xdr:rowOff>107950</xdr:rowOff>
    </xdr:to>
    <xdr:sp macro="" textlink="">
      <xdr:nvSpPr>
        <xdr:cNvPr id="88" name="楕円 87"/>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37</xdr:row>
      <xdr:rowOff>118110</xdr:rowOff>
    </xdr:from>
    <xdr:ext cx="736600" cy="259080"/>
    <xdr:sp macro="" textlink="">
      <xdr:nvSpPr>
        <xdr:cNvPr id="89" name="テキスト ボックス 88"/>
        <xdr:cNvSpPr txBox="1"/>
      </xdr:nvSpPr>
      <xdr:spPr>
        <a:xfrm>
          <a:off x="3733800" y="646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38</xdr:row>
      <xdr:rowOff>153670</xdr:rowOff>
    </xdr:from>
    <xdr:to xmlns:xdr="http://schemas.openxmlformats.org/drawingml/2006/spreadsheetDrawing">
      <xdr:col>15</xdr:col>
      <xdr:colOff>133350</xdr:colOff>
      <xdr:row>39</xdr:row>
      <xdr:rowOff>83820</xdr:rowOff>
    </xdr:to>
    <xdr:sp macro="" textlink="">
      <xdr:nvSpPr>
        <xdr:cNvPr id="90" name="楕円 89"/>
        <xdr:cNvSpPr/>
      </xdr:nvSpPr>
      <xdr:spPr>
        <a:xfrm>
          <a:off x="3175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37</xdr:row>
      <xdr:rowOff>93980</xdr:rowOff>
    </xdr:from>
    <xdr:ext cx="762000" cy="259080"/>
    <xdr:sp macro="" textlink="">
      <xdr:nvSpPr>
        <xdr:cNvPr id="91" name="テキスト ボックス 90"/>
        <xdr:cNvSpPr txBox="1"/>
      </xdr:nvSpPr>
      <xdr:spPr>
        <a:xfrm>
          <a:off x="2844800" y="643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38</xdr:row>
      <xdr:rowOff>153670</xdr:rowOff>
    </xdr:from>
    <xdr:to xmlns:xdr="http://schemas.openxmlformats.org/drawingml/2006/spreadsheetDrawing">
      <xdr:col>11</xdr:col>
      <xdr:colOff>82550</xdr:colOff>
      <xdr:row>39</xdr:row>
      <xdr:rowOff>83820</xdr:rowOff>
    </xdr:to>
    <xdr:sp macro="" textlink="">
      <xdr:nvSpPr>
        <xdr:cNvPr id="92" name="楕円 91"/>
        <xdr:cNvSpPr/>
      </xdr:nvSpPr>
      <xdr:spPr>
        <a:xfrm>
          <a:off x="2286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93980</xdr:rowOff>
    </xdr:from>
    <xdr:ext cx="762000" cy="259080"/>
    <xdr:sp macro="" textlink="">
      <xdr:nvSpPr>
        <xdr:cNvPr id="93" name="テキスト ボックス 92"/>
        <xdr:cNvSpPr txBox="1"/>
      </xdr:nvSpPr>
      <xdr:spPr>
        <a:xfrm>
          <a:off x="1955800" y="643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6350</xdr:rowOff>
    </xdr:from>
    <xdr:to xmlns:xdr="http://schemas.openxmlformats.org/drawingml/2006/spreadsheetDrawing">
      <xdr:col>7</xdr:col>
      <xdr:colOff>31750</xdr:colOff>
      <xdr:row>39</xdr:row>
      <xdr:rowOff>107950</xdr:rowOff>
    </xdr:to>
    <xdr:sp macro="" textlink="">
      <xdr:nvSpPr>
        <xdr:cNvPr id="94" name="楕円 93"/>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37</xdr:row>
      <xdr:rowOff>118110</xdr:rowOff>
    </xdr:from>
    <xdr:ext cx="762000" cy="259080"/>
    <xdr:sp macro="" textlink="">
      <xdr:nvSpPr>
        <xdr:cNvPr id="95" name="テキスト ボックス 94"/>
        <xdr:cNvSpPr txBox="1"/>
      </xdr:nvSpPr>
      <xdr:spPr>
        <a:xfrm>
          <a:off x="1066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97" name="テキスト ボックス 96"/>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98" name="テキスト ボックス 97"/>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経常経費充当一般財源等は、物件費</a:t>
          </a:r>
          <a:r>
            <a:rPr kumimoji="1" lang="en-US" altLang="ja-JP" sz="1300">
              <a:latin typeface="ＭＳ Ｐゴシック"/>
              <a:ea typeface="ＭＳ Ｐゴシック"/>
            </a:rPr>
            <a:t>2.7</a:t>
          </a:r>
          <a:r>
            <a:rPr kumimoji="1" lang="ja-JP" altLang="en-US" sz="1300">
              <a:latin typeface="ＭＳ Ｐゴシック"/>
              <a:ea typeface="ＭＳ Ｐゴシック"/>
            </a:rPr>
            <a:t>億円の増、公債費</a:t>
          </a:r>
          <a:r>
            <a:rPr kumimoji="1" lang="en-US" altLang="ja-JP" sz="1300">
              <a:latin typeface="ＭＳ Ｐゴシック"/>
              <a:ea typeface="ＭＳ Ｐゴシック"/>
            </a:rPr>
            <a:t>8.4</a:t>
          </a:r>
          <a:r>
            <a:rPr kumimoji="1" lang="ja-JP" altLang="en-US" sz="1300">
              <a:latin typeface="ＭＳ Ｐゴシック"/>
              <a:ea typeface="ＭＳ Ｐゴシック"/>
            </a:rPr>
            <a:t>億円の減により</a:t>
          </a:r>
          <a:r>
            <a:rPr kumimoji="1" lang="en-US" altLang="ja-JP" sz="1300">
              <a:latin typeface="ＭＳ Ｐゴシック"/>
              <a:ea typeface="ＭＳ Ｐゴシック"/>
            </a:rPr>
            <a:t>5.1</a:t>
          </a:r>
          <a:r>
            <a:rPr kumimoji="1" lang="ja-JP" altLang="en-US" sz="1300">
              <a:latin typeface="ＭＳ Ｐゴシック"/>
              <a:ea typeface="ＭＳ Ｐゴシック"/>
            </a:rPr>
            <a:t>億円減少した。 経常一般財源は、地方税</a:t>
          </a:r>
          <a:r>
            <a:rPr kumimoji="1" lang="en-US" altLang="ja-JP" sz="1300">
              <a:latin typeface="ＭＳ Ｐゴシック"/>
              <a:ea typeface="ＭＳ Ｐゴシック"/>
            </a:rPr>
            <a:t>3.7</a:t>
          </a:r>
          <a:r>
            <a:rPr kumimoji="1" lang="ja-JP" altLang="en-US" sz="1300">
              <a:latin typeface="ＭＳ Ｐゴシック"/>
              <a:ea typeface="ＭＳ Ｐゴシック"/>
            </a:rPr>
            <a:t>億円、地方消費税交付金</a:t>
          </a:r>
          <a:r>
            <a:rPr kumimoji="1" lang="en-US" altLang="ja-JP" sz="1300">
              <a:latin typeface="ＭＳ Ｐゴシック"/>
              <a:ea typeface="ＭＳ Ｐゴシック"/>
            </a:rPr>
            <a:t>2.6</a:t>
          </a:r>
          <a:r>
            <a:rPr kumimoji="1" lang="ja-JP" altLang="en-US" sz="1300">
              <a:latin typeface="ＭＳ Ｐゴシック"/>
              <a:ea typeface="ＭＳ Ｐゴシック"/>
            </a:rPr>
            <a:t>億円が増の一方、地方交付税</a:t>
          </a:r>
          <a:r>
            <a:rPr kumimoji="1" lang="en-US" altLang="ja-JP" sz="1300">
              <a:latin typeface="ＭＳ Ｐゴシック"/>
              <a:ea typeface="ＭＳ Ｐゴシック"/>
            </a:rPr>
            <a:t>8.5</a:t>
          </a:r>
          <a:r>
            <a:rPr kumimoji="1" lang="ja-JP" altLang="en-US" sz="1300">
              <a:latin typeface="ＭＳ Ｐゴシック"/>
              <a:ea typeface="ＭＳ Ｐゴシック"/>
            </a:rPr>
            <a:t>億円、その他交付金等</a:t>
          </a:r>
          <a:r>
            <a:rPr kumimoji="1" lang="en-US" altLang="ja-JP" sz="1300">
              <a:latin typeface="ＭＳ Ｐゴシック"/>
              <a:ea typeface="ＭＳ Ｐゴシック"/>
            </a:rPr>
            <a:t>4.5</a:t>
          </a:r>
          <a:r>
            <a:rPr kumimoji="1" lang="ja-JP" altLang="en-US" sz="1300">
              <a:latin typeface="ＭＳ Ｐゴシック"/>
              <a:ea typeface="ＭＳ Ｐゴシック"/>
            </a:rPr>
            <a:t>億円の減により</a:t>
          </a:r>
          <a:r>
            <a:rPr kumimoji="1" lang="en-US" altLang="ja-JP" sz="1300">
              <a:latin typeface="ＭＳ Ｐゴシック"/>
              <a:ea typeface="ＭＳ Ｐゴシック"/>
            </a:rPr>
            <a:t>7.1</a:t>
          </a:r>
          <a:r>
            <a:rPr kumimoji="1" lang="ja-JP" altLang="en-US" sz="1300">
              <a:latin typeface="ＭＳ Ｐゴシック"/>
              <a:ea typeface="ＭＳ Ｐゴシック"/>
            </a:rPr>
            <a:t>億円減少した。この結果、分子の減少率に比べ、分母の減少率が大きいため、</a:t>
          </a:r>
          <a:r>
            <a:rPr kumimoji="1" lang="en-US" altLang="ja-JP" sz="1300">
              <a:latin typeface="ＭＳ Ｐゴシック"/>
              <a:ea typeface="ＭＳ Ｐゴシック"/>
            </a:rPr>
            <a:t>1.2</a:t>
          </a:r>
          <a:r>
            <a:rPr kumimoji="1" lang="ja-JP" altLang="en-US" sz="1300">
              <a:latin typeface="ＭＳ Ｐゴシック"/>
              <a:ea typeface="ＭＳ Ｐゴシック"/>
            </a:rPr>
            <a:t>ポイント悪化した。</a:t>
          </a:r>
        </a:p>
        <a:p>
          <a:r>
            <a:rPr kumimoji="1" lang="ja-JP" altLang="en-US" sz="1300">
              <a:latin typeface="ＭＳ Ｐゴシック"/>
              <a:ea typeface="ＭＳ Ｐゴシック"/>
            </a:rPr>
            <a:t>　類似団体内では上位に位置しているが、今後も大規模投資的事業に係る公債費の増加が見込まれるため、業務活動レビューの実施による既存事業の見直しなどにより経常的支出の抑制に努める。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1" name="テキスト ボックス 110"/>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2" name="直線コネクタ 111"/>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3" name="テキスト ボックス 112"/>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4" name="直線コネクタ 113"/>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5" name="テキスト ボックス 114"/>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8" name="直線コネクタ 117"/>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810"/>
    <xdr:sp macro="" textlink="">
      <xdr:nvSpPr>
        <xdr:cNvPr id="119" name="テキスト ボックス 118"/>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0" name="直線コネクタ 119"/>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810"/>
    <xdr:sp macro="" textlink="">
      <xdr:nvSpPr>
        <xdr:cNvPr id="121" name="テキスト ボックス 120"/>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111125</xdr:rowOff>
    </xdr:from>
    <xdr:to xmlns:xdr="http://schemas.openxmlformats.org/drawingml/2006/spreadsheetDrawing">
      <xdr:col>23</xdr:col>
      <xdr:colOff>133350</xdr:colOff>
      <xdr:row>66</xdr:row>
      <xdr:rowOff>26035</xdr:rowOff>
    </xdr:to>
    <xdr:cxnSp macro="">
      <xdr:nvCxnSpPr>
        <xdr:cNvPr id="125" name="直線コネクタ 124"/>
        <xdr:cNvCxnSpPr/>
      </xdr:nvCxnSpPr>
      <xdr:spPr>
        <a:xfrm flipV="1">
          <a:off x="4953000" y="10055225"/>
          <a:ext cx="0" cy="1286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169545</xdr:rowOff>
    </xdr:from>
    <xdr:ext cx="762000" cy="257810"/>
    <xdr:sp macro="" textlink="">
      <xdr:nvSpPr>
        <xdr:cNvPr id="126" name="財政構造の弾力性最小値テキスト"/>
        <xdr:cNvSpPr txBox="1"/>
      </xdr:nvSpPr>
      <xdr:spPr>
        <a:xfrm>
          <a:off x="5041900" y="113137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26035</xdr:rowOff>
    </xdr:from>
    <xdr:to xmlns:xdr="http://schemas.openxmlformats.org/drawingml/2006/spreadsheetDrawing">
      <xdr:col>24</xdr:col>
      <xdr:colOff>12700</xdr:colOff>
      <xdr:row>66</xdr:row>
      <xdr:rowOff>26035</xdr:rowOff>
    </xdr:to>
    <xdr:cxnSp macro="">
      <xdr:nvCxnSpPr>
        <xdr:cNvPr id="127" name="直線コネクタ 126"/>
        <xdr:cNvCxnSpPr/>
      </xdr:nvCxnSpPr>
      <xdr:spPr>
        <a:xfrm>
          <a:off x="4864100" y="1134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26035</xdr:rowOff>
    </xdr:from>
    <xdr:ext cx="762000" cy="259080"/>
    <xdr:sp macro="" textlink="">
      <xdr:nvSpPr>
        <xdr:cNvPr id="128" name="財政構造の弾力性最大値テキスト"/>
        <xdr:cNvSpPr txBox="1"/>
      </xdr:nvSpPr>
      <xdr:spPr>
        <a:xfrm>
          <a:off x="5041900" y="9798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111125</xdr:rowOff>
    </xdr:from>
    <xdr:to xmlns:xdr="http://schemas.openxmlformats.org/drawingml/2006/spreadsheetDrawing">
      <xdr:col>24</xdr:col>
      <xdr:colOff>12700</xdr:colOff>
      <xdr:row>58</xdr:row>
      <xdr:rowOff>111125</xdr:rowOff>
    </xdr:to>
    <xdr:cxnSp macro="">
      <xdr:nvCxnSpPr>
        <xdr:cNvPr id="129" name="直線コネクタ 128"/>
        <xdr:cNvCxnSpPr/>
      </xdr:nvCxnSpPr>
      <xdr:spPr>
        <a:xfrm>
          <a:off x="4864100" y="10055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20320</xdr:rowOff>
    </xdr:from>
    <xdr:to xmlns:xdr="http://schemas.openxmlformats.org/drawingml/2006/spreadsheetDrawing">
      <xdr:col>23</xdr:col>
      <xdr:colOff>133350</xdr:colOff>
      <xdr:row>62</xdr:row>
      <xdr:rowOff>116840</xdr:rowOff>
    </xdr:to>
    <xdr:cxnSp macro="">
      <xdr:nvCxnSpPr>
        <xdr:cNvPr id="130" name="直線コネクタ 129"/>
        <xdr:cNvCxnSpPr/>
      </xdr:nvCxnSpPr>
      <xdr:spPr>
        <a:xfrm>
          <a:off x="4114800" y="1065022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92075</xdr:rowOff>
    </xdr:from>
    <xdr:ext cx="762000" cy="259080"/>
    <xdr:sp macro="" textlink="">
      <xdr:nvSpPr>
        <xdr:cNvPr id="131" name="財政構造の弾力性平均値テキスト"/>
        <xdr:cNvSpPr txBox="1"/>
      </xdr:nvSpPr>
      <xdr:spPr>
        <a:xfrm>
          <a:off x="5041900" y="108934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120650</xdr:rowOff>
    </xdr:from>
    <xdr:to xmlns:xdr="http://schemas.openxmlformats.org/drawingml/2006/spreadsheetDrawing">
      <xdr:col>23</xdr:col>
      <xdr:colOff>184150</xdr:colOff>
      <xdr:row>64</xdr:row>
      <xdr:rowOff>50165</xdr:rowOff>
    </xdr:to>
    <xdr:sp macro="" textlink="">
      <xdr:nvSpPr>
        <xdr:cNvPr id="132" name="フローチャート: 判断 131"/>
        <xdr:cNvSpPr/>
      </xdr:nvSpPr>
      <xdr:spPr>
        <a:xfrm>
          <a:off x="4902200" y="10922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20320</xdr:rowOff>
    </xdr:from>
    <xdr:to xmlns:xdr="http://schemas.openxmlformats.org/drawingml/2006/spreadsheetDrawing">
      <xdr:col>19</xdr:col>
      <xdr:colOff>133350</xdr:colOff>
      <xdr:row>62</xdr:row>
      <xdr:rowOff>149225</xdr:rowOff>
    </xdr:to>
    <xdr:cxnSp macro="">
      <xdr:nvCxnSpPr>
        <xdr:cNvPr id="133" name="直線コネクタ 132"/>
        <xdr:cNvCxnSpPr/>
      </xdr:nvCxnSpPr>
      <xdr:spPr>
        <a:xfrm flipV="1">
          <a:off x="3225800" y="1065022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17780</xdr:rowOff>
    </xdr:from>
    <xdr:to xmlns:xdr="http://schemas.openxmlformats.org/drawingml/2006/spreadsheetDrawing">
      <xdr:col>19</xdr:col>
      <xdr:colOff>184150</xdr:colOff>
      <xdr:row>62</xdr:row>
      <xdr:rowOff>119380</xdr:rowOff>
    </xdr:to>
    <xdr:sp macro="" textlink="">
      <xdr:nvSpPr>
        <xdr:cNvPr id="134" name="フローチャート: 判断 133"/>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104140</xdr:rowOff>
    </xdr:from>
    <xdr:ext cx="736600" cy="259080"/>
    <xdr:sp macro="" textlink="">
      <xdr:nvSpPr>
        <xdr:cNvPr id="135" name="テキスト ボックス 134"/>
        <xdr:cNvSpPr txBox="1"/>
      </xdr:nvSpPr>
      <xdr:spPr>
        <a:xfrm>
          <a:off x="3733800" y="10734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25400</xdr:rowOff>
    </xdr:from>
    <xdr:to xmlns:xdr="http://schemas.openxmlformats.org/drawingml/2006/spreadsheetDrawing">
      <xdr:col>15</xdr:col>
      <xdr:colOff>82550</xdr:colOff>
      <xdr:row>62</xdr:row>
      <xdr:rowOff>149225</xdr:rowOff>
    </xdr:to>
    <xdr:cxnSp macro="">
      <xdr:nvCxnSpPr>
        <xdr:cNvPr id="136" name="直線コネクタ 135"/>
        <xdr:cNvCxnSpPr/>
      </xdr:nvCxnSpPr>
      <xdr:spPr>
        <a:xfrm>
          <a:off x="2336800" y="10312400"/>
          <a:ext cx="889000" cy="466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103505</xdr:rowOff>
    </xdr:from>
    <xdr:to xmlns:xdr="http://schemas.openxmlformats.org/drawingml/2006/spreadsheetDrawing">
      <xdr:col>15</xdr:col>
      <xdr:colOff>133350</xdr:colOff>
      <xdr:row>64</xdr:row>
      <xdr:rowOff>33655</xdr:rowOff>
    </xdr:to>
    <xdr:sp macro="" textlink="">
      <xdr:nvSpPr>
        <xdr:cNvPr id="137" name="フローチャート: 判断 136"/>
        <xdr:cNvSpPr/>
      </xdr:nvSpPr>
      <xdr:spPr>
        <a:xfrm>
          <a:off x="31750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18415</xdr:rowOff>
    </xdr:from>
    <xdr:ext cx="762000" cy="257810"/>
    <xdr:sp macro="" textlink="">
      <xdr:nvSpPr>
        <xdr:cNvPr id="138" name="テキスト ボックス 137"/>
        <xdr:cNvSpPr txBox="1"/>
      </xdr:nvSpPr>
      <xdr:spPr>
        <a:xfrm>
          <a:off x="2844800" y="10991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25400</xdr:rowOff>
    </xdr:from>
    <xdr:to xmlns:xdr="http://schemas.openxmlformats.org/drawingml/2006/spreadsheetDrawing">
      <xdr:col>11</xdr:col>
      <xdr:colOff>31750</xdr:colOff>
      <xdr:row>60</xdr:row>
      <xdr:rowOff>41275</xdr:rowOff>
    </xdr:to>
    <xdr:cxnSp macro="">
      <xdr:nvCxnSpPr>
        <xdr:cNvPr id="139" name="直線コネクタ 138"/>
        <xdr:cNvCxnSpPr/>
      </xdr:nvCxnSpPr>
      <xdr:spPr>
        <a:xfrm flipV="1">
          <a:off x="1447800" y="103124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160020</xdr:rowOff>
    </xdr:from>
    <xdr:to xmlns:xdr="http://schemas.openxmlformats.org/drawingml/2006/spreadsheetDrawing">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74930</xdr:rowOff>
    </xdr:from>
    <xdr:ext cx="762000" cy="257810"/>
    <xdr:sp macro="" textlink="">
      <xdr:nvSpPr>
        <xdr:cNvPr id="141" name="テキスト ボックス 140"/>
        <xdr:cNvSpPr txBox="1"/>
      </xdr:nvSpPr>
      <xdr:spPr>
        <a:xfrm>
          <a:off x="1955800" y="110477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103505</xdr:rowOff>
    </xdr:from>
    <xdr:to xmlns:xdr="http://schemas.openxmlformats.org/drawingml/2006/spreadsheetDrawing">
      <xdr:col>7</xdr:col>
      <xdr:colOff>31750</xdr:colOff>
      <xdr:row>64</xdr:row>
      <xdr:rowOff>33655</xdr:rowOff>
    </xdr:to>
    <xdr:sp macro="" textlink="">
      <xdr:nvSpPr>
        <xdr:cNvPr id="142" name="フローチャート: 判断 141"/>
        <xdr:cNvSpPr/>
      </xdr:nvSpPr>
      <xdr:spPr>
        <a:xfrm>
          <a:off x="13970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18415</xdr:rowOff>
    </xdr:from>
    <xdr:ext cx="762000" cy="257810"/>
    <xdr:sp macro="" textlink="">
      <xdr:nvSpPr>
        <xdr:cNvPr id="143" name="テキスト ボックス 142"/>
        <xdr:cNvSpPr txBox="1"/>
      </xdr:nvSpPr>
      <xdr:spPr>
        <a:xfrm>
          <a:off x="1066800" y="10991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4" name="テキスト ボックス 143"/>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5" name="テキスト ボックス 144"/>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46" name="テキスト ボックス 145"/>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47" name="テキスト ボックス 146"/>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48" name="テキスト ボックス 147"/>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66040</xdr:rowOff>
    </xdr:from>
    <xdr:to xmlns:xdr="http://schemas.openxmlformats.org/drawingml/2006/spreadsheetDrawing">
      <xdr:col>23</xdr:col>
      <xdr:colOff>184150</xdr:colOff>
      <xdr:row>62</xdr:row>
      <xdr:rowOff>167640</xdr:rowOff>
    </xdr:to>
    <xdr:sp macro="" textlink="">
      <xdr:nvSpPr>
        <xdr:cNvPr id="149" name="楕円 148"/>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82550</xdr:rowOff>
    </xdr:from>
    <xdr:ext cx="762000" cy="259080"/>
    <xdr:sp macro="" textlink="">
      <xdr:nvSpPr>
        <xdr:cNvPr id="150" name="財政構造の弾力性該当値テキスト"/>
        <xdr:cNvSpPr txBox="1"/>
      </xdr:nvSpPr>
      <xdr:spPr>
        <a:xfrm>
          <a:off x="50419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140970</xdr:rowOff>
    </xdr:from>
    <xdr:to xmlns:xdr="http://schemas.openxmlformats.org/drawingml/2006/spreadsheetDrawing">
      <xdr:col>19</xdr:col>
      <xdr:colOff>184150</xdr:colOff>
      <xdr:row>62</xdr:row>
      <xdr:rowOff>71120</xdr:rowOff>
    </xdr:to>
    <xdr:sp macro="" textlink="">
      <xdr:nvSpPr>
        <xdr:cNvPr id="151" name="楕円 150"/>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81280</xdr:rowOff>
    </xdr:from>
    <xdr:ext cx="736600" cy="259080"/>
    <xdr:sp macro="" textlink="">
      <xdr:nvSpPr>
        <xdr:cNvPr id="152" name="テキスト ボックス 151"/>
        <xdr:cNvSpPr txBox="1"/>
      </xdr:nvSpPr>
      <xdr:spPr>
        <a:xfrm>
          <a:off x="3733800" y="10368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98425</xdr:rowOff>
    </xdr:from>
    <xdr:to xmlns:xdr="http://schemas.openxmlformats.org/drawingml/2006/spreadsheetDrawing">
      <xdr:col>15</xdr:col>
      <xdr:colOff>133350</xdr:colOff>
      <xdr:row>63</xdr:row>
      <xdr:rowOff>29210</xdr:rowOff>
    </xdr:to>
    <xdr:sp macro="" textlink="">
      <xdr:nvSpPr>
        <xdr:cNvPr id="153" name="楕円 152"/>
        <xdr:cNvSpPr/>
      </xdr:nvSpPr>
      <xdr:spPr>
        <a:xfrm>
          <a:off x="3175000" y="10728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38735</xdr:rowOff>
    </xdr:from>
    <xdr:ext cx="762000" cy="259080"/>
    <xdr:sp macro="" textlink="">
      <xdr:nvSpPr>
        <xdr:cNvPr id="154" name="テキスト ボックス 153"/>
        <xdr:cNvSpPr txBox="1"/>
      </xdr:nvSpPr>
      <xdr:spPr>
        <a:xfrm>
          <a:off x="2844800" y="10497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146050</xdr:rowOff>
    </xdr:from>
    <xdr:to xmlns:xdr="http://schemas.openxmlformats.org/drawingml/2006/spreadsheetDrawing">
      <xdr:col>11</xdr:col>
      <xdr:colOff>82550</xdr:colOff>
      <xdr:row>60</xdr:row>
      <xdr:rowOff>76200</xdr:rowOff>
    </xdr:to>
    <xdr:sp macro="" textlink="">
      <xdr:nvSpPr>
        <xdr:cNvPr id="155" name="楕円 154"/>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86360</xdr:rowOff>
    </xdr:from>
    <xdr:ext cx="762000" cy="257810"/>
    <xdr:sp macro="" textlink="">
      <xdr:nvSpPr>
        <xdr:cNvPr id="156" name="テキスト ボックス 155"/>
        <xdr:cNvSpPr txBox="1"/>
      </xdr:nvSpPr>
      <xdr:spPr>
        <a:xfrm>
          <a:off x="1955800" y="10030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161925</xdr:rowOff>
    </xdr:from>
    <xdr:to xmlns:xdr="http://schemas.openxmlformats.org/drawingml/2006/spreadsheetDrawing">
      <xdr:col>7</xdr:col>
      <xdr:colOff>31750</xdr:colOff>
      <xdr:row>60</xdr:row>
      <xdr:rowOff>92075</xdr:rowOff>
    </xdr:to>
    <xdr:sp macro="" textlink="">
      <xdr:nvSpPr>
        <xdr:cNvPr id="157" name="楕円 156"/>
        <xdr:cNvSpPr/>
      </xdr:nvSpPr>
      <xdr:spPr>
        <a:xfrm>
          <a:off x="1397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102235</xdr:rowOff>
    </xdr:from>
    <xdr:ext cx="762000" cy="258445"/>
    <xdr:sp macro="" textlink="">
      <xdr:nvSpPr>
        <xdr:cNvPr id="158" name="テキスト ボックス 157"/>
        <xdr:cNvSpPr txBox="1"/>
      </xdr:nvSpPr>
      <xdr:spPr>
        <a:xfrm>
          <a:off x="1066800" y="10046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1" name="テキスト ボックス 160"/>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[136,061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人件費は、一般職期末勤勉手当の減などにより前年度に比べ減少している一方、小学校ＩＣＴ教育推進に係る事業費、光熱水費の増により物件費は増となり、</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人当たりの決算額は前年度比で</a:t>
          </a:r>
          <a:r>
            <a:rPr kumimoji="1" lang="en-US" altLang="ja-JP" sz="1300">
              <a:latin typeface="ＭＳ Ｐゴシック"/>
              <a:ea typeface="ＭＳ Ｐゴシック"/>
            </a:rPr>
            <a:t>4,554</a:t>
          </a:r>
          <a:r>
            <a:rPr kumimoji="1" lang="ja-JP" altLang="en-US" sz="1300">
              <a:latin typeface="ＭＳ Ｐゴシック"/>
              <a:ea typeface="ＭＳ Ｐゴシック"/>
            </a:rPr>
            <a:t>円の増加となった。全国平均や県平均を下回っているものの、類似団体の平均を</a:t>
          </a:r>
          <a:r>
            <a:rPr kumimoji="1" lang="en-US" altLang="ja-JP" sz="1300">
              <a:latin typeface="ＭＳ Ｐゴシック"/>
              <a:ea typeface="ＭＳ Ｐゴシック"/>
            </a:rPr>
            <a:t>6,594</a:t>
          </a:r>
          <a:r>
            <a:rPr kumimoji="1" lang="ja-JP" altLang="en-US" sz="1300">
              <a:latin typeface="ＭＳ Ｐゴシック"/>
              <a:ea typeface="ＭＳ Ｐゴシック"/>
            </a:rPr>
            <a:t>円上回っている。要因としては、給食の自校方式の実施による調理員や公立保育園の保育士、また市内</a:t>
          </a:r>
          <a:r>
            <a:rPr kumimoji="1" lang="en-US" altLang="ja-JP" sz="1300">
              <a:latin typeface="ＭＳ Ｐゴシック"/>
              <a:ea typeface="ＭＳ Ｐゴシック"/>
            </a:rPr>
            <a:t>24</a:t>
          </a:r>
          <a:r>
            <a:rPr kumimoji="1" lang="ja-JP" altLang="en-US" sz="1300">
              <a:latin typeface="ＭＳ Ｐゴシック"/>
              <a:ea typeface="ＭＳ Ｐゴシック"/>
            </a:rPr>
            <a:t>地区のまちづくりセンターにおいて会計年度任用職員の配置数が多いことによる。</a:t>
          </a: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2" name="テキスト ボックス 171"/>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810"/>
    <xdr:sp macro="" textlink="">
      <xdr:nvSpPr>
        <xdr:cNvPr id="176" name="テキスト ボックス 175"/>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810"/>
    <xdr:sp macro="" textlink="">
      <xdr:nvSpPr>
        <xdr:cNvPr id="178" name="テキスト ボックス 177"/>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86" name="テキスト ボックス 185"/>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45720</xdr:rowOff>
    </xdr:from>
    <xdr:to xmlns:xdr="http://schemas.openxmlformats.org/drawingml/2006/spreadsheetDrawing">
      <xdr:col>23</xdr:col>
      <xdr:colOff>133350</xdr:colOff>
      <xdr:row>90</xdr:row>
      <xdr:rowOff>64770</xdr:rowOff>
    </xdr:to>
    <xdr:cxnSp macro="">
      <xdr:nvCxnSpPr>
        <xdr:cNvPr id="188" name="直線コネクタ 187"/>
        <xdr:cNvCxnSpPr/>
      </xdr:nvCxnSpPr>
      <xdr:spPr>
        <a:xfrm flipV="1">
          <a:off x="4953000" y="13761720"/>
          <a:ext cx="0" cy="1733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36830</xdr:rowOff>
    </xdr:from>
    <xdr:ext cx="762000" cy="259080"/>
    <xdr:sp macro="" textlink="">
      <xdr:nvSpPr>
        <xdr:cNvPr id="189" name="人件費・物件費等の状況最小値テキスト"/>
        <xdr:cNvSpPr txBox="1"/>
      </xdr:nvSpPr>
      <xdr:spPr>
        <a:xfrm>
          <a:off x="5041900" y="1546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64770</xdr:rowOff>
    </xdr:from>
    <xdr:to xmlns:xdr="http://schemas.openxmlformats.org/drawingml/2006/spreadsheetDrawing">
      <xdr:col>24</xdr:col>
      <xdr:colOff>12700</xdr:colOff>
      <xdr:row>90</xdr:row>
      <xdr:rowOff>64770</xdr:rowOff>
    </xdr:to>
    <xdr:cxnSp macro="">
      <xdr:nvCxnSpPr>
        <xdr:cNvPr id="190" name="直線コネクタ 189"/>
        <xdr:cNvCxnSpPr/>
      </xdr:nvCxnSpPr>
      <xdr:spPr>
        <a:xfrm>
          <a:off x="4864100" y="15495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132080</xdr:rowOff>
    </xdr:from>
    <xdr:ext cx="762000" cy="257810"/>
    <xdr:sp macro="" textlink="">
      <xdr:nvSpPr>
        <xdr:cNvPr id="191" name="人件費・物件費等の状況最大値テキスト"/>
        <xdr:cNvSpPr txBox="1"/>
      </xdr:nvSpPr>
      <xdr:spPr>
        <a:xfrm>
          <a:off x="5041900" y="13505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45720</xdr:rowOff>
    </xdr:from>
    <xdr:to xmlns:xdr="http://schemas.openxmlformats.org/drawingml/2006/spreadsheetDrawing">
      <xdr:col>24</xdr:col>
      <xdr:colOff>12700</xdr:colOff>
      <xdr:row>80</xdr:row>
      <xdr:rowOff>45720</xdr:rowOff>
    </xdr:to>
    <xdr:cxnSp macro="">
      <xdr:nvCxnSpPr>
        <xdr:cNvPr id="192" name="直線コネクタ 191"/>
        <xdr:cNvCxnSpPr/>
      </xdr:nvCxnSpPr>
      <xdr:spPr>
        <a:xfrm>
          <a:off x="4864100" y="1376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32385</xdr:rowOff>
    </xdr:from>
    <xdr:to xmlns:xdr="http://schemas.openxmlformats.org/drawingml/2006/spreadsheetDrawing">
      <xdr:col>23</xdr:col>
      <xdr:colOff>133350</xdr:colOff>
      <xdr:row>84</xdr:row>
      <xdr:rowOff>123825</xdr:rowOff>
    </xdr:to>
    <xdr:cxnSp macro="">
      <xdr:nvCxnSpPr>
        <xdr:cNvPr id="193" name="直線コネクタ 192"/>
        <xdr:cNvCxnSpPr/>
      </xdr:nvCxnSpPr>
      <xdr:spPr>
        <a:xfrm>
          <a:off x="4114800" y="1443418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128270</xdr:rowOff>
    </xdr:from>
    <xdr:ext cx="762000" cy="259080"/>
    <xdr:sp macro="" textlink="">
      <xdr:nvSpPr>
        <xdr:cNvPr id="194" name="人件費・物件費等の状況平均値テキスト"/>
        <xdr:cNvSpPr txBox="1"/>
      </xdr:nvSpPr>
      <xdr:spPr>
        <a:xfrm>
          <a:off x="5041900" y="14187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111760</xdr:rowOff>
    </xdr:from>
    <xdr:to xmlns:xdr="http://schemas.openxmlformats.org/drawingml/2006/spreadsheetDrawing">
      <xdr:col>23</xdr:col>
      <xdr:colOff>184150</xdr:colOff>
      <xdr:row>84</xdr:row>
      <xdr:rowOff>41910</xdr:rowOff>
    </xdr:to>
    <xdr:sp macro="" textlink="">
      <xdr:nvSpPr>
        <xdr:cNvPr id="195" name="フローチャート: 判断 194"/>
        <xdr:cNvSpPr/>
      </xdr:nvSpPr>
      <xdr:spPr>
        <a:xfrm>
          <a:off x="4902200" y="1434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69215</xdr:rowOff>
    </xdr:from>
    <xdr:to xmlns:xdr="http://schemas.openxmlformats.org/drawingml/2006/spreadsheetDrawing">
      <xdr:col>19</xdr:col>
      <xdr:colOff>133350</xdr:colOff>
      <xdr:row>84</xdr:row>
      <xdr:rowOff>32385</xdr:rowOff>
    </xdr:to>
    <xdr:cxnSp macro="">
      <xdr:nvCxnSpPr>
        <xdr:cNvPr id="196" name="直線コネクタ 195"/>
        <xdr:cNvCxnSpPr/>
      </xdr:nvCxnSpPr>
      <xdr:spPr>
        <a:xfrm>
          <a:off x="3225800" y="14299565"/>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45720</xdr:rowOff>
    </xdr:from>
    <xdr:to xmlns:xdr="http://schemas.openxmlformats.org/drawingml/2006/spreadsheetDrawing">
      <xdr:col>19</xdr:col>
      <xdr:colOff>184150</xdr:colOff>
      <xdr:row>83</xdr:row>
      <xdr:rowOff>147320</xdr:rowOff>
    </xdr:to>
    <xdr:sp macro="" textlink="">
      <xdr:nvSpPr>
        <xdr:cNvPr id="197" name="フローチャート: 判断 196"/>
        <xdr:cNvSpPr/>
      </xdr:nvSpPr>
      <xdr:spPr>
        <a:xfrm>
          <a:off x="4064000" y="1427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157480</xdr:rowOff>
    </xdr:from>
    <xdr:ext cx="736600" cy="257810"/>
    <xdr:sp macro="" textlink="">
      <xdr:nvSpPr>
        <xdr:cNvPr id="198" name="テキスト ボックス 197"/>
        <xdr:cNvSpPr txBox="1"/>
      </xdr:nvSpPr>
      <xdr:spPr>
        <a:xfrm>
          <a:off x="3733800" y="140449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8255</xdr:rowOff>
    </xdr:from>
    <xdr:to xmlns:xdr="http://schemas.openxmlformats.org/drawingml/2006/spreadsheetDrawing">
      <xdr:col>15</xdr:col>
      <xdr:colOff>82550</xdr:colOff>
      <xdr:row>83</xdr:row>
      <xdr:rowOff>69215</xdr:rowOff>
    </xdr:to>
    <xdr:cxnSp macro="">
      <xdr:nvCxnSpPr>
        <xdr:cNvPr id="199" name="直線コネクタ 198"/>
        <xdr:cNvCxnSpPr/>
      </xdr:nvCxnSpPr>
      <xdr:spPr>
        <a:xfrm>
          <a:off x="2336800" y="1423860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54610</xdr:rowOff>
    </xdr:from>
    <xdr:to xmlns:xdr="http://schemas.openxmlformats.org/drawingml/2006/spreadsheetDrawing">
      <xdr:col>15</xdr:col>
      <xdr:colOff>133350</xdr:colOff>
      <xdr:row>82</xdr:row>
      <xdr:rowOff>156210</xdr:rowOff>
    </xdr:to>
    <xdr:sp macro="" textlink="">
      <xdr:nvSpPr>
        <xdr:cNvPr id="200" name="フローチャート: 判断 199"/>
        <xdr:cNvSpPr/>
      </xdr:nvSpPr>
      <xdr:spPr>
        <a:xfrm>
          <a:off x="3175000" y="1411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166370</xdr:rowOff>
    </xdr:from>
    <xdr:ext cx="762000" cy="257810"/>
    <xdr:sp macro="" textlink="">
      <xdr:nvSpPr>
        <xdr:cNvPr id="201" name="テキスト ボックス 200"/>
        <xdr:cNvSpPr txBox="1"/>
      </xdr:nvSpPr>
      <xdr:spPr>
        <a:xfrm>
          <a:off x="2844800" y="13882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67310</xdr:rowOff>
    </xdr:from>
    <xdr:to xmlns:xdr="http://schemas.openxmlformats.org/drawingml/2006/spreadsheetDrawing">
      <xdr:col>11</xdr:col>
      <xdr:colOff>31750</xdr:colOff>
      <xdr:row>83</xdr:row>
      <xdr:rowOff>8255</xdr:rowOff>
    </xdr:to>
    <xdr:cxnSp macro="">
      <xdr:nvCxnSpPr>
        <xdr:cNvPr id="202" name="直線コネクタ 201"/>
        <xdr:cNvCxnSpPr/>
      </xdr:nvCxnSpPr>
      <xdr:spPr>
        <a:xfrm>
          <a:off x="1447800" y="1412621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101600</xdr:rowOff>
    </xdr:from>
    <xdr:to xmlns:xdr="http://schemas.openxmlformats.org/drawingml/2006/spreadsheetDrawing">
      <xdr:col>11</xdr:col>
      <xdr:colOff>82550</xdr:colOff>
      <xdr:row>82</xdr:row>
      <xdr:rowOff>31750</xdr:rowOff>
    </xdr:to>
    <xdr:sp macro="" textlink="">
      <xdr:nvSpPr>
        <xdr:cNvPr id="203" name="フローチャート: 判断 202"/>
        <xdr:cNvSpPr/>
      </xdr:nvSpPr>
      <xdr:spPr>
        <a:xfrm>
          <a:off x="22860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41910</xdr:rowOff>
    </xdr:from>
    <xdr:ext cx="762000" cy="257810"/>
    <xdr:sp macro="" textlink="">
      <xdr:nvSpPr>
        <xdr:cNvPr id="204" name="テキスト ボックス 203"/>
        <xdr:cNvSpPr txBox="1"/>
      </xdr:nvSpPr>
      <xdr:spPr>
        <a:xfrm>
          <a:off x="1955800" y="137579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14605</xdr:rowOff>
    </xdr:from>
    <xdr:to xmlns:xdr="http://schemas.openxmlformats.org/drawingml/2006/spreadsheetDrawing">
      <xdr:col>7</xdr:col>
      <xdr:colOff>31750</xdr:colOff>
      <xdr:row>81</xdr:row>
      <xdr:rowOff>116205</xdr:rowOff>
    </xdr:to>
    <xdr:sp macro="" textlink="">
      <xdr:nvSpPr>
        <xdr:cNvPr id="205" name="フローチャート: 判断 204"/>
        <xdr:cNvSpPr/>
      </xdr:nvSpPr>
      <xdr:spPr>
        <a:xfrm>
          <a:off x="1397000" y="1390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126365</xdr:rowOff>
    </xdr:from>
    <xdr:ext cx="762000" cy="259080"/>
    <xdr:sp macro="" textlink="">
      <xdr:nvSpPr>
        <xdr:cNvPr id="206" name="テキスト ボックス 205"/>
        <xdr:cNvSpPr txBox="1"/>
      </xdr:nvSpPr>
      <xdr:spPr>
        <a:xfrm>
          <a:off x="1066800" y="13670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73025</xdr:rowOff>
    </xdr:from>
    <xdr:to xmlns:xdr="http://schemas.openxmlformats.org/drawingml/2006/spreadsheetDrawing">
      <xdr:col>23</xdr:col>
      <xdr:colOff>184150</xdr:colOff>
      <xdr:row>85</xdr:row>
      <xdr:rowOff>3175</xdr:rowOff>
    </xdr:to>
    <xdr:sp macro="" textlink="">
      <xdr:nvSpPr>
        <xdr:cNvPr id="212" name="楕円 211"/>
        <xdr:cNvSpPr/>
      </xdr:nvSpPr>
      <xdr:spPr>
        <a:xfrm>
          <a:off x="49022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45085</xdr:rowOff>
    </xdr:from>
    <xdr:ext cx="762000" cy="258445"/>
    <xdr:sp macro="" textlink="">
      <xdr:nvSpPr>
        <xdr:cNvPr id="213" name="人件費・物件費等の状況該当値テキスト"/>
        <xdr:cNvSpPr txBox="1"/>
      </xdr:nvSpPr>
      <xdr:spPr>
        <a:xfrm>
          <a:off x="5041900" y="14446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153035</xdr:rowOff>
    </xdr:from>
    <xdr:to xmlns:xdr="http://schemas.openxmlformats.org/drawingml/2006/spreadsheetDrawing">
      <xdr:col>19</xdr:col>
      <xdr:colOff>184150</xdr:colOff>
      <xdr:row>84</xdr:row>
      <xdr:rowOff>83185</xdr:rowOff>
    </xdr:to>
    <xdr:sp macro="" textlink="">
      <xdr:nvSpPr>
        <xdr:cNvPr id="214" name="楕円 213"/>
        <xdr:cNvSpPr/>
      </xdr:nvSpPr>
      <xdr:spPr>
        <a:xfrm>
          <a:off x="4064000" y="1438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67945</xdr:rowOff>
    </xdr:from>
    <xdr:ext cx="736600" cy="258445"/>
    <xdr:sp macro="" textlink="">
      <xdr:nvSpPr>
        <xdr:cNvPr id="215" name="テキスト ボックス 214"/>
        <xdr:cNvSpPr txBox="1"/>
      </xdr:nvSpPr>
      <xdr:spPr>
        <a:xfrm>
          <a:off x="3733800" y="144697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18415</xdr:rowOff>
    </xdr:from>
    <xdr:to xmlns:xdr="http://schemas.openxmlformats.org/drawingml/2006/spreadsheetDrawing">
      <xdr:col>15</xdr:col>
      <xdr:colOff>133350</xdr:colOff>
      <xdr:row>83</xdr:row>
      <xdr:rowOff>120650</xdr:rowOff>
    </xdr:to>
    <xdr:sp macro="" textlink="">
      <xdr:nvSpPr>
        <xdr:cNvPr id="216" name="楕円 215"/>
        <xdr:cNvSpPr/>
      </xdr:nvSpPr>
      <xdr:spPr>
        <a:xfrm>
          <a:off x="3175000" y="14248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104775</xdr:rowOff>
    </xdr:from>
    <xdr:ext cx="762000" cy="259080"/>
    <xdr:sp macro="" textlink="">
      <xdr:nvSpPr>
        <xdr:cNvPr id="217" name="テキスト ボックス 216"/>
        <xdr:cNvSpPr txBox="1"/>
      </xdr:nvSpPr>
      <xdr:spPr>
        <a:xfrm>
          <a:off x="2844800" y="14335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128905</xdr:rowOff>
    </xdr:from>
    <xdr:to xmlns:xdr="http://schemas.openxmlformats.org/drawingml/2006/spreadsheetDrawing">
      <xdr:col>11</xdr:col>
      <xdr:colOff>82550</xdr:colOff>
      <xdr:row>83</xdr:row>
      <xdr:rowOff>59055</xdr:rowOff>
    </xdr:to>
    <xdr:sp macro="" textlink="">
      <xdr:nvSpPr>
        <xdr:cNvPr id="218" name="楕円 217"/>
        <xdr:cNvSpPr/>
      </xdr:nvSpPr>
      <xdr:spPr>
        <a:xfrm>
          <a:off x="2286000" y="1418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43815</xdr:rowOff>
    </xdr:from>
    <xdr:ext cx="762000" cy="257810"/>
    <xdr:sp macro="" textlink="">
      <xdr:nvSpPr>
        <xdr:cNvPr id="219" name="テキスト ボックス 218"/>
        <xdr:cNvSpPr txBox="1"/>
      </xdr:nvSpPr>
      <xdr:spPr>
        <a:xfrm>
          <a:off x="1955800" y="142741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16510</xdr:rowOff>
    </xdr:from>
    <xdr:to xmlns:xdr="http://schemas.openxmlformats.org/drawingml/2006/spreadsheetDrawing">
      <xdr:col>7</xdr:col>
      <xdr:colOff>31750</xdr:colOff>
      <xdr:row>82</xdr:row>
      <xdr:rowOff>118110</xdr:rowOff>
    </xdr:to>
    <xdr:sp macro="" textlink="">
      <xdr:nvSpPr>
        <xdr:cNvPr id="220" name="楕円 219"/>
        <xdr:cNvSpPr/>
      </xdr:nvSpPr>
      <xdr:spPr>
        <a:xfrm>
          <a:off x="1397000" y="140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102870</xdr:rowOff>
    </xdr:from>
    <xdr:ext cx="762000" cy="259080"/>
    <xdr:sp macro="" textlink="">
      <xdr:nvSpPr>
        <xdr:cNvPr id="221" name="テキスト ボックス 220"/>
        <xdr:cNvSpPr txBox="1"/>
      </xdr:nvSpPr>
      <xdr:spPr>
        <a:xfrm>
          <a:off x="1066800" y="14161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4" name="テキスト ボックス 223"/>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ラスパイレス指数は、類似団体の比較においても、平均値に対して</a:t>
          </a:r>
          <a:r>
            <a:rPr kumimoji="1" lang="en-US" altLang="ja-JP" sz="1300">
              <a:latin typeface="ＭＳ Ｐゴシック"/>
              <a:ea typeface="ＭＳ Ｐゴシック"/>
            </a:rPr>
            <a:t>2.4</a:t>
          </a:r>
          <a:r>
            <a:rPr kumimoji="1" lang="ja-JP" altLang="en-US" sz="1300">
              <a:latin typeface="ＭＳ Ｐゴシック"/>
              <a:ea typeface="ＭＳ Ｐゴシック"/>
            </a:rPr>
            <a:t>ポイント高く下位にある。ラスパイレス指数が</a:t>
          </a:r>
          <a:r>
            <a:rPr kumimoji="1" lang="en-US" altLang="ja-JP" sz="1300">
              <a:latin typeface="ＭＳ Ｐゴシック"/>
              <a:ea typeface="ＭＳ Ｐゴシック"/>
            </a:rPr>
            <a:t>100</a:t>
          </a:r>
          <a:r>
            <a:rPr kumimoji="1" lang="ja-JP" altLang="en-US" sz="1300">
              <a:latin typeface="ＭＳ Ｐゴシック"/>
              <a:ea typeface="ＭＳ Ｐゴシック"/>
            </a:rPr>
            <a:t>を超えている理由としては、一部、国と異なる市独自の給料表を採用していること、国に比して初任給が高くなっていることなどが挙げられる。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7810"/>
    <xdr:sp macro="" textlink="">
      <xdr:nvSpPr>
        <xdr:cNvPr id="238" name="テキスト ボックス 237"/>
        <xdr:cNvSpPr txBox="1"/>
      </xdr:nvSpPr>
      <xdr:spPr>
        <a:xfrm>
          <a:off x="1206500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7810"/>
    <xdr:sp macro="" textlink="">
      <xdr:nvSpPr>
        <xdr:cNvPr id="240" name="テキスト ボックス 239"/>
        <xdr:cNvSpPr txBox="1"/>
      </xdr:nvSpPr>
      <xdr:spPr>
        <a:xfrm>
          <a:off x="1206500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48" name="テキスト ボックス 247"/>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144780</xdr:rowOff>
    </xdr:from>
    <xdr:to xmlns:xdr="http://schemas.openxmlformats.org/drawingml/2006/spreadsheetDrawing">
      <xdr:col>81</xdr:col>
      <xdr:colOff>44450</xdr:colOff>
      <xdr:row>90</xdr:row>
      <xdr:rowOff>59055</xdr:rowOff>
    </xdr:to>
    <xdr:cxnSp macro="">
      <xdr:nvCxnSpPr>
        <xdr:cNvPr id="250" name="直線コネクタ 249"/>
        <xdr:cNvCxnSpPr/>
      </xdr:nvCxnSpPr>
      <xdr:spPr>
        <a:xfrm flipV="1">
          <a:off x="17018000" y="13860780"/>
          <a:ext cx="0" cy="1628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31115</xdr:rowOff>
    </xdr:from>
    <xdr:ext cx="762000" cy="257810"/>
    <xdr:sp macro="" textlink="">
      <xdr:nvSpPr>
        <xdr:cNvPr id="251" name="給与水準   （国との比較）最小値テキスト"/>
        <xdr:cNvSpPr txBox="1"/>
      </xdr:nvSpPr>
      <xdr:spPr>
        <a:xfrm>
          <a:off x="17106900" y="154616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59055</xdr:rowOff>
    </xdr:from>
    <xdr:to xmlns:xdr="http://schemas.openxmlformats.org/drawingml/2006/spreadsheetDrawing">
      <xdr:col>81</xdr:col>
      <xdr:colOff>133350</xdr:colOff>
      <xdr:row>90</xdr:row>
      <xdr:rowOff>59055</xdr:rowOff>
    </xdr:to>
    <xdr:cxnSp macro="">
      <xdr:nvCxnSpPr>
        <xdr:cNvPr id="252" name="直線コネクタ 251"/>
        <xdr:cNvCxnSpPr/>
      </xdr:nvCxnSpPr>
      <xdr:spPr>
        <a:xfrm>
          <a:off x="16929100" y="1548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59690</xdr:rowOff>
    </xdr:from>
    <xdr:ext cx="762000" cy="259080"/>
    <xdr:sp macro="" textlink="">
      <xdr:nvSpPr>
        <xdr:cNvPr id="253" name="給与水準   （国との比較）最大値テキスト"/>
        <xdr:cNvSpPr txBox="1"/>
      </xdr:nvSpPr>
      <xdr:spPr>
        <a:xfrm>
          <a:off x="17106900" y="1360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144780</xdr:rowOff>
    </xdr:from>
    <xdr:to xmlns:xdr="http://schemas.openxmlformats.org/drawingml/2006/spreadsheetDrawing">
      <xdr:col>81</xdr:col>
      <xdr:colOff>133350</xdr:colOff>
      <xdr:row>80</xdr:row>
      <xdr:rowOff>144780</xdr:rowOff>
    </xdr:to>
    <xdr:cxnSp macro="">
      <xdr:nvCxnSpPr>
        <xdr:cNvPr id="254" name="直線コネクタ 253"/>
        <xdr:cNvCxnSpPr/>
      </xdr:nvCxnSpPr>
      <xdr:spPr>
        <a:xfrm>
          <a:off x="16929100" y="1386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89</xdr:row>
      <xdr:rowOff>130175</xdr:rowOff>
    </xdr:from>
    <xdr:to xmlns:xdr="http://schemas.openxmlformats.org/drawingml/2006/spreadsheetDrawing">
      <xdr:col>81</xdr:col>
      <xdr:colOff>44450</xdr:colOff>
      <xdr:row>89</xdr:row>
      <xdr:rowOff>130175</xdr:rowOff>
    </xdr:to>
    <xdr:cxnSp macro="">
      <xdr:nvCxnSpPr>
        <xdr:cNvPr id="255" name="直線コネクタ 254"/>
        <xdr:cNvCxnSpPr/>
      </xdr:nvCxnSpPr>
      <xdr:spPr>
        <a:xfrm>
          <a:off x="16179800" y="153892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127635</xdr:rowOff>
    </xdr:from>
    <xdr:ext cx="762000" cy="259080"/>
    <xdr:sp macro="" textlink="">
      <xdr:nvSpPr>
        <xdr:cNvPr id="256" name="給与水準   （国との比較）平均値テキスト"/>
        <xdr:cNvSpPr txBox="1"/>
      </xdr:nvSpPr>
      <xdr:spPr>
        <a:xfrm>
          <a:off x="17106900" y="147008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111125</xdr:rowOff>
    </xdr:from>
    <xdr:to xmlns:xdr="http://schemas.openxmlformats.org/drawingml/2006/spreadsheetDrawing">
      <xdr:col>81</xdr:col>
      <xdr:colOff>95250</xdr:colOff>
      <xdr:row>87</xdr:row>
      <xdr:rowOff>41275</xdr:rowOff>
    </xdr:to>
    <xdr:sp macro="" textlink="">
      <xdr:nvSpPr>
        <xdr:cNvPr id="257" name="フローチャート: 判断 256"/>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89</xdr:row>
      <xdr:rowOff>130175</xdr:rowOff>
    </xdr:from>
    <xdr:to xmlns:xdr="http://schemas.openxmlformats.org/drawingml/2006/spreadsheetDrawing">
      <xdr:col>77</xdr:col>
      <xdr:colOff>44450</xdr:colOff>
      <xdr:row>90</xdr:row>
      <xdr:rowOff>19050</xdr:rowOff>
    </xdr:to>
    <xdr:cxnSp macro="">
      <xdr:nvCxnSpPr>
        <xdr:cNvPr id="258" name="直線コネクタ 257"/>
        <xdr:cNvCxnSpPr/>
      </xdr:nvCxnSpPr>
      <xdr:spPr>
        <a:xfrm flipV="1">
          <a:off x="15290800" y="1538922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151130</xdr:rowOff>
    </xdr:from>
    <xdr:to xmlns:xdr="http://schemas.openxmlformats.org/drawingml/2006/spreadsheetDrawing">
      <xdr:col>77</xdr:col>
      <xdr:colOff>95250</xdr:colOff>
      <xdr:row>87</xdr:row>
      <xdr:rowOff>81280</xdr:rowOff>
    </xdr:to>
    <xdr:sp macro="" textlink="">
      <xdr:nvSpPr>
        <xdr:cNvPr id="259" name="フローチャート: 判断 258"/>
        <xdr:cNvSpPr/>
      </xdr:nvSpPr>
      <xdr:spPr>
        <a:xfrm>
          <a:off x="16129000" y="148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91440</xdr:rowOff>
    </xdr:from>
    <xdr:ext cx="736600" cy="259080"/>
    <xdr:sp macro="" textlink="">
      <xdr:nvSpPr>
        <xdr:cNvPr id="260" name="テキスト ボックス 259"/>
        <xdr:cNvSpPr txBox="1"/>
      </xdr:nvSpPr>
      <xdr:spPr>
        <a:xfrm>
          <a:off x="15798800" y="14664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90</xdr:row>
      <xdr:rowOff>19050</xdr:rowOff>
    </xdr:from>
    <xdr:to xmlns:xdr="http://schemas.openxmlformats.org/drawingml/2006/spreadsheetDrawing">
      <xdr:col>72</xdr:col>
      <xdr:colOff>203200</xdr:colOff>
      <xdr:row>90</xdr:row>
      <xdr:rowOff>39370</xdr:rowOff>
    </xdr:to>
    <xdr:cxnSp macro="">
      <xdr:nvCxnSpPr>
        <xdr:cNvPr id="261" name="直線コネクタ 260"/>
        <xdr:cNvCxnSpPr/>
      </xdr:nvCxnSpPr>
      <xdr:spPr>
        <a:xfrm flipV="1">
          <a:off x="14401800" y="154495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20320</xdr:rowOff>
    </xdr:from>
    <xdr:to xmlns:xdr="http://schemas.openxmlformats.org/drawingml/2006/spreadsheetDrawing">
      <xdr:col>73</xdr:col>
      <xdr:colOff>44450</xdr:colOff>
      <xdr:row>87</xdr:row>
      <xdr:rowOff>121920</xdr:rowOff>
    </xdr:to>
    <xdr:sp macro="" textlink="">
      <xdr:nvSpPr>
        <xdr:cNvPr id="262" name="フローチャート: 判断 261"/>
        <xdr:cNvSpPr/>
      </xdr:nvSpPr>
      <xdr:spPr>
        <a:xfrm>
          <a:off x="15240000" y="1493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132080</xdr:rowOff>
    </xdr:from>
    <xdr:ext cx="762000" cy="257810"/>
    <xdr:sp macro="" textlink="">
      <xdr:nvSpPr>
        <xdr:cNvPr id="263" name="テキスト ボックス 262"/>
        <xdr:cNvSpPr txBox="1"/>
      </xdr:nvSpPr>
      <xdr:spPr>
        <a:xfrm>
          <a:off x="14909800" y="147053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90</xdr:row>
      <xdr:rowOff>39370</xdr:rowOff>
    </xdr:from>
    <xdr:to xmlns:xdr="http://schemas.openxmlformats.org/drawingml/2006/spreadsheetDrawing">
      <xdr:col>68</xdr:col>
      <xdr:colOff>152400</xdr:colOff>
      <xdr:row>90</xdr:row>
      <xdr:rowOff>59055</xdr:rowOff>
    </xdr:to>
    <xdr:cxnSp macro="">
      <xdr:nvCxnSpPr>
        <xdr:cNvPr id="264" name="直線コネクタ 263"/>
        <xdr:cNvCxnSpPr/>
      </xdr:nvCxnSpPr>
      <xdr:spPr>
        <a:xfrm flipV="1">
          <a:off x="13512800" y="154698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20320</xdr:rowOff>
    </xdr:from>
    <xdr:to xmlns:xdr="http://schemas.openxmlformats.org/drawingml/2006/spreadsheetDrawing">
      <xdr:col>68</xdr:col>
      <xdr:colOff>203200</xdr:colOff>
      <xdr:row>87</xdr:row>
      <xdr:rowOff>121920</xdr:rowOff>
    </xdr:to>
    <xdr:sp macro="" textlink="">
      <xdr:nvSpPr>
        <xdr:cNvPr id="265" name="フローチャート: 判断 264"/>
        <xdr:cNvSpPr/>
      </xdr:nvSpPr>
      <xdr:spPr>
        <a:xfrm>
          <a:off x="14351000" y="1493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132080</xdr:rowOff>
    </xdr:from>
    <xdr:ext cx="762000" cy="257810"/>
    <xdr:sp macro="" textlink="">
      <xdr:nvSpPr>
        <xdr:cNvPr id="266" name="テキスト ボックス 265"/>
        <xdr:cNvSpPr txBox="1"/>
      </xdr:nvSpPr>
      <xdr:spPr>
        <a:xfrm>
          <a:off x="14020800" y="147053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40640</xdr:rowOff>
    </xdr:from>
    <xdr:to xmlns:xdr="http://schemas.openxmlformats.org/drawingml/2006/spreadsheetDrawing">
      <xdr:col>64</xdr:col>
      <xdr:colOff>152400</xdr:colOff>
      <xdr:row>87</xdr:row>
      <xdr:rowOff>141605</xdr:rowOff>
    </xdr:to>
    <xdr:sp macro="" textlink="">
      <xdr:nvSpPr>
        <xdr:cNvPr id="267" name="フローチャート: 判断 266"/>
        <xdr:cNvSpPr/>
      </xdr:nvSpPr>
      <xdr:spPr>
        <a:xfrm>
          <a:off x="13462000" y="14956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151765</xdr:rowOff>
    </xdr:from>
    <xdr:ext cx="762000" cy="259080"/>
    <xdr:sp macro="" textlink="">
      <xdr:nvSpPr>
        <xdr:cNvPr id="268" name="テキスト ボックス 267"/>
        <xdr:cNvSpPr txBox="1"/>
      </xdr:nvSpPr>
      <xdr:spPr>
        <a:xfrm>
          <a:off x="13131800" y="14725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89</xdr:row>
      <xdr:rowOff>79375</xdr:rowOff>
    </xdr:from>
    <xdr:to xmlns:xdr="http://schemas.openxmlformats.org/drawingml/2006/spreadsheetDrawing">
      <xdr:col>81</xdr:col>
      <xdr:colOff>95250</xdr:colOff>
      <xdr:row>90</xdr:row>
      <xdr:rowOff>9525</xdr:rowOff>
    </xdr:to>
    <xdr:sp macro="" textlink="">
      <xdr:nvSpPr>
        <xdr:cNvPr id="274" name="楕円 273"/>
        <xdr:cNvSpPr/>
      </xdr:nvSpPr>
      <xdr:spPr>
        <a:xfrm>
          <a:off x="16967200" y="15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88</xdr:row>
      <xdr:rowOff>146685</xdr:rowOff>
    </xdr:from>
    <xdr:ext cx="762000" cy="257810"/>
    <xdr:sp macro="" textlink="">
      <xdr:nvSpPr>
        <xdr:cNvPr id="275" name="給与水準   （国との比較）該当値テキスト"/>
        <xdr:cNvSpPr txBox="1"/>
      </xdr:nvSpPr>
      <xdr:spPr>
        <a:xfrm>
          <a:off x="17106900" y="152342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89</xdr:row>
      <xdr:rowOff>79375</xdr:rowOff>
    </xdr:from>
    <xdr:to xmlns:xdr="http://schemas.openxmlformats.org/drawingml/2006/spreadsheetDrawing">
      <xdr:col>77</xdr:col>
      <xdr:colOff>95250</xdr:colOff>
      <xdr:row>90</xdr:row>
      <xdr:rowOff>9525</xdr:rowOff>
    </xdr:to>
    <xdr:sp macro="" textlink="">
      <xdr:nvSpPr>
        <xdr:cNvPr id="276" name="楕円 275"/>
        <xdr:cNvSpPr/>
      </xdr:nvSpPr>
      <xdr:spPr>
        <a:xfrm>
          <a:off x="16129000" y="15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89</xdr:row>
      <xdr:rowOff>166370</xdr:rowOff>
    </xdr:from>
    <xdr:ext cx="736600" cy="257810"/>
    <xdr:sp macro="" textlink="">
      <xdr:nvSpPr>
        <xdr:cNvPr id="277" name="テキスト ボックス 276"/>
        <xdr:cNvSpPr txBox="1"/>
      </xdr:nvSpPr>
      <xdr:spPr>
        <a:xfrm>
          <a:off x="15798800" y="154254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89</xdr:row>
      <xdr:rowOff>139700</xdr:rowOff>
    </xdr:from>
    <xdr:to xmlns:xdr="http://schemas.openxmlformats.org/drawingml/2006/spreadsheetDrawing">
      <xdr:col>73</xdr:col>
      <xdr:colOff>44450</xdr:colOff>
      <xdr:row>90</xdr:row>
      <xdr:rowOff>69850</xdr:rowOff>
    </xdr:to>
    <xdr:sp macro="" textlink="">
      <xdr:nvSpPr>
        <xdr:cNvPr id="278" name="楕円 277"/>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90</xdr:row>
      <xdr:rowOff>54610</xdr:rowOff>
    </xdr:from>
    <xdr:ext cx="762000" cy="257810"/>
    <xdr:sp macro="" textlink="">
      <xdr:nvSpPr>
        <xdr:cNvPr id="279" name="テキスト ボックス 278"/>
        <xdr:cNvSpPr txBox="1"/>
      </xdr:nvSpPr>
      <xdr:spPr>
        <a:xfrm>
          <a:off x="14909800" y="154851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89</xdr:row>
      <xdr:rowOff>160020</xdr:rowOff>
    </xdr:from>
    <xdr:to xmlns:xdr="http://schemas.openxmlformats.org/drawingml/2006/spreadsheetDrawing">
      <xdr:col>68</xdr:col>
      <xdr:colOff>203200</xdr:colOff>
      <xdr:row>90</xdr:row>
      <xdr:rowOff>90170</xdr:rowOff>
    </xdr:to>
    <xdr:sp macro="" textlink="">
      <xdr:nvSpPr>
        <xdr:cNvPr id="280" name="楕円 279"/>
        <xdr:cNvSpPr/>
      </xdr:nvSpPr>
      <xdr:spPr>
        <a:xfrm>
          <a:off x="14351000" y="154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90</xdr:row>
      <xdr:rowOff>74930</xdr:rowOff>
    </xdr:from>
    <xdr:ext cx="762000" cy="257810"/>
    <xdr:sp macro="" textlink="">
      <xdr:nvSpPr>
        <xdr:cNvPr id="281" name="テキスト ボックス 280"/>
        <xdr:cNvSpPr txBox="1"/>
      </xdr:nvSpPr>
      <xdr:spPr>
        <a:xfrm>
          <a:off x="14020800" y="155054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90</xdr:row>
      <xdr:rowOff>8255</xdr:rowOff>
    </xdr:from>
    <xdr:to xmlns:xdr="http://schemas.openxmlformats.org/drawingml/2006/spreadsheetDrawing">
      <xdr:col>64</xdr:col>
      <xdr:colOff>152400</xdr:colOff>
      <xdr:row>90</xdr:row>
      <xdr:rowOff>109855</xdr:rowOff>
    </xdr:to>
    <xdr:sp macro="" textlink="">
      <xdr:nvSpPr>
        <xdr:cNvPr id="282" name="楕円 281"/>
        <xdr:cNvSpPr/>
      </xdr:nvSpPr>
      <xdr:spPr>
        <a:xfrm>
          <a:off x="13462000" y="154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90</xdr:row>
      <xdr:rowOff>94615</xdr:rowOff>
    </xdr:from>
    <xdr:ext cx="762000" cy="259080"/>
    <xdr:sp macro="" textlink="">
      <xdr:nvSpPr>
        <xdr:cNvPr id="283" name="テキスト ボックス 282"/>
        <xdr:cNvSpPr txBox="1"/>
      </xdr:nvSpPr>
      <xdr:spPr>
        <a:xfrm>
          <a:off x="13131800" y="1552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975"/>
    <xdr:sp macro="" textlink="">
      <xdr:nvSpPr>
        <xdr:cNvPr id="285" name="テキスト ボックス 284"/>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7505"/>
    <xdr:sp macro="" textlink="">
      <xdr:nvSpPr>
        <xdr:cNvPr id="286" name="テキスト ボックス 285"/>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[7.52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人当たりの職員数は</a:t>
          </a:r>
          <a:r>
            <a:rPr kumimoji="1" lang="en-US" altLang="ja-JP" sz="1300">
              <a:latin typeface="ＭＳ Ｐゴシック"/>
              <a:ea typeface="ＭＳ Ｐゴシック"/>
            </a:rPr>
            <a:t>0.03</a:t>
          </a:r>
          <a:r>
            <a:rPr kumimoji="1" lang="ja-JP" altLang="en-US" sz="1300">
              <a:latin typeface="ＭＳ Ｐゴシック"/>
              <a:ea typeface="ＭＳ Ｐゴシック"/>
            </a:rPr>
            <a:t>人減少している。類似団体の比較平均に対して</a:t>
          </a:r>
          <a:r>
            <a:rPr kumimoji="1" lang="en-US" altLang="ja-JP" sz="1300">
              <a:latin typeface="ＭＳ Ｐゴシック"/>
              <a:ea typeface="ＭＳ Ｐゴシック"/>
            </a:rPr>
            <a:t>1.08</a:t>
          </a:r>
          <a:r>
            <a:rPr kumimoji="1" lang="ja-JP" altLang="en-US" sz="1300">
              <a:latin typeface="ＭＳ Ｐゴシック"/>
              <a:ea typeface="ＭＳ Ｐゴシック"/>
            </a:rPr>
            <a:t>人多く、依然として下位に位置している。要因としては、給食の自校方式の実施による調理員や公立保育園の保育士、また市内</a:t>
          </a:r>
          <a:r>
            <a:rPr kumimoji="1" lang="en-US" altLang="ja-JP" sz="1300">
              <a:latin typeface="ＭＳ Ｐゴシック"/>
              <a:ea typeface="ＭＳ Ｐゴシック"/>
            </a:rPr>
            <a:t>24</a:t>
          </a:r>
          <a:r>
            <a:rPr kumimoji="1" lang="ja-JP" altLang="en-US" sz="1300">
              <a:latin typeface="ＭＳ Ｐゴシック"/>
              <a:ea typeface="ＭＳ Ｐゴシック"/>
            </a:rPr>
            <a:t>地区のまちづくりセンターにおいて会計年度任用職員の配置数が多いことによる。</a:t>
          </a:r>
        </a:p>
        <a:p>
          <a:r>
            <a:rPr kumimoji="1" lang="ja-JP" altLang="en-US" sz="1300">
              <a:latin typeface="ＭＳ Ｐゴシック"/>
              <a:ea typeface="ＭＳ Ｐゴシック"/>
            </a:rPr>
            <a:t>　少子高齢化・人口減少への対応、新たな行政課題への対応など、行政需要と職員数等のバランスを調整しつつ、機動的かつ柔軟に対応できる職員体制の確立に努める。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299" name="テキスト ボックス 298"/>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0" name="直線コネクタ 299"/>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1" name="テキスト ボックス 300"/>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2" name="直線コネクタ 301"/>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3" name="テキスト ボックス 302"/>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4" name="直線コネクタ 303"/>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5" name="テキスト ボックス 304"/>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6" name="直線コネクタ 305"/>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7810"/>
    <xdr:sp macro="" textlink="">
      <xdr:nvSpPr>
        <xdr:cNvPr id="307" name="テキスト ボックス 306"/>
        <xdr:cNvSpPr txBox="1"/>
      </xdr:nvSpPr>
      <xdr:spPr>
        <a:xfrm>
          <a:off x="1206500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8" name="直線コネクタ 307"/>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7810"/>
    <xdr:sp macro="" textlink="">
      <xdr:nvSpPr>
        <xdr:cNvPr id="309" name="テキスト ボックス 308"/>
        <xdr:cNvSpPr txBox="1"/>
      </xdr:nvSpPr>
      <xdr:spPr>
        <a:xfrm>
          <a:off x="1206500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34290</xdr:rowOff>
    </xdr:from>
    <xdr:to xmlns:xdr="http://schemas.openxmlformats.org/drawingml/2006/spreadsheetDrawing">
      <xdr:col>81</xdr:col>
      <xdr:colOff>44450</xdr:colOff>
      <xdr:row>66</xdr:row>
      <xdr:rowOff>50165</xdr:rowOff>
    </xdr:to>
    <xdr:cxnSp macro="">
      <xdr:nvCxnSpPr>
        <xdr:cNvPr id="313" name="直線コネクタ 312"/>
        <xdr:cNvCxnSpPr/>
      </xdr:nvCxnSpPr>
      <xdr:spPr>
        <a:xfrm flipV="1">
          <a:off x="17018000" y="9978390"/>
          <a:ext cx="0" cy="13874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22225</xdr:rowOff>
    </xdr:from>
    <xdr:ext cx="762000" cy="258445"/>
    <xdr:sp macro="" textlink="">
      <xdr:nvSpPr>
        <xdr:cNvPr id="314" name="定員管理の状況最小値テキスト"/>
        <xdr:cNvSpPr txBox="1"/>
      </xdr:nvSpPr>
      <xdr:spPr>
        <a:xfrm>
          <a:off x="17106900" y="11337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50165</xdr:rowOff>
    </xdr:from>
    <xdr:to xmlns:xdr="http://schemas.openxmlformats.org/drawingml/2006/spreadsheetDrawing">
      <xdr:col>81</xdr:col>
      <xdr:colOff>133350</xdr:colOff>
      <xdr:row>66</xdr:row>
      <xdr:rowOff>50165</xdr:rowOff>
    </xdr:to>
    <xdr:cxnSp macro="">
      <xdr:nvCxnSpPr>
        <xdr:cNvPr id="315" name="直線コネクタ 314"/>
        <xdr:cNvCxnSpPr/>
      </xdr:nvCxnSpPr>
      <xdr:spPr>
        <a:xfrm>
          <a:off x="16929100" y="1136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120650</xdr:rowOff>
    </xdr:from>
    <xdr:ext cx="762000" cy="257810"/>
    <xdr:sp macro="" textlink="">
      <xdr:nvSpPr>
        <xdr:cNvPr id="316" name="定員管理の状況最大値テキスト"/>
        <xdr:cNvSpPr txBox="1"/>
      </xdr:nvSpPr>
      <xdr:spPr>
        <a:xfrm>
          <a:off x="17106900" y="97218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34290</xdr:rowOff>
    </xdr:from>
    <xdr:to xmlns:xdr="http://schemas.openxmlformats.org/drawingml/2006/spreadsheetDrawing">
      <xdr:col>81</xdr:col>
      <xdr:colOff>133350</xdr:colOff>
      <xdr:row>58</xdr:row>
      <xdr:rowOff>34290</xdr:rowOff>
    </xdr:to>
    <xdr:cxnSp macro="">
      <xdr:nvCxnSpPr>
        <xdr:cNvPr id="317" name="直線コネクタ 316"/>
        <xdr:cNvCxnSpPr/>
      </xdr:nvCxnSpPr>
      <xdr:spPr>
        <a:xfrm>
          <a:off x="16929100" y="997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31115</xdr:rowOff>
    </xdr:from>
    <xdr:to xmlns:xdr="http://schemas.openxmlformats.org/drawingml/2006/spreadsheetDrawing">
      <xdr:col>81</xdr:col>
      <xdr:colOff>44450</xdr:colOff>
      <xdr:row>64</xdr:row>
      <xdr:rowOff>43180</xdr:rowOff>
    </xdr:to>
    <xdr:cxnSp macro="">
      <xdr:nvCxnSpPr>
        <xdr:cNvPr id="318" name="直線コネクタ 317"/>
        <xdr:cNvCxnSpPr/>
      </xdr:nvCxnSpPr>
      <xdr:spPr>
        <a:xfrm flipV="1">
          <a:off x="16179800" y="1100391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76835</xdr:rowOff>
    </xdr:from>
    <xdr:ext cx="762000" cy="257810"/>
    <xdr:sp macro="" textlink="">
      <xdr:nvSpPr>
        <xdr:cNvPr id="319" name="定員管理の状況平均値テキスト"/>
        <xdr:cNvSpPr txBox="1"/>
      </xdr:nvSpPr>
      <xdr:spPr>
        <a:xfrm>
          <a:off x="17106900" y="1036383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60325</xdr:rowOff>
    </xdr:from>
    <xdr:to xmlns:xdr="http://schemas.openxmlformats.org/drawingml/2006/spreadsheetDrawing">
      <xdr:col>81</xdr:col>
      <xdr:colOff>95250</xdr:colOff>
      <xdr:row>61</xdr:row>
      <xdr:rowOff>161925</xdr:rowOff>
    </xdr:to>
    <xdr:sp macro="" textlink="">
      <xdr:nvSpPr>
        <xdr:cNvPr id="320" name="フローチャート: 判断 319"/>
        <xdr:cNvSpPr/>
      </xdr:nvSpPr>
      <xdr:spPr>
        <a:xfrm>
          <a:off x="16967200" y="1051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23495</xdr:rowOff>
    </xdr:from>
    <xdr:to xmlns:xdr="http://schemas.openxmlformats.org/drawingml/2006/spreadsheetDrawing">
      <xdr:col>77</xdr:col>
      <xdr:colOff>44450</xdr:colOff>
      <xdr:row>64</xdr:row>
      <xdr:rowOff>43180</xdr:rowOff>
    </xdr:to>
    <xdr:cxnSp macro="">
      <xdr:nvCxnSpPr>
        <xdr:cNvPr id="321" name="直線コネクタ 320"/>
        <xdr:cNvCxnSpPr/>
      </xdr:nvCxnSpPr>
      <xdr:spPr>
        <a:xfrm>
          <a:off x="15290800" y="109962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48260</xdr:rowOff>
    </xdr:from>
    <xdr:to xmlns:xdr="http://schemas.openxmlformats.org/drawingml/2006/spreadsheetDrawing">
      <xdr:col>77</xdr:col>
      <xdr:colOff>95250</xdr:colOff>
      <xdr:row>61</xdr:row>
      <xdr:rowOff>149860</xdr:rowOff>
    </xdr:to>
    <xdr:sp macro="" textlink="">
      <xdr:nvSpPr>
        <xdr:cNvPr id="322" name="フローチャート: 判断 321"/>
        <xdr:cNvSpPr/>
      </xdr:nvSpPr>
      <xdr:spPr>
        <a:xfrm>
          <a:off x="161290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160020</xdr:rowOff>
    </xdr:from>
    <xdr:ext cx="736600" cy="259080"/>
    <xdr:sp macro="" textlink="">
      <xdr:nvSpPr>
        <xdr:cNvPr id="323" name="テキスト ボックス 322"/>
        <xdr:cNvSpPr txBox="1"/>
      </xdr:nvSpPr>
      <xdr:spPr>
        <a:xfrm>
          <a:off x="15798800" y="10275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154940</xdr:rowOff>
    </xdr:from>
    <xdr:to xmlns:xdr="http://schemas.openxmlformats.org/drawingml/2006/spreadsheetDrawing">
      <xdr:col>72</xdr:col>
      <xdr:colOff>203200</xdr:colOff>
      <xdr:row>64</xdr:row>
      <xdr:rowOff>23495</xdr:rowOff>
    </xdr:to>
    <xdr:cxnSp macro="">
      <xdr:nvCxnSpPr>
        <xdr:cNvPr id="324" name="直線コネクタ 323"/>
        <xdr:cNvCxnSpPr/>
      </xdr:nvCxnSpPr>
      <xdr:spPr>
        <a:xfrm>
          <a:off x="14401800" y="109562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48260</xdr:rowOff>
    </xdr:from>
    <xdr:to xmlns:xdr="http://schemas.openxmlformats.org/drawingml/2006/spreadsheetDrawing">
      <xdr:col>73</xdr:col>
      <xdr:colOff>44450</xdr:colOff>
      <xdr:row>61</xdr:row>
      <xdr:rowOff>149860</xdr:rowOff>
    </xdr:to>
    <xdr:sp macro="" textlink="">
      <xdr:nvSpPr>
        <xdr:cNvPr id="325" name="フローチャート: 判断 324"/>
        <xdr:cNvSpPr/>
      </xdr:nvSpPr>
      <xdr:spPr>
        <a:xfrm>
          <a:off x="152400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160020</xdr:rowOff>
    </xdr:from>
    <xdr:ext cx="762000" cy="259080"/>
    <xdr:sp macro="" textlink="">
      <xdr:nvSpPr>
        <xdr:cNvPr id="326" name="テキスト ボックス 325"/>
        <xdr:cNvSpPr txBox="1"/>
      </xdr:nvSpPr>
      <xdr:spPr>
        <a:xfrm>
          <a:off x="1490980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161290</xdr:rowOff>
    </xdr:from>
    <xdr:to xmlns:xdr="http://schemas.openxmlformats.org/drawingml/2006/spreadsheetDrawing">
      <xdr:col>68</xdr:col>
      <xdr:colOff>152400</xdr:colOff>
      <xdr:row>63</xdr:row>
      <xdr:rowOff>154940</xdr:rowOff>
    </xdr:to>
    <xdr:cxnSp macro="">
      <xdr:nvCxnSpPr>
        <xdr:cNvPr id="327" name="直線コネクタ 326"/>
        <xdr:cNvCxnSpPr/>
      </xdr:nvCxnSpPr>
      <xdr:spPr>
        <a:xfrm>
          <a:off x="13512800" y="1079119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48260</xdr:rowOff>
    </xdr:from>
    <xdr:to xmlns:xdr="http://schemas.openxmlformats.org/drawingml/2006/spreadsheetDrawing">
      <xdr:col>68</xdr:col>
      <xdr:colOff>203200</xdr:colOff>
      <xdr:row>61</xdr:row>
      <xdr:rowOff>149860</xdr:rowOff>
    </xdr:to>
    <xdr:sp macro="" textlink="">
      <xdr:nvSpPr>
        <xdr:cNvPr id="328" name="フローチャート: 判断 327"/>
        <xdr:cNvSpPr/>
      </xdr:nvSpPr>
      <xdr:spPr>
        <a:xfrm>
          <a:off x="143510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160020</xdr:rowOff>
    </xdr:from>
    <xdr:ext cx="762000" cy="259080"/>
    <xdr:sp macro="" textlink="">
      <xdr:nvSpPr>
        <xdr:cNvPr id="329" name="テキスト ボックス 328"/>
        <xdr:cNvSpPr txBox="1"/>
      </xdr:nvSpPr>
      <xdr:spPr>
        <a:xfrm>
          <a:off x="1402080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8255</xdr:rowOff>
    </xdr:from>
    <xdr:to xmlns:xdr="http://schemas.openxmlformats.org/drawingml/2006/spreadsheetDrawing">
      <xdr:col>64</xdr:col>
      <xdr:colOff>152400</xdr:colOff>
      <xdr:row>61</xdr:row>
      <xdr:rowOff>109855</xdr:rowOff>
    </xdr:to>
    <xdr:sp macro="" textlink="">
      <xdr:nvSpPr>
        <xdr:cNvPr id="330" name="フローチャート: 判断 329"/>
        <xdr:cNvSpPr/>
      </xdr:nvSpPr>
      <xdr:spPr>
        <a:xfrm>
          <a:off x="13462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120650</xdr:rowOff>
    </xdr:from>
    <xdr:ext cx="762000" cy="257810"/>
    <xdr:sp macro="" textlink="">
      <xdr:nvSpPr>
        <xdr:cNvPr id="331" name="テキスト ボックス 330"/>
        <xdr:cNvSpPr txBox="1"/>
      </xdr:nvSpPr>
      <xdr:spPr>
        <a:xfrm>
          <a:off x="13131800" y="102362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32" name="テキスト ボックス 331"/>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33" name="テキスト ボックス 332"/>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34" name="テキスト ボックス 333"/>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35" name="テキスト ボックス 334"/>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36" name="テキスト ボックス 335"/>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151765</xdr:rowOff>
    </xdr:from>
    <xdr:to xmlns:xdr="http://schemas.openxmlformats.org/drawingml/2006/spreadsheetDrawing">
      <xdr:col>81</xdr:col>
      <xdr:colOff>95250</xdr:colOff>
      <xdr:row>64</xdr:row>
      <xdr:rowOff>81915</xdr:rowOff>
    </xdr:to>
    <xdr:sp macro="" textlink="">
      <xdr:nvSpPr>
        <xdr:cNvPr id="337" name="楕円 336"/>
        <xdr:cNvSpPr/>
      </xdr:nvSpPr>
      <xdr:spPr>
        <a:xfrm>
          <a:off x="16967200" y="109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123825</xdr:rowOff>
    </xdr:from>
    <xdr:ext cx="762000" cy="257810"/>
    <xdr:sp macro="" textlink="">
      <xdr:nvSpPr>
        <xdr:cNvPr id="338" name="定員管理の状況該当値テキスト"/>
        <xdr:cNvSpPr txBox="1"/>
      </xdr:nvSpPr>
      <xdr:spPr>
        <a:xfrm>
          <a:off x="17106900" y="10925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163830</xdr:rowOff>
    </xdr:from>
    <xdr:to xmlns:xdr="http://schemas.openxmlformats.org/drawingml/2006/spreadsheetDrawing">
      <xdr:col>77</xdr:col>
      <xdr:colOff>95250</xdr:colOff>
      <xdr:row>64</xdr:row>
      <xdr:rowOff>93980</xdr:rowOff>
    </xdr:to>
    <xdr:sp macro="" textlink="">
      <xdr:nvSpPr>
        <xdr:cNvPr id="339" name="楕円 338"/>
        <xdr:cNvSpPr/>
      </xdr:nvSpPr>
      <xdr:spPr>
        <a:xfrm>
          <a:off x="161290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78740</xdr:rowOff>
    </xdr:from>
    <xdr:ext cx="736600" cy="259080"/>
    <xdr:sp macro="" textlink="">
      <xdr:nvSpPr>
        <xdr:cNvPr id="340" name="テキスト ボックス 339"/>
        <xdr:cNvSpPr txBox="1"/>
      </xdr:nvSpPr>
      <xdr:spPr>
        <a:xfrm>
          <a:off x="15798800" y="11051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144145</xdr:rowOff>
    </xdr:from>
    <xdr:to xmlns:xdr="http://schemas.openxmlformats.org/drawingml/2006/spreadsheetDrawing">
      <xdr:col>73</xdr:col>
      <xdr:colOff>44450</xdr:colOff>
      <xdr:row>64</xdr:row>
      <xdr:rowOff>74930</xdr:rowOff>
    </xdr:to>
    <xdr:sp macro="" textlink="">
      <xdr:nvSpPr>
        <xdr:cNvPr id="341" name="楕円 340"/>
        <xdr:cNvSpPr/>
      </xdr:nvSpPr>
      <xdr:spPr>
        <a:xfrm>
          <a:off x="15240000" y="10945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59055</xdr:rowOff>
    </xdr:from>
    <xdr:ext cx="762000" cy="259080"/>
    <xdr:sp macro="" textlink="">
      <xdr:nvSpPr>
        <xdr:cNvPr id="342" name="テキスト ボックス 341"/>
        <xdr:cNvSpPr txBox="1"/>
      </xdr:nvSpPr>
      <xdr:spPr>
        <a:xfrm>
          <a:off x="14909800" y="11031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103505</xdr:rowOff>
    </xdr:from>
    <xdr:to xmlns:xdr="http://schemas.openxmlformats.org/drawingml/2006/spreadsheetDrawing">
      <xdr:col>68</xdr:col>
      <xdr:colOff>203200</xdr:colOff>
      <xdr:row>64</xdr:row>
      <xdr:rowOff>33655</xdr:rowOff>
    </xdr:to>
    <xdr:sp macro="" textlink="">
      <xdr:nvSpPr>
        <xdr:cNvPr id="343" name="楕円 342"/>
        <xdr:cNvSpPr/>
      </xdr:nvSpPr>
      <xdr:spPr>
        <a:xfrm>
          <a:off x="143510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18415</xdr:rowOff>
    </xdr:from>
    <xdr:ext cx="762000" cy="257810"/>
    <xdr:sp macro="" textlink="">
      <xdr:nvSpPr>
        <xdr:cNvPr id="344" name="テキスト ボックス 343"/>
        <xdr:cNvSpPr txBox="1"/>
      </xdr:nvSpPr>
      <xdr:spPr>
        <a:xfrm>
          <a:off x="14020800" y="10991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110490</xdr:rowOff>
    </xdr:from>
    <xdr:to xmlns:xdr="http://schemas.openxmlformats.org/drawingml/2006/spreadsheetDrawing">
      <xdr:col>64</xdr:col>
      <xdr:colOff>152400</xdr:colOff>
      <xdr:row>63</xdr:row>
      <xdr:rowOff>40640</xdr:rowOff>
    </xdr:to>
    <xdr:sp macro="" textlink="">
      <xdr:nvSpPr>
        <xdr:cNvPr id="345" name="楕円 344"/>
        <xdr:cNvSpPr/>
      </xdr:nvSpPr>
      <xdr:spPr>
        <a:xfrm>
          <a:off x="13462000" y="1074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25400</xdr:rowOff>
    </xdr:from>
    <xdr:ext cx="762000" cy="259080"/>
    <xdr:sp macro="" textlink="">
      <xdr:nvSpPr>
        <xdr:cNvPr id="346" name="テキスト ボックス 345"/>
        <xdr:cNvSpPr txBox="1"/>
      </xdr:nvSpPr>
      <xdr:spPr>
        <a:xfrm>
          <a:off x="13131800" y="1082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49" name="テキスト ボックス 348"/>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既往債の元利償還金の増、災復旧費等に係る基準財政需要額の減などにより、令和</a:t>
          </a:r>
          <a:r>
            <a:rPr kumimoji="1" lang="en-US" altLang="ja-JP" sz="1300">
              <a:latin typeface="ＭＳ Ｐゴシック"/>
              <a:ea typeface="ＭＳ Ｐゴシック"/>
            </a:rPr>
            <a:t>4</a:t>
          </a:r>
          <a:r>
            <a:rPr kumimoji="1" lang="ja-JP" altLang="en-US" sz="1300">
              <a:latin typeface="ＭＳ Ｐゴシック"/>
              <a:ea typeface="ＭＳ Ｐゴシック"/>
            </a:rPr>
            <a:t>年度の単年度比率が増加（前年度比＋</a:t>
          </a:r>
          <a:r>
            <a:rPr kumimoji="1" lang="en-US" altLang="ja-JP" sz="1300">
              <a:latin typeface="ＭＳ Ｐゴシック"/>
              <a:ea typeface="ＭＳ Ｐゴシック"/>
            </a:rPr>
            <a:t>0.95</a:t>
          </a:r>
          <a:r>
            <a:rPr kumimoji="1" lang="ja-JP" altLang="en-US" sz="1300">
              <a:latin typeface="ＭＳ Ｐゴシック"/>
              <a:ea typeface="ＭＳ Ｐゴシック"/>
            </a:rPr>
            <a:t>％）し、実質公債費比率は</a:t>
          </a:r>
          <a:r>
            <a:rPr kumimoji="1" lang="en-US" altLang="ja-JP" sz="1300">
              <a:latin typeface="ＭＳ Ｐゴシック"/>
              <a:ea typeface="ＭＳ Ｐゴシック"/>
            </a:rPr>
            <a:t>0.1</a:t>
          </a:r>
          <a:r>
            <a:rPr kumimoji="1" lang="ja-JP" altLang="en-US" sz="1300">
              <a:latin typeface="ＭＳ Ｐゴシック"/>
              <a:ea typeface="ＭＳ Ｐゴシック"/>
            </a:rPr>
            <a:t>ポイントの増加となっているが、類似団体の平均値を</a:t>
          </a:r>
          <a:r>
            <a:rPr kumimoji="1" lang="en-US" altLang="ja-JP" sz="1300">
              <a:latin typeface="ＭＳ Ｐゴシック"/>
              <a:ea typeface="ＭＳ Ｐゴシック"/>
            </a:rPr>
            <a:t>0.7</a:t>
          </a:r>
          <a:r>
            <a:rPr kumimoji="1" lang="ja-JP" altLang="en-US" sz="1300">
              <a:latin typeface="ＭＳ Ｐゴシック"/>
              <a:ea typeface="ＭＳ Ｐゴシック"/>
            </a:rPr>
            <a:t>ポイント下回っている。</a:t>
          </a:r>
        </a:p>
        <a:p>
          <a:r>
            <a:rPr kumimoji="1" lang="ja-JP" altLang="en-US" sz="1300">
              <a:latin typeface="ＭＳ Ｐゴシック"/>
              <a:ea typeface="ＭＳ Ｐゴシック"/>
            </a:rPr>
            <a:t>　今後、総合体育館建設事業や富士駅北口再整備事業等の大規模投資的事業の実施により、元利償還金が大幅に上昇する見込みであるため、事業の整理・縮小や地方債発行額抑制に努めていく。</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3" name="直線コネクタ 362"/>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4" name="テキスト ボックス 363"/>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5" name="直線コネクタ 364"/>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66" name="テキスト ボックス 365"/>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67" name="直線コネクタ 366"/>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7810"/>
    <xdr:sp macro="" textlink="">
      <xdr:nvSpPr>
        <xdr:cNvPr id="368" name="テキスト ボックス 367"/>
        <xdr:cNvSpPr txBox="1"/>
      </xdr:nvSpPr>
      <xdr:spPr>
        <a:xfrm>
          <a:off x="1206500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69" name="直線コネクタ 368"/>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7810"/>
    <xdr:sp macro="" textlink="">
      <xdr:nvSpPr>
        <xdr:cNvPr id="370" name="テキスト ボックス 369"/>
        <xdr:cNvSpPr txBox="1"/>
      </xdr:nvSpPr>
      <xdr:spPr>
        <a:xfrm>
          <a:off x="1206500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1" name="直線コネクタ 370"/>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2" name="テキスト ボックス 371"/>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3" name="直線コネクタ 372"/>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169545</xdr:rowOff>
    </xdr:from>
    <xdr:to xmlns:xdr="http://schemas.openxmlformats.org/drawingml/2006/spreadsheetDrawing">
      <xdr:col>81</xdr:col>
      <xdr:colOff>44450</xdr:colOff>
      <xdr:row>45</xdr:row>
      <xdr:rowOff>39370</xdr:rowOff>
    </xdr:to>
    <xdr:cxnSp macro="">
      <xdr:nvCxnSpPr>
        <xdr:cNvPr id="376" name="直線コネクタ 375"/>
        <xdr:cNvCxnSpPr/>
      </xdr:nvCxnSpPr>
      <xdr:spPr>
        <a:xfrm flipV="1">
          <a:off x="17018000" y="6341745"/>
          <a:ext cx="0" cy="1412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11430</xdr:rowOff>
    </xdr:from>
    <xdr:ext cx="762000" cy="259080"/>
    <xdr:sp macro="" textlink="">
      <xdr:nvSpPr>
        <xdr:cNvPr id="377" name="公債費負担の状況最小値テキスト"/>
        <xdr:cNvSpPr txBox="1"/>
      </xdr:nvSpPr>
      <xdr:spPr>
        <a:xfrm>
          <a:off x="17106900" y="772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39370</xdr:rowOff>
    </xdr:from>
    <xdr:to xmlns:xdr="http://schemas.openxmlformats.org/drawingml/2006/spreadsheetDrawing">
      <xdr:col>81</xdr:col>
      <xdr:colOff>133350</xdr:colOff>
      <xdr:row>45</xdr:row>
      <xdr:rowOff>39370</xdr:rowOff>
    </xdr:to>
    <xdr:cxnSp macro="">
      <xdr:nvCxnSpPr>
        <xdr:cNvPr id="378" name="直線コネクタ 377"/>
        <xdr:cNvCxnSpPr/>
      </xdr:nvCxnSpPr>
      <xdr:spPr>
        <a:xfrm>
          <a:off x="16929100" y="775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84455</xdr:rowOff>
    </xdr:from>
    <xdr:ext cx="762000" cy="259080"/>
    <xdr:sp macro="" textlink="">
      <xdr:nvSpPr>
        <xdr:cNvPr id="379" name="公債費負担の状況最大値テキスト"/>
        <xdr:cNvSpPr txBox="1"/>
      </xdr:nvSpPr>
      <xdr:spPr>
        <a:xfrm>
          <a:off x="17106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169545</xdr:rowOff>
    </xdr:from>
    <xdr:to xmlns:xdr="http://schemas.openxmlformats.org/drawingml/2006/spreadsheetDrawing">
      <xdr:col>81</xdr:col>
      <xdr:colOff>133350</xdr:colOff>
      <xdr:row>36</xdr:row>
      <xdr:rowOff>169545</xdr:rowOff>
    </xdr:to>
    <xdr:cxnSp macro="">
      <xdr:nvCxnSpPr>
        <xdr:cNvPr id="380" name="直線コネクタ 379"/>
        <xdr:cNvCxnSpPr/>
      </xdr:nvCxnSpPr>
      <xdr:spPr>
        <a:xfrm>
          <a:off x="16929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149225</xdr:rowOff>
    </xdr:from>
    <xdr:to xmlns:xdr="http://schemas.openxmlformats.org/drawingml/2006/spreadsheetDrawing">
      <xdr:col>81</xdr:col>
      <xdr:colOff>44450</xdr:colOff>
      <xdr:row>39</xdr:row>
      <xdr:rowOff>160655</xdr:rowOff>
    </xdr:to>
    <xdr:cxnSp macro="">
      <xdr:nvCxnSpPr>
        <xdr:cNvPr id="381" name="直線コネクタ 380"/>
        <xdr:cNvCxnSpPr/>
      </xdr:nvCxnSpPr>
      <xdr:spPr>
        <a:xfrm>
          <a:off x="16179800" y="683577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162560</xdr:rowOff>
    </xdr:from>
    <xdr:ext cx="762000" cy="259080"/>
    <xdr:sp macro="" textlink="">
      <xdr:nvSpPr>
        <xdr:cNvPr id="382" name="公債費負担の状況平均値テキスト"/>
        <xdr:cNvSpPr txBox="1"/>
      </xdr:nvSpPr>
      <xdr:spPr>
        <a:xfrm>
          <a:off x="17106900" y="68491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19050</xdr:rowOff>
    </xdr:from>
    <xdr:to xmlns:xdr="http://schemas.openxmlformats.org/drawingml/2006/spreadsheetDrawing">
      <xdr:col>81</xdr:col>
      <xdr:colOff>95250</xdr:colOff>
      <xdr:row>40</xdr:row>
      <xdr:rowOff>120650</xdr:rowOff>
    </xdr:to>
    <xdr:sp macro="" textlink="">
      <xdr:nvSpPr>
        <xdr:cNvPr id="383" name="フローチャート: 判断 382"/>
        <xdr:cNvSpPr/>
      </xdr:nvSpPr>
      <xdr:spPr>
        <a:xfrm>
          <a:off x="169672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149225</xdr:rowOff>
    </xdr:from>
    <xdr:to xmlns:xdr="http://schemas.openxmlformats.org/drawingml/2006/spreadsheetDrawing">
      <xdr:col>77</xdr:col>
      <xdr:colOff>44450</xdr:colOff>
      <xdr:row>39</xdr:row>
      <xdr:rowOff>149225</xdr:rowOff>
    </xdr:to>
    <xdr:cxnSp macro="">
      <xdr:nvCxnSpPr>
        <xdr:cNvPr id="384" name="直線コネクタ 383"/>
        <xdr:cNvCxnSpPr/>
      </xdr:nvCxnSpPr>
      <xdr:spPr>
        <a:xfrm>
          <a:off x="15290800" y="6835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144145</xdr:rowOff>
    </xdr:from>
    <xdr:to xmlns:xdr="http://schemas.openxmlformats.org/drawingml/2006/spreadsheetDrawing">
      <xdr:col>77</xdr:col>
      <xdr:colOff>95250</xdr:colOff>
      <xdr:row>40</xdr:row>
      <xdr:rowOff>74930</xdr:rowOff>
    </xdr:to>
    <xdr:sp macro="" textlink="">
      <xdr:nvSpPr>
        <xdr:cNvPr id="385" name="フローチャート: 判断 384"/>
        <xdr:cNvSpPr/>
      </xdr:nvSpPr>
      <xdr:spPr>
        <a:xfrm>
          <a:off x="16129000" y="683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59055</xdr:rowOff>
    </xdr:from>
    <xdr:ext cx="736600" cy="259080"/>
    <xdr:sp macro="" textlink="">
      <xdr:nvSpPr>
        <xdr:cNvPr id="386" name="テキスト ボックス 385"/>
        <xdr:cNvSpPr txBox="1"/>
      </xdr:nvSpPr>
      <xdr:spPr>
        <a:xfrm>
          <a:off x="15798800" y="6917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149225</xdr:rowOff>
    </xdr:from>
    <xdr:to xmlns:xdr="http://schemas.openxmlformats.org/drawingml/2006/spreadsheetDrawing">
      <xdr:col>72</xdr:col>
      <xdr:colOff>203200</xdr:colOff>
      <xdr:row>39</xdr:row>
      <xdr:rowOff>160655</xdr:rowOff>
    </xdr:to>
    <xdr:cxnSp macro="">
      <xdr:nvCxnSpPr>
        <xdr:cNvPr id="387" name="直線コネクタ 386"/>
        <xdr:cNvCxnSpPr/>
      </xdr:nvCxnSpPr>
      <xdr:spPr>
        <a:xfrm flipV="1">
          <a:off x="14401800" y="68357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132715</xdr:rowOff>
    </xdr:from>
    <xdr:to xmlns:xdr="http://schemas.openxmlformats.org/drawingml/2006/spreadsheetDrawing">
      <xdr:col>73</xdr:col>
      <xdr:colOff>44450</xdr:colOff>
      <xdr:row>40</xdr:row>
      <xdr:rowOff>63500</xdr:rowOff>
    </xdr:to>
    <xdr:sp macro="" textlink="">
      <xdr:nvSpPr>
        <xdr:cNvPr id="388" name="フローチャート: 判断 387"/>
        <xdr:cNvSpPr/>
      </xdr:nvSpPr>
      <xdr:spPr>
        <a:xfrm>
          <a:off x="152400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47625</xdr:rowOff>
    </xdr:from>
    <xdr:ext cx="762000" cy="259080"/>
    <xdr:sp macro="" textlink="">
      <xdr:nvSpPr>
        <xdr:cNvPr id="389" name="テキスト ボックス 388"/>
        <xdr:cNvSpPr txBox="1"/>
      </xdr:nvSpPr>
      <xdr:spPr>
        <a:xfrm>
          <a:off x="14909800" y="690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137795</xdr:rowOff>
    </xdr:from>
    <xdr:to xmlns:xdr="http://schemas.openxmlformats.org/drawingml/2006/spreadsheetDrawing">
      <xdr:col>68</xdr:col>
      <xdr:colOff>152400</xdr:colOff>
      <xdr:row>39</xdr:row>
      <xdr:rowOff>160655</xdr:rowOff>
    </xdr:to>
    <xdr:cxnSp macro="">
      <xdr:nvCxnSpPr>
        <xdr:cNvPr id="390" name="直線コネクタ 389"/>
        <xdr:cNvCxnSpPr/>
      </xdr:nvCxnSpPr>
      <xdr:spPr>
        <a:xfrm>
          <a:off x="13512800" y="682434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144145</xdr:rowOff>
    </xdr:from>
    <xdr:to xmlns:xdr="http://schemas.openxmlformats.org/drawingml/2006/spreadsheetDrawing">
      <xdr:col>68</xdr:col>
      <xdr:colOff>203200</xdr:colOff>
      <xdr:row>40</xdr:row>
      <xdr:rowOff>74930</xdr:rowOff>
    </xdr:to>
    <xdr:sp macro="" textlink="">
      <xdr:nvSpPr>
        <xdr:cNvPr id="391" name="フローチャート: 判断 390"/>
        <xdr:cNvSpPr/>
      </xdr:nvSpPr>
      <xdr:spPr>
        <a:xfrm>
          <a:off x="14351000" y="683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59055</xdr:rowOff>
    </xdr:from>
    <xdr:ext cx="762000" cy="259080"/>
    <xdr:sp macro="" textlink="">
      <xdr:nvSpPr>
        <xdr:cNvPr id="392" name="テキスト ボックス 391"/>
        <xdr:cNvSpPr txBox="1"/>
      </xdr:nvSpPr>
      <xdr:spPr>
        <a:xfrm>
          <a:off x="14020800" y="691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41910</xdr:rowOff>
    </xdr:from>
    <xdr:to xmlns:xdr="http://schemas.openxmlformats.org/drawingml/2006/spreadsheetDrawing">
      <xdr:col>64</xdr:col>
      <xdr:colOff>152400</xdr:colOff>
      <xdr:row>40</xdr:row>
      <xdr:rowOff>143510</xdr:rowOff>
    </xdr:to>
    <xdr:sp macro="" textlink="">
      <xdr:nvSpPr>
        <xdr:cNvPr id="393" name="フローチャート: 判断 392"/>
        <xdr:cNvSpPr/>
      </xdr:nvSpPr>
      <xdr:spPr>
        <a:xfrm>
          <a:off x="13462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128270</xdr:rowOff>
    </xdr:from>
    <xdr:ext cx="762000" cy="259080"/>
    <xdr:sp macro="" textlink="">
      <xdr:nvSpPr>
        <xdr:cNvPr id="394" name="テキスト ボックス 393"/>
        <xdr:cNvSpPr txBox="1"/>
      </xdr:nvSpPr>
      <xdr:spPr>
        <a:xfrm>
          <a:off x="13131800" y="6986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109855</xdr:rowOff>
    </xdr:from>
    <xdr:to xmlns:xdr="http://schemas.openxmlformats.org/drawingml/2006/spreadsheetDrawing">
      <xdr:col>81</xdr:col>
      <xdr:colOff>95250</xdr:colOff>
      <xdr:row>40</xdr:row>
      <xdr:rowOff>40640</xdr:rowOff>
    </xdr:to>
    <xdr:sp macro="" textlink="">
      <xdr:nvSpPr>
        <xdr:cNvPr id="400" name="楕円 399"/>
        <xdr:cNvSpPr/>
      </xdr:nvSpPr>
      <xdr:spPr>
        <a:xfrm>
          <a:off x="16967200" y="679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126365</xdr:rowOff>
    </xdr:from>
    <xdr:ext cx="762000" cy="259080"/>
    <xdr:sp macro="" textlink="">
      <xdr:nvSpPr>
        <xdr:cNvPr id="401" name="公債費負担の状況該当値テキスト"/>
        <xdr:cNvSpPr txBox="1"/>
      </xdr:nvSpPr>
      <xdr:spPr>
        <a:xfrm>
          <a:off x="17106900" y="6641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98425</xdr:rowOff>
    </xdr:from>
    <xdr:to xmlns:xdr="http://schemas.openxmlformats.org/drawingml/2006/spreadsheetDrawing">
      <xdr:col>77</xdr:col>
      <xdr:colOff>95250</xdr:colOff>
      <xdr:row>40</xdr:row>
      <xdr:rowOff>29210</xdr:rowOff>
    </xdr:to>
    <xdr:sp macro="" textlink="">
      <xdr:nvSpPr>
        <xdr:cNvPr id="402" name="楕円 401"/>
        <xdr:cNvSpPr/>
      </xdr:nvSpPr>
      <xdr:spPr>
        <a:xfrm>
          <a:off x="16129000" y="6784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38735</xdr:rowOff>
    </xdr:from>
    <xdr:ext cx="736600" cy="259080"/>
    <xdr:sp macro="" textlink="">
      <xdr:nvSpPr>
        <xdr:cNvPr id="403" name="テキスト ボックス 402"/>
        <xdr:cNvSpPr txBox="1"/>
      </xdr:nvSpPr>
      <xdr:spPr>
        <a:xfrm>
          <a:off x="15798800" y="6553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98425</xdr:rowOff>
    </xdr:from>
    <xdr:to xmlns:xdr="http://schemas.openxmlformats.org/drawingml/2006/spreadsheetDrawing">
      <xdr:col>73</xdr:col>
      <xdr:colOff>44450</xdr:colOff>
      <xdr:row>40</xdr:row>
      <xdr:rowOff>29210</xdr:rowOff>
    </xdr:to>
    <xdr:sp macro="" textlink="">
      <xdr:nvSpPr>
        <xdr:cNvPr id="404" name="楕円 403"/>
        <xdr:cNvSpPr/>
      </xdr:nvSpPr>
      <xdr:spPr>
        <a:xfrm>
          <a:off x="15240000" y="6784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38735</xdr:rowOff>
    </xdr:from>
    <xdr:ext cx="762000" cy="259080"/>
    <xdr:sp macro="" textlink="">
      <xdr:nvSpPr>
        <xdr:cNvPr id="405" name="テキスト ボックス 404"/>
        <xdr:cNvSpPr txBox="1"/>
      </xdr:nvSpPr>
      <xdr:spPr>
        <a:xfrm>
          <a:off x="14909800" y="6553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109855</xdr:rowOff>
    </xdr:from>
    <xdr:to xmlns:xdr="http://schemas.openxmlformats.org/drawingml/2006/spreadsheetDrawing">
      <xdr:col>68</xdr:col>
      <xdr:colOff>203200</xdr:colOff>
      <xdr:row>40</xdr:row>
      <xdr:rowOff>40640</xdr:rowOff>
    </xdr:to>
    <xdr:sp macro="" textlink="">
      <xdr:nvSpPr>
        <xdr:cNvPr id="406" name="楕円 405"/>
        <xdr:cNvSpPr/>
      </xdr:nvSpPr>
      <xdr:spPr>
        <a:xfrm>
          <a:off x="14351000" y="679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50165</xdr:rowOff>
    </xdr:from>
    <xdr:ext cx="762000" cy="259080"/>
    <xdr:sp macro="" textlink="">
      <xdr:nvSpPr>
        <xdr:cNvPr id="407" name="テキスト ボックス 406"/>
        <xdr:cNvSpPr txBox="1"/>
      </xdr:nvSpPr>
      <xdr:spPr>
        <a:xfrm>
          <a:off x="14020800" y="656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86995</xdr:rowOff>
    </xdr:from>
    <xdr:to xmlns:xdr="http://schemas.openxmlformats.org/drawingml/2006/spreadsheetDrawing">
      <xdr:col>64</xdr:col>
      <xdr:colOff>152400</xdr:colOff>
      <xdr:row>40</xdr:row>
      <xdr:rowOff>17780</xdr:rowOff>
    </xdr:to>
    <xdr:sp macro="" textlink="">
      <xdr:nvSpPr>
        <xdr:cNvPr id="408" name="楕円 407"/>
        <xdr:cNvSpPr/>
      </xdr:nvSpPr>
      <xdr:spPr>
        <a:xfrm>
          <a:off x="13462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27305</xdr:rowOff>
    </xdr:from>
    <xdr:ext cx="762000" cy="259080"/>
    <xdr:sp macro="" textlink="">
      <xdr:nvSpPr>
        <xdr:cNvPr id="409" name="テキスト ボックス 408"/>
        <xdr:cNvSpPr txBox="1"/>
      </xdr:nvSpPr>
      <xdr:spPr>
        <a:xfrm>
          <a:off x="13131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2" name="テキスト ボックス 411"/>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[69.5%]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市債の新規借入額が償還額を下回ったことにより、地方債残高が減少した。また、財政調整基金など充当可能基金額が増加したため、</a:t>
          </a:r>
          <a:r>
            <a:rPr kumimoji="1" lang="en-US" altLang="ja-JP" sz="1300">
              <a:latin typeface="ＭＳ Ｐゴシック"/>
              <a:ea typeface="ＭＳ Ｐゴシック"/>
            </a:rPr>
            <a:t>4.5</a:t>
          </a:r>
          <a:r>
            <a:rPr kumimoji="1" lang="ja-JP" altLang="en-US" sz="1300">
              <a:latin typeface="ＭＳ Ｐゴシック"/>
              <a:ea typeface="ＭＳ Ｐゴシック"/>
            </a:rPr>
            <a:t>ポイント好転したが、類似団体の中では引き続き最下位に位置している。</a:t>
          </a:r>
        </a:p>
        <a:p>
          <a:r>
            <a:rPr kumimoji="1" lang="ja-JP" altLang="en-US" sz="1300">
              <a:latin typeface="ＭＳ Ｐゴシック"/>
              <a:ea typeface="ＭＳ Ｐゴシック"/>
            </a:rPr>
            <a:t>　今後も総合体育館建設事業に加え、富士駅北口再整備事業等の大規模投資的事業の実施が予定されているため、事業の精査や国及び県の補助制度を活用し、地方債発行額の抑制に努める。</a:t>
          </a: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23" name="テキスト ボックス 422"/>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810"/>
    <xdr:sp macro="" textlink="">
      <xdr:nvSpPr>
        <xdr:cNvPr id="427" name="テキスト ボックス 426"/>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810"/>
    <xdr:sp macro="" textlink="">
      <xdr:nvSpPr>
        <xdr:cNvPr id="429" name="テキスト ボックス 428"/>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167640</xdr:rowOff>
    </xdr:to>
    <xdr:cxnSp macro="">
      <xdr:nvCxnSpPr>
        <xdr:cNvPr id="438" name="直線コネクタ 437"/>
        <xdr:cNvCxnSpPr/>
      </xdr:nvCxnSpPr>
      <xdr:spPr>
        <a:xfrm flipV="1">
          <a:off x="17018000" y="2370455"/>
          <a:ext cx="0" cy="13976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139700</xdr:rowOff>
    </xdr:from>
    <xdr:ext cx="762000" cy="259080"/>
    <xdr:sp macro="" textlink="">
      <xdr:nvSpPr>
        <xdr:cNvPr id="439" name="将来負担の状況最小値テキスト"/>
        <xdr:cNvSpPr txBox="1"/>
      </xdr:nvSpPr>
      <xdr:spPr>
        <a:xfrm>
          <a:off x="17106900" y="374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167640</xdr:rowOff>
    </xdr:from>
    <xdr:to xmlns:xdr="http://schemas.openxmlformats.org/drawingml/2006/spreadsheetDrawing">
      <xdr:col>81</xdr:col>
      <xdr:colOff>133350</xdr:colOff>
      <xdr:row>21</xdr:row>
      <xdr:rowOff>167640</xdr:rowOff>
    </xdr:to>
    <xdr:cxnSp macro="">
      <xdr:nvCxnSpPr>
        <xdr:cNvPr id="440" name="直線コネクタ 439"/>
        <xdr:cNvCxnSpPr/>
      </xdr:nvCxnSpPr>
      <xdr:spPr>
        <a:xfrm>
          <a:off x="16929100" y="3768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1"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21</xdr:row>
      <xdr:rowOff>167640</xdr:rowOff>
    </xdr:from>
    <xdr:to xmlns:xdr="http://schemas.openxmlformats.org/drawingml/2006/spreadsheetDrawing">
      <xdr:col>81</xdr:col>
      <xdr:colOff>44450</xdr:colOff>
      <xdr:row>22</xdr:row>
      <xdr:rowOff>86995</xdr:rowOff>
    </xdr:to>
    <xdr:cxnSp macro="">
      <xdr:nvCxnSpPr>
        <xdr:cNvPr id="443" name="直線コネクタ 442"/>
        <xdr:cNvCxnSpPr/>
      </xdr:nvCxnSpPr>
      <xdr:spPr>
        <a:xfrm flipV="1">
          <a:off x="16179800" y="3768090"/>
          <a:ext cx="8382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155575</xdr:rowOff>
    </xdr:from>
    <xdr:ext cx="762000" cy="257810"/>
    <xdr:sp macro="" textlink="">
      <xdr:nvSpPr>
        <xdr:cNvPr id="444" name="将来負担の状況平均値テキスト"/>
        <xdr:cNvSpPr txBox="1"/>
      </xdr:nvSpPr>
      <xdr:spPr>
        <a:xfrm>
          <a:off x="17106900" y="238442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139065</xdr:rowOff>
    </xdr:from>
    <xdr:to xmlns:xdr="http://schemas.openxmlformats.org/drawingml/2006/spreadsheetDrawing">
      <xdr:col>81</xdr:col>
      <xdr:colOff>95250</xdr:colOff>
      <xdr:row>15</xdr:row>
      <xdr:rowOff>69215</xdr:rowOff>
    </xdr:to>
    <xdr:sp macro="" textlink="">
      <xdr:nvSpPr>
        <xdr:cNvPr id="445" name="フローチャート: 判断 444"/>
        <xdr:cNvSpPr/>
      </xdr:nvSpPr>
      <xdr:spPr>
        <a:xfrm>
          <a:off x="169672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21</xdr:row>
      <xdr:rowOff>43180</xdr:rowOff>
    </xdr:from>
    <xdr:to xmlns:xdr="http://schemas.openxmlformats.org/drawingml/2006/spreadsheetDrawing">
      <xdr:col>77</xdr:col>
      <xdr:colOff>44450</xdr:colOff>
      <xdr:row>22</xdr:row>
      <xdr:rowOff>86995</xdr:rowOff>
    </xdr:to>
    <xdr:cxnSp macro="">
      <xdr:nvCxnSpPr>
        <xdr:cNvPr id="446" name="直線コネクタ 445"/>
        <xdr:cNvCxnSpPr/>
      </xdr:nvCxnSpPr>
      <xdr:spPr>
        <a:xfrm>
          <a:off x="15290800" y="3643630"/>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11430</xdr:rowOff>
    </xdr:from>
    <xdr:to xmlns:xdr="http://schemas.openxmlformats.org/drawingml/2006/spreadsheetDrawing">
      <xdr:col>77</xdr:col>
      <xdr:colOff>95250</xdr:colOff>
      <xdr:row>15</xdr:row>
      <xdr:rowOff>113030</xdr:rowOff>
    </xdr:to>
    <xdr:sp macro="" textlink="">
      <xdr:nvSpPr>
        <xdr:cNvPr id="447" name="フローチャート: 判断 446"/>
        <xdr:cNvSpPr/>
      </xdr:nvSpPr>
      <xdr:spPr>
        <a:xfrm>
          <a:off x="16129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123190</xdr:rowOff>
    </xdr:from>
    <xdr:ext cx="736600" cy="257810"/>
    <xdr:sp macro="" textlink="">
      <xdr:nvSpPr>
        <xdr:cNvPr id="448" name="テキスト ボックス 447"/>
        <xdr:cNvSpPr txBox="1"/>
      </xdr:nvSpPr>
      <xdr:spPr>
        <a:xfrm>
          <a:off x="15798800" y="23520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20</xdr:row>
      <xdr:rowOff>150495</xdr:rowOff>
    </xdr:from>
    <xdr:to xmlns:xdr="http://schemas.openxmlformats.org/drawingml/2006/spreadsheetDrawing">
      <xdr:col>72</xdr:col>
      <xdr:colOff>203200</xdr:colOff>
      <xdr:row>21</xdr:row>
      <xdr:rowOff>43180</xdr:rowOff>
    </xdr:to>
    <xdr:cxnSp macro="">
      <xdr:nvCxnSpPr>
        <xdr:cNvPr id="449" name="直線コネクタ 448"/>
        <xdr:cNvCxnSpPr/>
      </xdr:nvCxnSpPr>
      <xdr:spPr>
        <a:xfrm>
          <a:off x="14401800" y="357949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109855</xdr:rowOff>
    </xdr:from>
    <xdr:to xmlns:xdr="http://schemas.openxmlformats.org/drawingml/2006/spreadsheetDrawing">
      <xdr:col>73</xdr:col>
      <xdr:colOff>44450</xdr:colOff>
      <xdr:row>16</xdr:row>
      <xdr:rowOff>40640</xdr:rowOff>
    </xdr:to>
    <xdr:sp macro="" textlink="">
      <xdr:nvSpPr>
        <xdr:cNvPr id="450" name="フローチャート: 判断 449"/>
        <xdr:cNvSpPr/>
      </xdr:nvSpPr>
      <xdr:spPr>
        <a:xfrm>
          <a:off x="15240000" y="2681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50165</xdr:rowOff>
    </xdr:from>
    <xdr:ext cx="762000" cy="259080"/>
    <xdr:sp macro="" textlink="">
      <xdr:nvSpPr>
        <xdr:cNvPr id="451" name="テキスト ボックス 450"/>
        <xdr:cNvSpPr txBox="1"/>
      </xdr:nvSpPr>
      <xdr:spPr>
        <a:xfrm>
          <a:off x="14909800" y="2450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19</xdr:row>
      <xdr:rowOff>138430</xdr:rowOff>
    </xdr:from>
    <xdr:to xmlns:xdr="http://schemas.openxmlformats.org/drawingml/2006/spreadsheetDrawing">
      <xdr:col>68</xdr:col>
      <xdr:colOff>152400</xdr:colOff>
      <xdr:row>20</xdr:row>
      <xdr:rowOff>150495</xdr:rowOff>
    </xdr:to>
    <xdr:cxnSp macro="">
      <xdr:nvCxnSpPr>
        <xdr:cNvPr id="452" name="直線コネクタ 451"/>
        <xdr:cNvCxnSpPr/>
      </xdr:nvCxnSpPr>
      <xdr:spPr>
        <a:xfrm>
          <a:off x="13512800" y="3395980"/>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130175</xdr:rowOff>
    </xdr:from>
    <xdr:to xmlns:xdr="http://schemas.openxmlformats.org/drawingml/2006/spreadsheetDrawing">
      <xdr:col>68</xdr:col>
      <xdr:colOff>203200</xdr:colOff>
      <xdr:row>16</xdr:row>
      <xdr:rowOff>60325</xdr:rowOff>
    </xdr:to>
    <xdr:sp macro="" textlink="">
      <xdr:nvSpPr>
        <xdr:cNvPr id="453" name="フローチャート: 判断 452"/>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70485</xdr:rowOff>
    </xdr:from>
    <xdr:ext cx="762000" cy="259080"/>
    <xdr:sp macro="" textlink="">
      <xdr:nvSpPr>
        <xdr:cNvPr id="454" name="テキスト ボックス 453"/>
        <xdr:cNvSpPr txBox="1"/>
      </xdr:nvSpPr>
      <xdr:spPr>
        <a:xfrm>
          <a:off x="14020800" y="2470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41275</xdr:rowOff>
    </xdr:from>
    <xdr:to xmlns:xdr="http://schemas.openxmlformats.org/drawingml/2006/spreadsheetDrawing">
      <xdr:col>64</xdr:col>
      <xdr:colOff>152400</xdr:colOff>
      <xdr:row>16</xdr:row>
      <xdr:rowOff>143510</xdr:rowOff>
    </xdr:to>
    <xdr:sp macro="" textlink="">
      <xdr:nvSpPr>
        <xdr:cNvPr id="455" name="フローチャート: 判断 454"/>
        <xdr:cNvSpPr/>
      </xdr:nvSpPr>
      <xdr:spPr>
        <a:xfrm>
          <a:off x="13462000" y="278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153035</xdr:rowOff>
    </xdr:from>
    <xdr:ext cx="762000" cy="259080"/>
    <xdr:sp macro="" textlink="">
      <xdr:nvSpPr>
        <xdr:cNvPr id="456" name="テキスト ボックス 455"/>
        <xdr:cNvSpPr txBox="1"/>
      </xdr:nvSpPr>
      <xdr:spPr>
        <a:xfrm>
          <a:off x="13131800" y="2553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21</xdr:row>
      <xdr:rowOff>116840</xdr:rowOff>
    </xdr:from>
    <xdr:to xmlns:xdr="http://schemas.openxmlformats.org/drawingml/2006/spreadsheetDrawing">
      <xdr:col>81</xdr:col>
      <xdr:colOff>95250</xdr:colOff>
      <xdr:row>22</xdr:row>
      <xdr:rowOff>46990</xdr:rowOff>
    </xdr:to>
    <xdr:sp macro="" textlink="">
      <xdr:nvSpPr>
        <xdr:cNvPr id="462" name="楕円 461"/>
        <xdr:cNvSpPr/>
      </xdr:nvSpPr>
      <xdr:spPr>
        <a:xfrm>
          <a:off x="16967200" y="37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21</xdr:row>
      <xdr:rowOff>12700</xdr:rowOff>
    </xdr:from>
    <xdr:ext cx="762000" cy="259080"/>
    <xdr:sp macro="" textlink="">
      <xdr:nvSpPr>
        <xdr:cNvPr id="463" name="将来負担の状況該当値テキスト"/>
        <xdr:cNvSpPr txBox="1"/>
      </xdr:nvSpPr>
      <xdr:spPr>
        <a:xfrm>
          <a:off x="17106900" y="361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22</xdr:row>
      <xdr:rowOff>36195</xdr:rowOff>
    </xdr:from>
    <xdr:to xmlns:xdr="http://schemas.openxmlformats.org/drawingml/2006/spreadsheetDrawing">
      <xdr:col>77</xdr:col>
      <xdr:colOff>95250</xdr:colOff>
      <xdr:row>22</xdr:row>
      <xdr:rowOff>137795</xdr:rowOff>
    </xdr:to>
    <xdr:sp macro="" textlink="">
      <xdr:nvSpPr>
        <xdr:cNvPr id="464" name="楕円 463"/>
        <xdr:cNvSpPr/>
      </xdr:nvSpPr>
      <xdr:spPr>
        <a:xfrm>
          <a:off x="16129000" y="38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22</xdr:row>
      <xdr:rowOff>122555</xdr:rowOff>
    </xdr:from>
    <xdr:ext cx="736600" cy="257810"/>
    <xdr:sp macro="" textlink="">
      <xdr:nvSpPr>
        <xdr:cNvPr id="465" name="テキスト ボックス 464"/>
        <xdr:cNvSpPr txBox="1"/>
      </xdr:nvSpPr>
      <xdr:spPr>
        <a:xfrm>
          <a:off x="15798800" y="38944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20</xdr:row>
      <xdr:rowOff>163830</xdr:rowOff>
    </xdr:from>
    <xdr:to xmlns:xdr="http://schemas.openxmlformats.org/drawingml/2006/spreadsheetDrawing">
      <xdr:col>73</xdr:col>
      <xdr:colOff>44450</xdr:colOff>
      <xdr:row>21</xdr:row>
      <xdr:rowOff>93980</xdr:rowOff>
    </xdr:to>
    <xdr:sp macro="" textlink="">
      <xdr:nvSpPr>
        <xdr:cNvPr id="466" name="楕円 465"/>
        <xdr:cNvSpPr/>
      </xdr:nvSpPr>
      <xdr:spPr>
        <a:xfrm>
          <a:off x="15240000" y="35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21</xdr:row>
      <xdr:rowOff>78740</xdr:rowOff>
    </xdr:from>
    <xdr:ext cx="762000" cy="259080"/>
    <xdr:sp macro="" textlink="">
      <xdr:nvSpPr>
        <xdr:cNvPr id="467" name="テキスト ボックス 466"/>
        <xdr:cNvSpPr txBox="1"/>
      </xdr:nvSpPr>
      <xdr:spPr>
        <a:xfrm>
          <a:off x="14909800" y="3679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20</xdr:row>
      <xdr:rowOff>99695</xdr:rowOff>
    </xdr:from>
    <xdr:to xmlns:xdr="http://schemas.openxmlformats.org/drawingml/2006/spreadsheetDrawing">
      <xdr:col>68</xdr:col>
      <xdr:colOff>203200</xdr:colOff>
      <xdr:row>21</xdr:row>
      <xdr:rowOff>29845</xdr:rowOff>
    </xdr:to>
    <xdr:sp macro="" textlink="">
      <xdr:nvSpPr>
        <xdr:cNvPr id="468" name="楕円 467"/>
        <xdr:cNvSpPr/>
      </xdr:nvSpPr>
      <xdr:spPr>
        <a:xfrm>
          <a:off x="14351000" y="35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21</xdr:row>
      <xdr:rowOff>14605</xdr:rowOff>
    </xdr:from>
    <xdr:ext cx="762000" cy="259080"/>
    <xdr:sp macro="" textlink="">
      <xdr:nvSpPr>
        <xdr:cNvPr id="469" name="テキスト ボックス 468"/>
        <xdr:cNvSpPr txBox="1"/>
      </xdr:nvSpPr>
      <xdr:spPr>
        <a:xfrm>
          <a:off x="14020800" y="361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19</xdr:row>
      <xdr:rowOff>87630</xdr:rowOff>
    </xdr:from>
    <xdr:to xmlns:xdr="http://schemas.openxmlformats.org/drawingml/2006/spreadsheetDrawing">
      <xdr:col>64</xdr:col>
      <xdr:colOff>152400</xdr:colOff>
      <xdr:row>20</xdr:row>
      <xdr:rowOff>17780</xdr:rowOff>
    </xdr:to>
    <xdr:sp macro="" textlink="">
      <xdr:nvSpPr>
        <xdr:cNvPr id="470" name="楕円 469"/>
        <xdr:cNvSpPr/>
      </xdr:nvSpPr>
      <xdr:spPr>
        <a:xfrm>
          <a:off x="13462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2540</xdr:rowOff>
    </xdr:from>
    <xdr:ext cx="762000" cy="259080"/>
    <xdr:sp macro="" textlink="">
      <xdr:nvSpPr>
        <xdr:cNvPr id="471" name="テキスト ボックス 470"/>
        <xdr:cNvSpPr txBox="1"/>
      </xdr:nvSpPr>
      <xdr:spPr>
        <a:xfrm>
          <a:off x="13131800" y="343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249,094
242,970
244.95
100,744,054
96,023,003
4,472,076
51,290,360
85,077,662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3.3
69.5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9080"/>
    <xdr:sp macro="" textlink="">
      <xdr:nvSpPr>
        <xdr:cNvPr id="32" name="テキスト ボックス 31"/>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類似団体の平均値との比較では</a:t>
          </a:r>
          <a:r>
            <a:rPr kumimoji="1" lang="en-US" altLang="ja-JP" sz="1300">
              <a:latin typeface="ＭＳ Ｐゴシック"/>
              <a:ea typeface="ＭＳ Ｐゴシック"/>
            </a:rPr>
            <a:t>4.5</a:t>
          </a:r>
          <a:r>
            <a:rPr kumimoji="1" lang="ja-JP" altLang="en-US" sz="1300">
              <a:latin typeface="ＭＳ Ｐゴシック"/>
              <a:ea typeface="ＭＳ Ｐゴシック"/>
            </a:rPr>
            <a:t>ポイント上回っており、最下位となっている。本市においては、特に会計年度任用職員を採用している公立保育園等の施設数が他市と比べ多いことなどが要因に挙げられる。今後は、職員配置適正化計画に基づく定員管理を行うとともに公共施設の統廃合も進めていく。</a:t>
          </a: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730" cy="259080"/>
    <xdr:sp macro="" textlink="">
      <xdr:nvSpPr>
        <xdr:cNvPr id="49" name="テキスト ボックス 48"/>
        <xdr:cNvSpPr txBox="1"/>
      </xdr:nvSpPr>
      <xdr:spPr>
        <a:xfrm>
          <a:off x="254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730" cy="259080"/>
    <xdr:sp macro="" textlink="">
      <xdr:nvSpPr>
        <xdr:cNvPr id="51" name="テキスト ボックス 50"/>
        <xdr:cNvSpPr txBox="1"/>
      </xdr:nvSpPr>
      <xdr:spPr>
        <a:xfrm>
          <a:off x="254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730" cy="257810"/>
    <xdr:sp macro="" textlink="">
      <xdr:nvSpPr>
        <xdr:cNvPr id="53" name="テキスト ボックス 52"/>
        <xdr:cNvSpPr txBox="1"/>
      </xdr:nvSpPr>
      <xdr:spPr>
        <a:xfrm>
          <a:off x="254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730" cy="259080"/>
    <xdr:sp macro="" textlink="">
      <xdr:nvSpPr>
        <xdr:cNvPr id="55" name="テキスト ボックス 54"/>
        <xdr:cNvSpPr txBox="1"/>
      </xdr:nvSpPr>
      <xdr:spPr>
        <a:xfrm>
          <a:off x="254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730" cy="259080"/>
    <xdr:sp macro="" textlink="">
      <xdr:nvSpPr>
        <xdr:cNvPr id="57" name="テキスト ボックス 56"/>
        <xdr:cNvSpPr txBox="1"/>
      </xdr:nvSpPr>
      <xdr:spPr>
        <a:xfrm>
          <a:off x="254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9" name="テキスト ボックス 58"/>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107950</xdr:rowOff>
    </xdr:from>
    <xdr:to xmlns:xdr="http://schemas.openxmlformats.org/drawingml/2006/spreadsheetDrawing">
      <xdr:col>24</xdr:col>
      <xdr:colOff>25400</xdr:colOff>
      <xdr:row>42</xdr:row>
      <xdr:rowOff>31750</xdr:rowOff>
    </xdr:to>
    <xdr:cxnSp macro="">
      <xdr:nvCxnSpPr>
        <xdr:cNvPr id="61" name="直線コネクタ 60"/>
        <xdr:cNvCxnSpPr/>
      </xdr:nvCxnSpPr>
      <xdr:spPr>
        <a:xfrm flipV="1">
          <a:off x="4826000" y="559435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42</xdr:row>
      <xdr:rowOff>3810</xdr:rowOff>
    </xdr:from>
    <xdr:ext cx="762000" cy="259080"/>
    <xdr:sp macro="" textlink="">
      <xdr:nvSpPr>
        <xdr:cNvPr id="62" name="人件費最小値テキスト"/>
        <xdr:cNvSpPr txBox="1"/>
      </xdr:nvSpPr>
      <xdr:spPr>
        <a:xfrm>
          <a:off x="4914900" y="720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31750</xdr:rowOff>
    </xdr:from>
    <xdr:to xmlns:xdr="http://schemas.openxmlformats.org/drawingml/2006/spreadsheetDrawing">
      <xdr:col>24</xdr:col>
      <xdr:colOff>114300</xdr:colOff>
      <xdr:row>42</xdr:row>
      <xdr:rowOff>31750</xdr:rowOff>
    </xdr:to>
    <xdr:cxnSp macro="">
      <xdr:nvCxnSpPr>
        <xdr:cNvPr id="63" name="直線コネクタ 62"/>
        <xdr:cNvCxnSpPr/>
      </xdr:nvCxnSpPr>
      <xdr:spPr>
        <a:xfrm>
          <a:off x="4737100" y="723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22860</xdr:rowOff>
    </xdr:from>
    <xdr:ext cx="762000" cy="259080"/>
    <xdr:sp macro="" textlink="">
      <xdr:nvSpPr>
        <xdr:cNvPr id="64" name="人件費最大値テキスト"/>
        <xdr:cNvSpPr txBox="1"/>
      </xdr:nvSpPr>
      <xdr:spPr>
        <a:xfrm>
          <a:off x="4914900" y="5337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107950</xdr:rowOff>
    </xdr:from>
    <xdr:to xmlns:xdr="http://schemas.openxmlformats.org/drawingml/2006/spreadsheetDrawing">
      <xdr:col>24</xdr:col>
      <xdr:colOff>114300</xdr:colOff>
      <xdr:row>32</xdr:row>
      <xdr:rowOff>107950</xdr:rowOff>
    </xdr:to>
    <xdr:cxnSp macro="">
      <xdr:nvCxnSpPr>
        <xdr:cNvPr id="65" name="直線コネクタ 64"/>
        <xdr:cNvCxnSpPr/>
      </xdr:nvCxnSpPr>
      <xdr:spPr>
        <a:xfrm>
          <a:off x="4737100" y="5594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41</xdr:row>
      <xdr:rowOff>69850</xdr:rowOff>
    </xdr:from>
    <xdr:to xmlns:xdr="http://schemas.openxmlformats.org/drawingml/2006/spreadsheetDrawing">
      <xdr:col>24</xdr:col>
      <xdr:colOff>25400</xdr:colOff>
      <xdr:row>42</xdr:row>
      <xdr:rowOff>31750</xdr:rowOff>
    </xdr:to>
    <xdr:cxnSp macro="">
      <xdr:nvCxnSpPr>
        <xdr:cNvPr id="66" name="直線コネクタ 65"/>
        <xdr:cNvCxnSpPr/>
      </xdr:nvCxnSpPr>
      <xdr:spPr>
        <a:xfrm>
          <a:off x="3987800" y="7099300"/>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168910</xdr:rowOff>
    </xdr:from>
    <xdr:ext cx="762000" cy="257810"/>
    <xdr:sp macro="" textlink="">
      <xdr:nvSpPr>
        <xdr:cNvPr id="67" name="人件費平均値テキスト"/>
        <xdr:cNvSpPr txBox="1"/>
      </xdr:nvSpPr>
      <xdr:spPr>
        <a:xfrm>
          <a:off x="4914900" y="61696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152400</xdr:rowOff>
    </xdr:from>
    <xdr:to xmlns:xdr="http://schemas.openxmlformats.org/drawingml/2006/spreadsheetDrawing">
      <xdr:col>24</xdr:col>
      <xdr:colOff>76200</xdr:colOff>
      <xdr:row>37</xdr:row>
      <xdr:rowOff>82550</xdr:rowOff>
    </xdr:to>
    <xdr:sp macro="" textlink="">
      <xdr:nvSpPr>
        <xdr:cNvPr id="68" name="フローチャート: 判断 67"/>
        <xdr:cNvSpPr/>
      </xdr:nvSpPr>
      <xdr:spPr>
        <a:xfrm>
          <a:off x="4775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41</xdr:row>
      <xdr:rowOff>69850</xdr:rowOff>
    </xdr:from>
    <xdr:to xmlns:xdr="http://schemas.openxmlformats.org/drawingml/2006/spreadsheetDrawing">
      <xdr:col>19</xdr:col>
      <xdr:colOff>187325</xdr:colOff>
      <xdr:row>42</xdr:row>
      <xdr:rowOff>69850</xdr:rowOff>
    </xdr:to>
    <xdr:cxnSp macro="">
      <xdr:nvCxnSpPr>
        <xdr:cNvPr id="69" name="直線コネクタ 68"/>
        <xdr:cNvCxnSpPr/>
      </xdr:nvCxnSpPr>
      <xdr:spPr>
        <a:xfrm flipV="1">
          <a:off x="3098800" y="709930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76200</xdr:rowOff>
    </xdr:from>
    <xdr:to xmlns:xdr="http://schemas.openxmlformats.org/drawingml/2006/spreadsheetDrawing">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16510</xdr:rowOff>
    </xdr:from>
    <xdr:ext cx="735330" cy="259080"/>
    <xdr:sp macro="" textlink="">
      <xdr:nvSpPr>
        <xdr:cNvPr id="71" name="テキスト ボックス 70"/>
        <xdr:cNvSpPr txBox="1"/>
      </xdr:nvSpPr>
      <xdr:spPr>
        <a:xfrm>
          <a:off x="3606800" y="60172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31750</xdr:rowOff>
    </xdr:from>
    <xdr:to xmlns:xdr="http://schemas.openxmlformats.org/drawingml/2006/spreadsheetDrawing">
      <xdr:col>15</xdr:col>
      <xdr:colOff>98425</xdr:colOff>
      <xdr:row>42</xdr:row>
      <xdr:rowOff>69850</xdr:rowOff>
    </xdr:to>
    <xdr:cxnSp macro="">
      <xdr:nvCxnSpPr>
        <xdr:cNvPr id="72" name="直線コネクタ 71"/>
        <xdr:cNvCxnSpPr/>
      </xdr:nvCxnSpPr>
      <xdr:spPr>
        <a:xfrm>
          <a:off x="2209800" y="6032500"/>
          <a:ext cx="889000" cy="1238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133350</xdr:rowOff>
    </xdr:from>
    <xdr:to xmlns:xdr="http://schemas.openxmlformats.org/drawingml/2006/spreadsheetDrawing">
      <xdr:col>15</xdr:col>
      <xdr:colOff>149225</xdr:colOff>
      <xdr:row>38</xdr:row>
      <xdr:rowOff>63500</xdr:rowOff>
    </xdr:to>
    <xdr:sp macro="" textlink="">
      <xdr:nvSpPr>
        <xdr:cNvPr id="73" name="フローチャート: 判断 72"/>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73660</xdr:rowOff>
    </xdr:from>
    <xdr:ext cx="762000" cy="259080"/>
    <xdr:sp macro="" textlink="">
      <xdr:nvSpPr>
        <xdr:cNvPr id="74" name="テキスト ボックス 73"/>
        <xdr:cNvSpPr txBox="1"/>
      </xdr:nvSpPr>
      <xdr:spPr>
        <a:xfrm>
          <a:off x="2717800" y="624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31750</xdr:rowOff>
    </xdr:from>
    <xdr:to xmlns:xdr="http://schemas.openxmlformats.org/drawingml/2006/spreadsheetDrawing">
      <xdr:col>11</xdr:col>
      <xdr:colOff>9525</xdr:colOff>
      <xdr:row>35</xdr:row>
      <xdr:rowOff>31750</xdr:rowOff>
    </xdr:to>
    <xdr:cxnSp macro="">
      <xdr:nvCxnSpPr>
        <xdr:cNvPr id="75" name="直線コネクタ 74"/>
        <xdr:cNvCxnSpPr/>
      </xdr:nvCxnSpPr>
      <xdr:spPr>
        <a:xfrm>
          <a:off x="1320800" y="6032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95250</xdr:rowOff>
    </xdr:from>
    <xdr:to xmlns:xdr="http://schemas.openxmlformats.org/drawingml/2006/spreadsheetDrawing">
      <xdr:col>11</xdr:col>
      <xdr:colOff>60325</xdr:colOff>
      <xdr:row>36</xdr:row>
      <xdr:rowOff>25400</xdr:rowOff>
    </xdr:to>
    <xdr:sp macro="" textlink="">
      <xdr:nvSpPr>
        <xdr:cNvPr id="76" name="フローチャート: 判断 75"/>
        <xdr:cNvSpPr/>
      </xdr:nvSpPr>
      <xdr:spPr>
        <a:xfrm>
          <a:off x="2159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10160</xdr:rowOff>
    </xdr:from>
    <xdr:ext cx="760730" cy="259080"/>
    <xdr:sp macro="" textlink="">
      <xdr:nvSpPr>
        <xdr:cNvPr id="77" name="テキスト ボックス 76"/>
        <xdr:cNvSpPr txBox="1"/>
      </xdr:nvSpPr>
      <xdr:spPr>
        <a:xfrm>
          <a:off x="1828800" y="6182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57150</xdr:rowOff>
    </xdr:from>
    <xdr:to xmlns:xdr="http://schemas.openxmlformats.org/drawingml/2006/spreadsheetDrawing">
      <xdr:col>6</xdr:col>
      <xdr:colOff>171450</xdr:colOff>
      <xdr:row>35</xdr:row>
      <xdr:rowOff>158750</xdr:rowOff>
    </xdr:to>
    <xdr:sp macro="" textlink="">
      <xdr:nvSpPr>
        <xdr:cNvPr id="78" name="フローチャート: 判断 77"/>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143510</xdr:rowOff>
    </xdr:from>
    <xdr:ext cx="760730" cy="257810"/>
    <xdr:sp macro="" textlink="">
      <xdr:nvSpPr>
        <xdr:cNvPr id="79" name="テキスト ボックス 78"/>
        <xdr:cNvSpPr txBox="1"/>
      </xdr:nvSpPr>
      <xdr:spPr>
        <a:xfrm>
          <a:off x="939800" y="6144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2" name="テキスト ボックス 81"/>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41</xdr:row>
      <xdr:rowOff>152400</xdr:rowOff>
    </xdr:from>
    <xdr:to xmlns:xdr="http://schemas.openxmlformats.org/drawingml/2006/spreadsheetDrawing">
      <xdr:col>24</xdr:col>
      <xdr:colOff>76200</xdr:colOff>
      <xdr:row>42</xdr:row>
      <xdr:rowOff>82550</xdr:rowOff>
    </xdr:to>
    <xdr:sp macro="" textlink="">
      <xdr:nvSpPr>
        <xdr:cNvPr id="85" name="楕円 84"/>
        <xdr:cNvSpPr/>
      </xdr:nvSpPr>
      <xdr:spPr>
        <a:xfrm>
          <a:off x="4775200" y="71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41</xdr:row>
      <xdr:rowOff>60960</xdr:rowOff>
    </xdr:from>
    <xdr:ext cx="762000" cy="259080"/>
    <xdr:sp macro="" textlink="">
      <xdr:nvSpPr>
        <xdr:cNvPr id="86" name="人件費該当値テキスト"/>
        <xdr:cNvSpPr txBox="1"/>
      </xdr:nvSpPr>
      <xdr:spPr>
        <a:xfrm>
          <a:off x="4914900" y="7090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41</xdr:row>
      <xdr:rowOff>19050</xdr:rowOff>
    </xdr:from>
    <xdr:to xmlns:xdr="http://schemas.openxmlformats.org/drawingml/2006/spreadsheetDrawing">
      <xdr:col>20</xdr:col>
      <xdr:colOff>38100</xdr:colOff>
      <xdr:row>41</xdr:row>
      <xdr:rowOff>120650</xdr:rowOff>
    </xdr:to>
    <xdr:sp macro="" textlink="">
      <xdr:nvSpPr>
        <xdr:cNvPr id="87" name="楕円 86"/>
        <xdr:cNvSpPr/>
      </xdr:nvSpPr>
      <xdr:spPr>
        <a:xfrm>
          <a:off x="3937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41</xdr:row>
      <xdr:rowOff>105410</xdr:rowOff>
    </xdr:from>
    <xdr:ext cx="735330" cy="259080"/>
    <xdr:sp macro="" textlink="">
      <xdr:nvSpPr>
        <xdr:cNvPr id="88" name="テキスト ボックス 87"/>
        <xdr:cNvSpPr txBox="1"/>
      </xdr:nvSpPr>
      <xdr:spPr>
        <a:xfrm>
          <a:off x="3606800" y="71348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42</xdr:row>
      <xdr:rowOff>19050</xdr:rowOff>
    </xdr:from>
    <xdr:to xmlns:xdr="http://schemas.openxmlformats.org/drawingml/2006/spreadsheetDrawing">
      <xdr:col>15</xdr:col>
      <xdr:colOff>149225</xdr:colOff>
      <xdr:row>42</xdr:row>
      <xdr:rowOff>120650</xdr:rowOff>
    </xdr:to>
    <xdr:sp macro="" textlink="">
      <xdr:nvSpPr>
        <xdr:cNvPr id="89" name="楕円 88"/>
        <xdr:cNvSpPr/>
      </xdr:nvSpPr>
      <xdr:spPr>
        <a:xfrm>
          <a:off x="3048000" y="72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42</xdr:row>
      <xdr:rowOff>105410</xdr:rowOff>
    </xdr:from>
    <xdr:ext cx="762000" cy="259080"/>
    <xdr:sp macro="" textlink="">
      <xdr:nvSpPr>
        <xdr:cNvPr id="90" name="テキスト ボックス 89"/>
        <xdr:cNvSpPr txBox="1"/>
      </xdr:nvSpPr>
      <xdr:spPr>
        <a:xfrm>
          <a:off x="2717800" y="7306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152400</xdr:rowOff>
    </xdr:from>
    <xdr:to xmlns:xdr="http://schemas.openxmlformats.org/drawingml/2006/spreadsheetDrawing">
      <xdr:col>11</xdr:col>
      <xdr:colOff>60325</xdr:colOff>
      <xdr:row>35</xdr:row>
      <xdr:rowOff>82550</xdr:rowOff>
    </xdr:to>
    <xdr:sp macro="" textlink="">
      <xdr:nvSpPr>
        <xdr:cNvPr id="91" name="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92710</xdr:rowOff>
    </xdr:from>
    <xdr:ext cx="760730" cy="259080"/>
    <xdr:sp macro="" textlink="">
      <xdr:nvSpPr>
        <xdr:cNvPr id="92" name="テキスト ボックス 91"/>
        <xdr:cNvSpPr txBox="1"/>
      </xdr:nvSpPr>
      <xdr:spPr>
        <a:xfrm>
          <a:off x="1828800" y="5750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152400</xdr:rowOff>
    </xdr:from>
    <xdr:to xmlns:xdr="http://schemas.openxmlformats.org/drawingml/2006/spreadsheetDrawing">
      <xdr:col>6</xdr:col>
      <xdr:colOff>171450</xdr:colOff>
      <xdr:row>35</xdr:row>
      <xdr:rowOff>82550</xdr:rowOff>
    </xdr:to>
    <xdr:sp macro="" textlink="">
      <xdr:nvSpPr>
        <xdr:cNvPr id="93" name="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92710</xdr:rowOff>
    </xdr:from>
    <xdr:ext cx="760730" cy="259080"/>
    <xdr:sp macro="" textlink="">
      <xdr:nvSpPr>
        <xdr:cNvPr id="94" name="テキスト ボックス 93"/>
        <xdr:cNvSpPr txBox="1"/>
      </xdr:nvSpPr>
      <xdr:spPr>
        <a:xfrm>
          <a:off x="939800" y="5750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新環境クリーンセンターの本格稼働により、旧施設の解体が進み事業費が増加したことに加え、運営管理費などが増加したことにより、</a:t>
          </a:r>
          <a:r>
            <a:rPr kumimoji="1" lang="en-US" altLang="ja-JP" sz="1300">
              <a:latin typeface="ＭＳ Ｐゴシック"/>
              <a:ea typeface="ＭＳ Ｐゴシック"/>
            </a:rPr>
            <a:t>0.9</a:t>
          </a:r>
          <a:r>
            <a:rPr kumimoji="1" lang="ja-JP" altLang="en-US" sz="1300">
              <a:latin typeface="ＭＳ Ｐゴシック"/>
              <a:ea typeface="ＭＳ Ｐゴシック"/>
            </a:rPr>
            <a:t>ポイントの増となった。</a:t>
          </a:r>
        </a:p>
        <a:p>
          <a:r>
            <a:rPr kumimoji="1" lang="ja-JP" altLang="en-US" sz="1300">
              <a:latin typeface="ＭＳ Ｐゴシック"/>
              <a:ea typeface="ＭＳ Ｐゴシック"/>
            </a:rPr>
            <a:t>　類似団体平均値を下回っている状況であるが、引き続き経費の削減に努める。</a:t>
          </a: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6" name="テキスト ボックス 105"/>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8" name="テキスト ボックス 107"/>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69850</xdr:rowOff>
    </xdr:from>
    <xdr:to xmlns:xdr="http://schemas.openxmlformats.org/drawingml/2006/spreadsheetDrawing">
      <xdr:col>85</xdr:col>
      <xdr:colOff>66675</xdr:colOff>
      <xdr:row>22</xdr:row>
      <xdr:rowOff>69850</xdr:rowOff>
    </xdr:to>
    <xdr:cxnSp macro="">
      <xdr:nvCxnSpPr>
        <xdr:cNvPr id="109" name="直線コネクタ 108"/>
        <xdr:cNvCxnSpPr/>
      </xdr:nvCxnSpPr>
      <xdr:spPr>
        <a:xfrm>
          <a:off x="12446000" y="3841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99060</xdr:rowOff>
    </xdr:from>
    <xdr:ext cx="506730" cy="257810"/>
    <xdr:sp macro="" textlink="">
      <xdr:nvSpPr>
        <xdr:cNvPr id="110" name="テキスト ボックス 109"/>
        <xdr:cNvSpPr txBox="1"/>
      </xdr:nvSpPr>
      <xdr:spPr>
        <a:xfrm>
          <a:off x="11938000" y="36995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11" name="直線コネクタ 110"/>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6730" cy="257810"/>
    <xdr:sp macro="" textlink="">
      <xdr:nvSpPr>
        <xdr:cNvPr id="112" name="テキスト ボックス 111"/>
        <xdr:cNvSpPr txBox="1"/>
      </xdr:nvSpPr>
      <xdr:spPr>
        <a:xfrm>
          <a:off x="11938000" y="3413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12700</xdr:rowOff>
    </xdr:from>
    <xdr:to xmlns:xdr="http://schemas.openxmlformats.org/drawingml/2006/spreadsheetDrawing">
      <xdr:col>85</xdr:col>
      <xdr:colOff>66675</xdr:colOff>
      <xdr:row>19</xdr:row>
      <xdr:rowOff>12700</xdr:rowOff>
    </xdr:to>
    <xdr:cxnSp macro="">
      <xdr:nvCxnSpPr>
        <xdr:cNvPr id="113" name="直線コネクタ 112"/>
        <xdr:cNvCxnSpPr/>
      </xdr:nvCxnSpPr>
      <xdr:spPr>
        <a:xfrm>
          <a:off x="12446000" y="327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41910</xdr:rowOff>
    </xdr:from>
    <xdr:ext cx="506730" cy="257810"/>
    <xdr:sp macro="" textlink="">
      <xdr:nvSpPr>
        <xdr:cNvPr id="114" name="テキスト ボックス 113"/>
        <xdr:cNvSpPr txBox="1"/>
      </xdr:nvSpPr>
      <xdr:spPr>
        <a:xfrm>
          <a:off x="11938000" y="31280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730" cy="257810"/>
    <xdr:sp macro="" textlink="">
      <xdr:nvSpPr>
        <xdr:cNvPr id="116" name="テキスト ボックス 115"/>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127000</xdr:rowOff>
    </xdr:from>
    <xdr:to xmlns:xdr="http://schemas.openxmlformats.org/drawingml/2006/spreadsheetDrawing">
      <xdr:col>85</xdr:col>
      <xdr:colOff>66675</xdr:colOff>
      <xdr:row>15</xdr:row>
      <xdr:rowOff>127000</xdr:rowOff>
    </xdr:to>
    <xdr:cxnSp macro="">
      <xdr:nvCxnSpPr>
        <xdr:cNvPr id="117" name="直線コネクタ 116"/>
        <xdr:cNvCxnSpPr/>
      </xdr:nvCxnSpPr>
      <xdr:spPr>
        <a:xfrm>
          <a:off x="12446000" y="269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156210</xdr:rowOff>
    </xdr:from>
    <xdr:ext cx="506730" cy="257810"/>
    <xdr:sp macro="" textlink="">
      <xdr:nvSpPr>
        <xdr:cNvPr id="118" name="テキスト ボックス 117"/>
        <xdr:cNvSpPr txBox="1"/>
      </xdr:nvSpPr>
      <xdr:spPr>
        <a:xfrm>
          <a:off x="11938000" y="25565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9" name="直線コネクタ 118"/>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6730" cy="257810"/>
    <xdr:sp macro="" textlink="">
      <xdr:nvSpPr>
        <xdr:cNvPr id="120" name="テキスト ボックス 119"/>
        <xdr:cNvSpPr txBox="1"/>
      </xdr:nvSpPr>
      <xdr:spPr>
        <a:xfrm>
          <a:off x="11938000" y="2270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69850</xdr:rowOff>
    </xdr:from>
    <xdr:to xmlns:xdr="http://schemas.openxmlformats.org/drawingml/2006/spreadsheetDrawing">
      <xdr:col>85</xdr:col>
      <xdr:colOff>66675</xdr:colOff>
      <xdr:row>12</xdr:row>
      <xdr:rowOff>69850</xdr:rowOff>
    </xdr:to>
    <xdr:cxnSp macro="">
      <xdr:nvCxnSpPr>
        <xdr:cNvPr id="121" name="直線コネクタ 120"/>
        <xdr:cNvCxnSpPr/>
      </xdr:nvCxnSpPr>
      <xdr:spPr>
        <a:xfrm>
          <a:off x="12446000" y="212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99060</xdr:rowOff>
    </xdr:from>
    <xdr:ext cx="506730" cy="257810"/>
    <xdr:sp macro="" textlink="">
      <xdr:nvSpPr>
        <xdr:cNvPr id="122" name="テキスト ボックス 121"/>
        <xdr:cNvSpPr txBox="1"/>
      </xdr:nvSpPr>
      <xdr:spPr>
        <a:xfrm>
          <a:off x="11938000" y="19850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24" name="テキスト ボックス 123"/>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12700</xdr:rowOff>
    </xdr:from>
    <xdr:to xmlns:xdr="http://schemas.openxmlformats.org/drawingml/2006/spreadsheetDrawing">
      <xdr:col>82</xdr:col>
      <xdr:colOff>107950</xdr:colOff>
      <xdr:row>21</xdr:row>
      <xdr:rowOff>55880</xdr:rowOff>
    </xdr:to>
    <xdr:cxnSp macro="">
      <xdr:nvCxnSpPr>
        <xdr:cNvPr id="126" name="直線コネクタ 125"/>
        <xdr:cNvCxnSpPr/>
      </xdr:nvCxnSpPr>
      <xdr:spPr>
        <a:xfrm flipV="1">
          <a:off x="16510000" y="224155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27940</xdr:rowOff>
    </xdr:from>
    <xdr:ext cx="762000" cy="259080"/>
    <xdr:sp macro="" textlink="">
      <xdr:nvSpPr>
        <xdr:cNvPr id="127" name="物件費最小値テキスト"/>
        <xdr:cNvSpPr txBox="1"/>
      </xdr:nvSpPr>
      <xdr:spPr>
        <a:xfrm>
          <a:off x="16598900" y="362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55880</xdr:rowOff>
    </xdr:from>
    <xdr:to xmlns:xdr="http://schemas.openxmlformats.org/drawingml/2006/spreadsheetDrawing">
      <xdr:col>82</xdr:col>
      <xdr:colOff>196850</xdr:colOff>
      <xdr:row>21</xdr:row>
      <xdr:rowOff>55880</xdr:rowOff>
    </xdr:to>
    <xdr:cxnSp macro="">
      <xdr:nvCxnSpPr>
        <xdr:cNvPr id="128" name="直線コネクタ 127"/>
        <xdr:cNvCxnSpPr/>
      </xdr:nvCxnSpPr>
      <xdr:spPr>
        <a:xfrm>
          <a:off x="16421100" y="3656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99060</xdr:rowOff>
    </xdr:from>
    <xdr:ext cx="762000" cy="257810"/>
    <xdr:sp macro="" textlink="">
      <xdr:nvSpPr>
        <xdr:cNvPr id="129" name="物件費最大値テキスト"/>
        <xdr:cNvSpPr txBox="1"/>
      </xdr:nvSpPr>
      <xdr:spPr>
        <a:xfrm>
          <a:off x="16598900" y="19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12700</xdr:rowOff>
    </xdr:from>
    <xdr:to xmlns:xdr="http://schemas.openxmlformats.org/drawingml/2006/spreadsheetDrawing">
      <xdr:col>82</xdr:col>
      <xdr:colOff>196850</xdr:colOff>
      <xdr:row>13</xdr:row>
      <xdr:rowOff>12700</xdr:rowOff>
    </xdr:to>
    <xdr:cxnSp macro="">
      <xdr:nvCxnSpPr>
        <xdr:cNvPr id="130" name="直線コネクタ 129"/>
        <xdr:cNvCxnSpPr/>
      </xdr:nvCxnSpPr>
      <xdr:spPr>
        <a:xfrm>
          <a:off x="16421100" y="2241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12700</xdr:rowOff>
    </xdr:from>
    <xdr:to xmlns:xdr="http://schemas.openxmlformats.org/drawingml/2006/spreadsheetDrawing">
      <xdr:col>82</xdr:col>
      <xdr:colOff>107950</xdr:colOff>
      <xdr:row>14</xdr:row>
      <xdr:rowOff>141605</xdr:rowOff>
    </xdr:to>
    <xdr:cxnSp macro="">
      <xdr:nvCxnSpPr>
        <xdr:cNvPr id="131" name="直線コネクタ 130"/>
        <xdr:cNvCxnSpPr/>
      </xdr:nvCxnSpPr>
      <xdr:spPr>
        <a:xfrm>
          <a:off x="15671800" y="2413000"/>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19685</xdr:rowOff>
    </xdr:from>
    <xdr:ext cx="762000" cy="257810"/>
    <xdr:sp macro="" textlink="">
      <xdr:nvSpPr>
        <xdr:cNvPr id="132" name="物件費平均値テキスト"/>
        <xdr:cNvSpPr txBox="1"/>
      </xdr:nvSpPr>
      <xdr:spPr>
        <a:xfrm>
          <a:off x="16598900" y="276288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47625</xdr:rowOff>
    </xdr:from>
    <xdr:to xmlns:xdr="http://schemas.openxmlformats.org/drawingml/2006/spreadsheetDrawing">
      <xdr:col>82</xdr:col>
      <xdr:colOff>158750</xdr:colOff>
      <xdr:row>16</xdr:row>
      <xdr:rowOff>149225</xdr:rowOff>
    </xdr:to>
    <xdr:sp macro="" textlink="">
      <xdr:nvSpPr>
        <xdr:cNvPr id="133" name="フローチャート: 判断 132"/>
        <xdr:cNvSpPr/>
      </xdr:nvSpPr>
      <xdr:spPr>
        <a:xfrm>
          <a:off x="164592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12700</xdr:rowOff>
    </xdr:from>
    <xdr:to xmlns:xdr="http://schemas.openxmlformats.org/drawingml/2006/spreadsheetDrawing">
      <xdr:col>78</xdr:col>
      <xdr:colOff>69850</xdr:colOff>
      <xdr:row>15</xdr:row>
      <xdr:rowOff>12700</xdr:rowOff>
    </xdr:to>
    <xdr:cxnSp macro="">
      <xdr:nvCxnSpPr>
        <xdr:cNvPr id="134" name="直線コネクタ 133"/>
        <xdr:cNvCxnSpPr/>
      </xdr:nvCxnSpPr>
      <xdr:spPr>
        <a:xfrm flipV="1">
          <a:off x="14782800" y="241300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76200</xdr:rowOff>
    </xdr:from>
    <xdr:to xmlns:xdr="http://schemas.openxmlformats.org/drawingml/2006/spreadsheetDrawing">
      <xdr:col>78</xdr:col>
      <xdr:colOff>120650</xdr:colOff>
      <xdr:row>16</xdr:row>
      <xdr:rowOff>6350</xdr:rowOff>
    </xdr:to>
    <xdr:sp macro="" textlink="">
      <xdr:nvSpPr>
        <xdr:cNvPr id="135" name="フローチャート: 判断 134"/>
        <xdr:cNvSpPr/>
      </xdr:nvSpPr>
      <xdr:spPr>
        <a:xfrm>
          <a:off x="15621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162560</xdr:rowOff>
    </xdr:from>
    <xdr:ext cx="736600" cy="259080"/>
    <xdr:sp macro="" textlink="">
      <xdr:nvSpPr>
        <xdr:cNvPr id="136" name="テキスト ボックス 135"/>
        <xdr:cNvSpPr txBox="1"/>
      </xdr:nvSpPr>
      <xdr:spPr>
        <a:xfrm>
          <a:off x="15290800" y="2734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170180</xdr:rowOff>
    </xdr:from>
    <xdr:to xmlns:xdr="http://schemas.openxmlformats.org/drawingml/2006/spreadsheetDrawing">
      <xdr:col>73</xdr:col>
      <xdr:colOff>180975</xdr:colOff>
      <xdr:row>15</xdr:row>
      <xdr:rowOff>12700</xdr:rowOff>
    </xdr:to>
    <xdr:cxnSp macro="">
      <xdr:nvCxnSpPr>
        <xdr:cNvPr id="137" name="直線コネクタ 136"/>
        <xdr:cNvCxnSpPr/>
      </xdr:nvCxnSpPr>
      <xdr:spPr>
        <a:xfrm>
          <a:off x="13893800" y="25704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119380</xdr:rowOff>
    </xdr:from>
    <xdr:to xmlns:xdr="http://schemas.openxmlformats.org/drawingml/2006/spreadsheetDrawing">
      <xdr:col>74</xdr:col>
      <xdr:colOff>31750</xdr:colOff>
      <xdr:row>16</xdr:row>
      <xdr:rowOff>49530</xdr:rowOff>
    </xdr:to>
    <xdr:sp macro="" textlink="">
      <xdr:nvSpPr>
        <xdr:cNvPr id="138" name="フローチャート: 判断 137"/>
        <xdr:cNvSpPr/>
      </xdr:nvSpPr>
      <xdr:spPr>
        <a:xfrm>
          <a:off x="14732000" y="269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34290</xdr:rowOff>
    </xdr:from>
    <xdr:ext cx="762000" cy="259080"/>
    <xdr:sp macro="" textlink="">
      <xdr:nvSpPr>
        <xdr:cNvPr id="139" name="テキスト ボックス 138"/>
        <xdr:cNvSpPr txBox="1"/>
      </xdr:nvSpPr>
      <xdr:spPr>
        <a:xfrm>
          <a:off x="14401800" y="2777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113030</xdr:rowOff>
    </xdr:from>
    <xdr:to xmlns:xdr="http://schemas.openxmlformats.org/drawingml/2006/spreadsheetDrawing">
      <xdr:col>69</xdr:col>
      <xdr:colOff>92075</xdr:colOff>
      <xdr:row>14</xdr:row>
      <xdr:rowOff>170180</xdr:rowOff>
    </xdr:to>
    <xdr:cxnSp macro="">
      <xdr:nvCxnSpPr>
        <xdr:cNvPr id="140" name="直線コネクタ 139"/>
        <xdr:cNvCxnSpPr/>
      </xdr:nvCxnSpPr>
      <xdr:spPr>
        <a:xfrm>
          <a:off x="13004800" y="251333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147955</xdr:rowOff>
    </xdr:from>
    <xdr:to xmlns:xdr="http://schemas.openxmlformats.org/drawingml/2006/spreadsheetDrawing">
      <xdr:col>69</xdr:col>
      <xdr:colOff>142875</xdr:colOff>
      <xdr:row>17</xdr:row>
      <xdr:rowOff>78105</xdr:rowOff>
    </xdr:to>
    <xdr:sp macro="" textlink="">
      <xdr:nvSpPr>
        <xdr:cNvPr id="141" name="フローチャート: 判断 140"/>
        <xdr:cNvSpPr/>
      </xdr:nvSpPr>
      <xdr:spPr>
        <a:xfrm>
          <a:off x="13843000" y="289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63500</xdr:rowOff>
    </xdr:from>
    <xdr:ext cx="760730" cy="257810"/>
    <xdr:sp macro="" textlink="">
      <xdr:nvSpPr>
        <xdr:cNvPr id="142" name="テキスト ボックス 141"/>
        <xdr:cNvSpPr txBox="1"/>
      </xdr:nvSpPr>
      <xdr:spPr>
        <a:xfrm>
          <a:off x="13512800" y="29781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19050</xdr:rowOff>
    </xdr:from>
    <xdr:to xmlns:xdr="http://schemas.openxmlformats.org/drawingml/2006/spreadsheetDrawing">
      <xdr:col>65</xdr:col>
      <xdr:colOff>53975</xdr:colOff>
      <xdr:row>16</xdr:row>
      <xdr:rowOff>120650</xdr:rowOff>
    </xdr:to>
    <xdr:sp macro="" textlink="">
      <xdr:nvSpPr>
        <xdr:cNvPr id="143" name="フローチャート: 判断 142"/>
        <xdr:cNvSpPr/>
      </xdr:nvSpPr>
      <xdr:spPr>
        <a:xfrm>
          <a:off x="12954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105410</xdr:rowOff>
    </xdr:from>
    <xdr:ext cx="762000" cy="259080"/>
    <xdr:sp macro="" textlink="">
      <xdr:nvSpPr>
        <xdr:cNvPr id="144" name="テキスト ボックス 143"/>
        <xdr:cNvSpPr txBox="1"/>
      </xdr:nvSpPr>
      <xdr:spPr>
        <a:xfrm>
          <a:off x="12623800" y="284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5" name="テキスト ボックス 14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6" name="テキスト ボックス 145"/>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7" name="テキスト ボックス 146"/>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9" name="テキスト ボックス 148"/>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90805</xdr:rowOff>
    </xdr:from>
    <xdr:to xmlns:xdr="http://schemas.openxmlformats.org/drawingml/2006/spreadsheetDrawing">
      <xdr:col>82</xdr:col>
      <xdr:colOff>158750</xdr:colOff>
      <xdr:row>15</xdr:row>
      <xdr:rowOff>20955</xdr:rowOff>
    </xdr:to>
    <xdr:sp macro="" textlink="">
      <xdr:nvSpPr>
        <xdr:cNvPr id="150" name="楕円 149"/>
        <xdr:cNvSpPr/>
      </xdr:nvSpPr>
      <xdr:spPr>
        <a:xfrm>
          <a:off x="16459200" y="249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107315</xdr:rowOff>
    </xdr:from>
    <xdr:ext cx="762000" cy="259080"/>
    <xdr:sp macro="" textlink="">
      <xdr:nvSpPr>
        <xdr:cNvPr id="151" name="物件費該当値テキスト"/>
        <xdr:cNvSpPr txBox="1"/>
      </xdr:nvSpPr>
      <xdr:spPr>
        <a:xfrm>
          <a:off x="16598900" y="2336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13</xdr:row>
      <xdr:rowOff>133350</xdr:rowOff>
    </xdr:from>
    <xdr:to xmlns:xdr="http://schemas.openxmlformats.org/drawingml/2006/spreadsheetDrawing">
      <xdr:col>78</xdr:col>
      <xdr:colOff>120650</xdr:colOff>
      <xdr:row>14</xdr:row>
      <xdr:rowOff>63500</xdr:rowOff>
    </xdr:to>
    <xdr:sp macro="" textlink="">
      <xdr:nvSpPr>
        <xdr:cNvPr id="152" name="楕円 151"/>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73660</xdr:rowOff>
    </xdr:from>
    <xdr:ext cx="736600" cy="259080"/>
    <xdr:sp macro="" textlink="">
      <xdr:nvSpPr>
        <xdr:cNvPr id="153" name="テキスト ボックス 152"/>
        <xdr:cNvSpPr txBox="1"/>
      </xdr:nvSpPr>
      <xdr:spPr>
        <a:xfrm>
          <a:off x="15290800" y="2131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133350</xdr:rowOff>
    </xdr:from>
    <xdr:to xmlns:xdr="http://schemas.openxmlformats.org/drawingml/2006/spreadsheetDrawing">
      <xdr:col>74</xdr:col>
      <xdr:colOff>31750</xdr:colOff>
      <xdr:row>15</xdr:row>
      <xdr:rowOff>63500</xdr:rowOff>
    </xdr:to>
    <xdr:sp macro="" textlink="">
      <xdr:nvSpPr>
        <xdr:cNvPr id="154" name="楕円 153"/>
        <xdr:cNvSpPr/>
      </xdr:nvSpPr>
      <xdr:spPr>
        <a:xfrm>
          <a:off x="14732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73660</xdr:rowOff>
    </xdr:from>
    <xdr:ext cx="762000" cy="259080"/>
    <xdr:sp macro="" textlink="">
      <xdr:nvSpPr>
        <xdr:cNvPr id="155" name="テキスト ボックス 154"/>
        <xdr:cNvSpPr txBox="1"/>
      </xdr:nvSpPr>
      <xdr:spPr>
        <a:xfrm>
          <a:off x="14401800" y="230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119380</xdr:rowOff>
    </xdr:from>
    <xdr:to xmlns:xdr="http://schemas.openxmlformats.org/drawingml/2006/spreadsheetDrawing">
      <xdr:col>69</xdr:col>
      <xdr:colOff>142875</xdr:colOff>
      <xdr:row>15</xdr:row>
      <xdr:rowOff>49530</xdr:rowOff>
    </xdr:to>
    <xdr:sp macro="" textlink="">
      <xdr:nvSpPr>
        <xdr:cNvPr id="156" name="楕円 155"/>
        <xdr:cNvSpPr/>
      </xdr:nvSpPr>
      <xdr:spPr>
        <a:xfrm>
          <a:off x="13843000" y="251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59690</xdr:rowOff>
    </xdr:from>
    <xdr:ext cx="760730" cy="259080"/>
    <xdr:sp macro="" textlink="">
      <xdr:nvSpPr>
        <xdr:cNvPr id="157" name="テキスト ボックス 156"/>
        <xdr:cNvSpPr txBox="1"/>
      </xdr:nvSpPr>
      <xdr:spPr>
        <a:xfrm>
          <a:off x="13512800" y="22885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62230</xdr:rowOff>
    </xdr:from>
    <xdr:to xmlns:xdr="http://schemas.openxmlformats.org/drawingml/2006/spreadsheetDrawing">
      <xdr:col>65</xdr:col>
      <xdr:colOff>53975</xdr:colOff>
      <xdr:row>14</xdr:row>
      <xdr:rowOff>163830</xdr:rowOff>
    </xdr:to>
    <xdr:sp macro="" textlink="">
      <xdr:nvSpPr>
        <xdr:cNvPr id="158" name="楕円 157"/>
        <xdr:cNvSpPr/>
      </xdr:nvSpPr>
      <xdr:spPr>
        <a:xfrm>
          <a:off x="12954000" y="24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2540</xdr:rowOff>
    </xdr:from>
    <xdr:ext cx="762000" cy="259080"/>
    <xdr:sp macro="" textlink="">
      <xdr:nvSpPr>
        <xdr:cNvPr id="159" name="テキスト ボックス 158"/>
        <xdr:cNvSpPr txBox="1"/>
      </xdr:nvSpPr>
      <xdr:spPr>
        <a:xfrm>
          <a:off x="12623800" y="2231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類似団体平均よりも</a:t>
          </a:r>
          <a:r>
            <a:rPr kumimoji="1" lang="en-US" altLang="ja-JP" sz="1300">
              <a:latin typeface="ＭＳ Ｐゴシック"/>
              <a:ea typeface="ＭＳ Ｐゴシック"/>
            </a:rPr>
            <a:t>1.8</a:t>
          </a:r>
          <a:r>
            <a:rPr kumimoji="1" lang="ja-JP" altLang="en-US" sz="1300">
              <a:latin typeface="ＭＳ Ｐゴシック"/>
              <a:ea typeface="ＭＳ Ｐゴシック"/>
            </a:rPr>
            <a:t>ポイント下回っているが、障害者自立支援費や施設型給付費の増により、前年対比で</a:t>
          </a:r>
          <a:r>
            <a:rPr kumimoji="1" lang="en-US" altLang="ja-JP" sz="1300">
              <a:latin typeface="ＭＳ Ｐゴシック"/>
              <a:ea typeface="ＭＳ Ｐゴシック"/>
            </a:rPr>
            <a:t>0.2</a:t>
          </a:r>
          <a:r>
            <a:rPr kumimoji="1" lang="ja-JP" altLang="en-US" sz="1300">
              <a:latin typeface="ＭＳ Ｐゴシック"/>
              <a:ea typeface="ＭＳ Ｐゴシック"/>
            </a:rPr>
            <a:t>ポイント増となった。</a:t>
          </a:r>
        </a:p>
        <a:p>
          <a:r>
            <a:rPr kumimoji="1" lang="ja-JP" altLang="en-US" sz="1300">
              <a:latin typeface="ＭＳ Ｐゴシック"/>
              <a:ea typeface="ＭＳ Ｐゴシック"/>
            </a:rPr>
            <a:t>　扶助費は、高齢化に伴い今後も増加が見込まれるため、市単独事業の精査などにより適正な扶助のあり方について見直しを行う。</a:t>
          </a: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71" name="テキスト ボックス 170"/>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2" name="直線コネクタ 17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73" name="テキスト ボックス 172"/>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4" name="直線コネクタ 173"/>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6730" cy="259080"/>
    <xdr:sp macro="" textlink="">
      <xdr:nvSpPr>
        <xdr:cNvPr id="175" name="テキスト ボックス 174"/>
        <xdr:cNvSpPr txBox="1"/>
      </xdr:nvSpPr>
      <xdr:spPr>
        <a:xfrm>
          <a:off x="254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6" name="直線コネクタ 175"/>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6730" cy="257810"/>
    <xdr:sp macro="" textlink="">
      <xdr:nvSpPr>
        <xdr:cNvPr id="177" name="テキスト ボックス 176"/>
        <xdr:cNvSpPr txBox="1"/>
      </xdr:nvSpPr>
      <xdr:spPr>
        <a:xfrm>
          <a:off x="254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8" name="直線コネクタ 177"/>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6730" cy="258445"/>
    <xdr:sp macro="" textlink="">
      <xdr:nvSpPr>
        <xdr:cNvPr id="179" name="テキスト ボックス 178"/>
        <xdr:cNvSpPr txBox="1"/>
      </xdr:nvSpPr>
      <xdr:spPr>
        <a:xfrm>
          <a:off x="254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80" name="直線コネクタ 179"/>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6730" cy="259080"/>
    <xdr:sp macro="" textlink="">
      <xdr:nvSpPr>
        <xdr:cNvPr id="181" name="テキスト ボックス 180"/>
        <xdr:cNvSpPr txBox="1"/>
      </xdr:nvSpPr>
      <xdr:spPr>
        <a:xfrm>
          <a:off x="254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2" name="直線コネクタ 181"/>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6730" cy="257810"/>
    <xdr:sp macro="" textlink="">
      <xdr:nvSpPr>
        <xdr:cNvPr id="183" name="テキスト ボックス 182"/>
        <xdr:cNvSpPr txBox="1"/>
      </xdr:nvSpPr>
      <xdr:spPr>
        <a:xfrm>
          <a:off x="254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4" name="直線コネクタ 183"/>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6730" cy="259080"/>
    <xdr:sp macro="" textlink="">
      <xdr:nvSpPr>
        <xdr:cNvPr id="185" name="テキスト ボックス 184"/>
        <xdr:cNvSpPr txBox="1"/>
      </xdr:nvSpPr>
      <xdr:spPr>
        <a:xfrm>
          <a:off x="254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6" name="直線コネクタ 18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810"/>
    <xdr:sp macro="" textlink="">
      <xdr:nvSpPr>
        <xdr:cNvPr id="187" name="テキスト ボックス 186"/>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143510</xdr:rowOff>
    </xdr:from>
    <xdr:to xmlns:xdr="http://schemas.openxmlformats.org/drawingml/2006/spreadsheetDrawing">
      <xdr:col>24</xdr:col>
      <xdr:colOff>25400</xdr:colOff>
      <xdr:row>61</xdr:row>
      <xdr:rowOff>4445</xdr:rowOff>
    </xdr:to>
    <xdr:cxnSp macro="">
      <xdr:nvCxnSpPr>
        <xdr:cNvPr id="189" name="直線コネクタ 188"/>
        <xdr:cNvCxnSpPr/>
      </xdr:nvCxnSpPr>
      <xdr:spPr>
        <a:xfrm flipV="1">
          <a:off x="4826000" y="905891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147955</xdr:rowOff>
    </xdr:from>
    <xdr:ext cx="762000" cy="258445"/>
    <xdr:sp macro="" textlink="">
      <xdr:nvSpPr>
        <xdr:cNvPr id="190" name="扶助費最小値テキスト"/>
        <xdr:cNvSpPr txBox="1"/>
      </xdr:nvSpPr>
      <xdr:spPr>
        <a:xfrm>
          <a:off x="4914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4445</xdr:rowOff>
    </xdr:from>
    <xdr:to xmlns:xdr="http://schemas.openxmlformats.org/drawingml/2006/spreadsheetDrawing">
      <xdr:col>24</xdr:col>
      <xdr:colOff>114300</xdr:colOff>
      <xdr:row>61</xdr:row>
      <xdr:rowOff>4445</xdr:rowOff>
    </xdr:to>
    <xdr:cxnSp macro="">
      <xdr:nvCxnSpPr>
        <xdr:cNvPr id="191" name="直線コネクタ 190"/>
        <xdr:cNvCxnSpPr/>
      </xdr:nvCxnSpPr>
      <xdr:spPr>
        <a:xfrm>
          <a:off x="4737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58420</xdr:rowOff>
    </xdr:from>
    <xdr:ext cx="762000" cy="259080"/>
    <xdr:sp macro="" textlink="">
      <xdr:nvSpPr>
        <xdr:cNvPr id="192" name="扶助費最大値テキスト"/>
        <xdr:cNvSpPr txBox="1"/>
      </xdr:nvSpPr>
      <xdr:spPr>
        <a:xfrm>
          <a:off x="4914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143510</xdr:rowOff>
    </xdr:from>
    <xdr:to xmlns:xdr="http://schemas.openxmlformats.org/drawingml/2006/spreadsheetDrawing">
      <xdr:col>24</xdr:col>
      <xdr:colOff>114300</xdr:colOff>
      <xdr:row>52</xdr:row>
      <xdr:rowOff>143510</xdr:rowOff>
    </xdr:to>
    <xdr:cxnSp macro="">
      <xdr:nvCxnSpPr>
        <xdr:cNvPr id="193" name="直線コネクタ 192"/>
        <xdr:cNvCxnSpPr/>
      </xdr:nvCxnSpPr>
      <xdr:spPr>
        <a:xfrm>
          <a:off x="4737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102235</xdr:rowOff>
    </xdr:from>
    <xdr:to xmlns:xdr="http://schemas.openxmlformats.org/drawingml/2006/spreadsheetDrawing">
      <xdr:col>24</xdr:col>
      <xdr:colOff>25400</xdr:colOff>
      <xdr:row>55</xdr:row>
      <xdr:rowOff>135255</xdr:rowOff>
    </xdr:to>
    <xdr:cxnSp macro="">
      <xdr:nvCxnSpPr>
        <xdr:cNvPr id="194" name="直線コネクタ 193"/>
        <xdr:cNvCxnSpPr/>
      </xdr:nvCxnSpPr>
      <xdr:spPr>
        <a:xfrm>
          <a:off x="3987800" y="953198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7620</xdr:rowOff>
    </xdr:from>
    <xdr:ext cx="762000" cy="257810"/>
    <xdr:sp macro="" textlink="">
      <xdr:nvSpPr>
        <xdr:cNvPr id="195" name="扶助費平均値テキスト"/>
        <xdr:cNvSpPr txBox="1"/>
      </xdr:nvSpPr>
      <xdr:spPr>
        <a:xfrm>
          <a:off x="4914900" y="978027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35560</xdr:rowOff>
    </xdr:from>
    <xdr:to xmlns:xdr="http://schemas.openxmlformats.org/drawingml/2006/spreadsheetDrawing">
      <xdr:col>24</xdr:col>
      <xdr:colOff>76200</xdr:colOff>
      <xdr:row>57</xdr:row>
      <xdr:rowOff>137160</xdr:rowOff>
    </xdr:to>
    <xdr:sp macro="" textlink="">
      <xdr:nvSpPr>
        <xdr:cNvPr id="196" name="フローチャート: 判断 195"/>
        <xdr:cNvSpPr/>
      </xdr:nvSpPr>
      <xdr:spPr>
        <a:xfrm>
          <a:off x="47752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37465</xdr:rowOff>
    </xdr:from>
    <xdr:to xmlns:xdr="http://schemas.openxmlformats.org/drawingml/2006/spreadsheetDrawing">
      <xdr:col>19</xdr:col>
      <xdr:colOff>187325</xdr:colOff>
      <xdr:row>55</xdr:row>
      <xdr:rowOff>102235</xdr:rowOff>
    </xdr:to>
    <xdr:cxnSp macro="">
      <xdr:nvCxnSpPr>
        <xdr:cNvPr id="197" name="直線コネクタ 196"/>
        <xdr:cNvCxnSpPr/>
      </xdr:nvCxnSpPr>
      <xdr:spPr>
        <a:xfrm>
          <a:off x="3098800" y="94672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125095</xdr:rowOff>
    </xdr:from>
    <xdr:to xmlns:xdr="http://schemas.openxmlformats.org/drawingml/2006/spreadsheetDrawing">
      <xdr:col>20</xdr:col>
      <xdr:colOff>38100</xdr:colOff>
      <xdr:row>57</xdr:row>
      <xdr:rowOff>55245</xdr:rowOff>
    </xdr:to>
    <xdr:sp macro="" textlink="">
      <xdr:nvSpPr>
        <xdr:cNvPr id="198" name="フローチャート: 判断 197"/>
        <xdr:cNvSpPr/>
      </xdr:nvSpPr>
      <xdr:spPr>
        <a:xfrm>
          <a:off x="3937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40640</xdr:rowOff>
    </xdr:from>
    <xdr:ext cx="735330" cy="257810"/>
    <xdr:sp macro="" textlink="">
      <xdr:nvSpPr>
        <xdr:cNvPr id="199" name="テキスト ボックス 198"/>
        <xdr:cNvSpPr txBox="1"/>
      </xdr:nvSpPr>
      <xdr:spPr>
        <a:xfrm>
          <a:off x="3606800" y="981329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37465</xdr:rowOff>
    </xdr:from>
    <xdr:to xmlns:xdr="http://schemas.openxmlformats.org/drawingml/2006/spreadsheetDrawing">
      <xdr:col>15</xdr:col>
      <xdr:colOff>98425</xdr:colOff>
      <xdr:row>55</xdr:row>
      <xdr:rowOff>69850</xdr:rowOff>
    </xdr:to>
    <xdr:cxnSp macro="">
      <xdr:nvCxnSpPr>
        <xdr:cNvPr id="200" name="直線コネクタ 199"/>
        <xdr:cNvCxnSpPr/>
      </xdr:nvCxnSpPr>
      <xdr:spPr>
        <a:xfrm flipV="1">
          <a:off x="2209800" y="94672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2540</xdr:rowOff>
    </xdr:from>
    <xdr:to xmlns:xdr="http://schemas.openxmlformats.org/drawingml/2006/spreadsheetDrawing">
      <xdr:col>15</xdr:col>
      <xdr:colOff>149225</xdr:colOff>
      <xdr:row>57</xdr:row>
      <xdr:rowOff>104140</xdr:rowOff>
    </xdr:to>
    <xdr:sp macro="" textlink="">
      <xdr:nvSpPr>
        <xdr:cNvPr id="201" name="フローチャート: 判断 200"/>
        <xdr:cNvSpPr/>
      </xdr:nvSpPr>
      <xdr:spPr>
        <a:xfrm>
          <a:off x="30480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88900</xdr:rowOff>
    </xdr:from>
    <xdr:ext cx="762000" cy="257810"/>
    <xdr:sp macro="" textlink="">
      <xdr:nvSpPr>
        <xdr:cNvPr id="202" name="テキスト ボックス 201"/>
        <xdr:cNvSpPr txBox="1"/>
      </xdr:nvSpPr>
      <xdr:spPr>
        <a:xfrm>
          <a:off x="2717800" y="98615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20955</xdr:rowOff>
    </xdr:from>
    <xdr:to xmlns:xdr="http://schemas.openxmlformats.org/drawingml/2006/spreadsheetDrawing">
      <xdr:col>11</xdr:col>
      <xdr:colOff>9525</xdr:colOff>
      <xdr:row>55</xdr:row>
      <xdr:rowOff>69850</xdr:rowOff>
    </xdr:to>
    <xdr:cxnSp macro="">
      <xdr:nvCxnSpPr>
        <xdr:cNvPr id="203" name="直線コネクタ 202"/>
        <xdr:cNvCxnSpPr/>
      </xdr:nvCxnSpPr>
      <xdr:spPr>
        <a:xfrm>
          <a:off x="1320800" y="94507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58</xdr:row>
      <xdr:rowOff>27305</xdr:rowOff>
    </xdr:from>
    <xdr:to xmlns:xdr="http://schemas.openxmlformats.org/drawingml/2006/spreadsheetDrawing">
      <xdr:col>11</xdr:col>
      <xdr:colOff>60325</xdr:colOff>
      <xdr:row>58</xdr:row>
      <xdr:rowOff>128905</xdr:rowOff>
    </xdr:to>
    <xdr:sp macro="" textlink="">
      <xdr:nvSpPr>
        <xdr:cNvPr id="204" name="フローチャート: 判断 203"/>
        <xdr:cNvSpPr/>
      </xdr:nvSpPr>
      <xdr:spPr>
        <a:xfrm>
          <a:off x="21590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113665</xdr:rowOff>
    </xdr:from>
    <xdr:ext cx="760730" cy="258445"/>
    <xdr:sp macro="" textlink="">
      <xdr:nvSpPr>
        <xdr:cNvPr id="205" name="テキスト ボックス 204"/>
        <xdr:cNvSpPr txBox="1"/>
      </xdr:nvSpPr>
      <xdr:spPr>
        <a:xfrm>
          <a:off x="1828800" y="1005776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116840</xdr:rowOff>
    </xdr:from>
    <xdr:to xmlns:xdr="http://schemas.openxmlformats.org/drawingml/2006/spreadsheetDrawing">
      <xdr:col>6</xdr:col>
      <xdr:colOff>171450</xdr:colOff>
      <xdr:row>58</xdr:row>
      <xdr:rowOff>46990</xdr:rowOff>
    </xdr:to>
    <xdr:sp macro="" textlink="">
      <xdr:nvSpPr>
        <xdr:cNvPr id="206" name="フローチャート: 判断 205"/>
        <xdr:cNvSpPr/>
      </xdr:nvSpPr>
      <xdr:spPr>
        <a:xfrm>
          <a:off x="12700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31750</xdr:rowOff>
    </xdr:from>
    <xdr:ext cx="760730" cy="257810"/>
    <xdr:sp macro="" textlink="">
      <xdr:nvSpPr>
        <xdr:cNvPr id="207" name="テキスト ボックス 206"/>
        <xdr:cNvSpPr txBox="1"/>
      </xdr:nvSpPr>
      <xdr:spPr>
        <a:xfrm>
          <a:off x="939800" y="99758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8" name="テキスト ボックス 20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9" name="テキスト ボックス 20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10" name="テキスト ボックス 209"/>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11" name="テキスト ボックス 21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2" name="テキスト ボックス 21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84455</xdr:rowOff>
    </xdr:from>
    <xdr:to xmlns:xdr="http://schemas.openxmlformats.org/drawingml/2006/spreadsheetDrawing">
      <xdr:col>24</xdr:col>
      <xdr:colOff>76200</xdr:colOff>
      <xdr:row>56</xdr:row>
      <xdr:rowOff>14605</xdr:rowOff>
    </xdr:to>
    <xdr:sp macro="" textlink="">
      <xdr:nvSpPr>
        <xdr:cNvPr id="213" name="楕円 212"/>
        <xdr:cNvSpPr/>
      </xdr:nvSpPr>
      <xdr:spPr>
        <a:xfrm>
          <a:off x="4775200" y="95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100965</xdr:rowOff>
    </xdr:from>
    <xdr:ext cx="762000" cy="257810"/>
    <xdr:sp macro="" textlink="">
      <xdr:nvSpPr>
        <xdr:cNvPr id="214" name="扶助費該当値テキスト"/>
        <xdr:cNvSpPr txBox="1"/>
      </xdr:nvSpPr>
      <xdr:spPr>
        <a:xfrm>
          <a:off x="4914900" y="93592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52070</xdr:rowOff>
    </xdr:from>
    <xdr:to xmlns:xdr="http://schemas.openxmlformats.org/drawingml/2006/spreadsheetDrawing">
      <xdr:col>20</xdr:col>
      <xdr:colOff>38100</xdr:colOff>
      <xdr:row>55</xdr:row>
      <xdr:rowOff>153035</xdr:rowOff>
    </xdr:to>
    <xdr:sp macro="" textlink="">
      <xdr:nvSpPr>
        <xdr:cNvPr id="215" name="楕円 214"/>
        <xdr:cNvSpPr/>
      </xdr:nvSpPr>
      <xdr:spPr>
        <a:xfrm>
          <a:off x="3937000" y="9481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163195</xdr:rowOff>
    </xdr:from>
    <xdr:ext cx="735330" cy="259080"/>
    <xdr:sp macro="" textlink="">
      <xdr:nvSpPr>
        <xdr:cNvPr id="216" name="テキスト ボックス 215"/>
        <xdr:cNvSpPr txBox="1"/>
      </xdr:nvSpPr>
      <xdr:spPr>
        <a:xfrm>
          <a:off x="3606800" y="925004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158115</xdr:rowOff>
    </xdr:from>
    <xdr:to xmlns:xdr="http://schemas.openxmlformats.org/drawingml/2006/spreadsheetDrawing">
      <xdr:col>15</xdr:col>
      <xdr:colOff>149225</xdr:colOff>
      <xdr:row>55</xdr:row>
      <xdr:rowOff>88265</xdr:rowOff>
    </xdr:to>
    <xdr:sp macro="" textlink="">
      <xdr:nvSpPr>
        <xdr:cNvPr id="217" name="楕円 216"/>
        <xdr:cNvSpPr/>
      </xdr:nvSpPr>
      <xdr:spPr>
        <a:xfrm>
          <a:off x="3048000" y="9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98425</xdr:rowOff>
    </xdr:from>
    <xdr:ext cx="762000" cy="257810"/>
    <xdr:sp macro="" textlink="">
      <xdr:nvSpPr>
        <xdr:cNvPr id="218" name="テキスト ボックス 217"/>
        <xdr:cNvSpPr txBox="1"/>
      </xdr:nvSpPr>
      <xdr:spPr>
        <a:xfrm>
          <a:off x="2717800" y="91852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19050</xdr:rowOff>
    </xdr:from>
    <xdr:to xmlns:xdr="http://schemas.openxmlformats.org/drawingml/2006/spreadsheetDrawing">
      <xdr:col>11</xdr:col>
      <xdr:colOff>60325</xdr:colOff>
      <xdr:row>55</xdr:row>
      <xdr:rowOff>120650</xdr:rowOff>
    </xdr:to>
    <xdr:sp macro="" textlink="">
      <xdr:nvSpPr>
        <xdr:cNvPr id="219" name="楕円 218"/>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130810</xdr:rowOff>
    </xdr:from>
    <xdr:ext cx="760730" cy="259080"/>
    <xdr:sp macro="" textlink="">
      <xdr:nvSpPr>
        <xdr:cNvPr id="220" name="テキスト ボックス 219"/>
        <xdr:cNvSpPr txBox="1"/>
      </xdr:nvSpPr>
      <xdr:spPr>
        <a:xfrm>
          <a:off x="1828800" y="9217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141605</xdr:rowOff>
    </xdr:from>
    <xdr:to xmlns:xdr="http://schemas.openxmlformats.org/drawingml/2006/spreadsheetDrawing">
      <xdr:col>6</xdr:col>
      <xdr:colOff>171450</xdr:colOff>
      <xdr:row>55</xdr:row>
      <xdr:rowOff>71755</xdr:rowOff>
    </xdr:to>
    <xdr:sp macro="" textlink="">
      <xdr:nvSpPr>
        <xdr:cNvPr id="221" name="楕円 220"/>
        <xdr:cNvSpPr/>
      </xdr:nvSpPr>
      <xdr:spPr>
        <a:xfrm>
          <a:off x="12700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81915</xdr:rowOff>
    </xdr:from>
    <xdr:ext cx="760730" cy="259080"/>
    <xdr:sp macro="" textlink="">
      <xdr:nvSpPr>
        <xdr:cNvPr id="222" name="テキスト ボックス 221"/>
        <xdr:cNvSpPr txBox="1"/>
      </xdr:nvSpPr>
      <xdr:spPr>
        <a:xfrm>
          <a:off x="939800" y="91687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公共施設や道路・橋梁のインフラの経常的な維持補修費が増加したことにより、前年度から</a:t>
          </a:r>
          <a:r>
            <a:rPr kumimoji="1" lang="en-US" altLang="ja-JP" sz="1300">
              <a:latin typeface="ＭＳ Ｐゴシック"/>
              <a:ea typeface="ＭＳ Ｐゴシック"/>
            </a:rPr>
            <a:t>0.7</a:t>
          </a:r>
          <a:r>
            <a:rPr kumimoji="1" lang="ja-JP" altLang="en-US" sz="1300">
              <a:latin typeface="ＭＳ Ｐゴシック"/>
              <a:ea typeface="ＭＳ Ｐゴシック"/>
            </a:rPr>
            <a:t>ポイント増となった。</a:t>
          </a:r>
        </a:p>
        <a:p>
          <a:r>
            <a:rPr kumimoji="1" lang="ja-JP" altLang="en-US" sz="1300">
              <a:latin typeface="ＭＳ Ｐゴシック"/>
              <a:ea typeface="ＭＳ Ｐゴシック"/>
            </a:rPr>
            <a:t>　また、後期高齢者医療事業特別会計ほか特別会計への繰出金は増加しており、今後も高齢化等に伴い増加していくことが見込まれることから、事業の精査を行い、繰出金の抑制に努める。</a:t>
          </a: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34" name="テキスト ボックス 233"/>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5" name="直線コネクタ 23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36" name="テキスト ボックス 235"/>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7" name="直線コネクタ 23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730" cy="259080"/>
    <xdr:sp macro="" textlink="">
      <xdr:nvSpPr>
        <xdr:cNvPr id="238" name="テキスト ボックス 237"/>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9" name="直線コネクタ 23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730" cy="259080"/>
    <xdr:sp macro="" textlink="">
      <xdr:nvSpPr>
        <xdr:cNvPr id="240" name="テキスト ボックス 239"/>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41" name="直線コネクタ 24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730" cy="257810"/>
    <xdr:sp macro="" textlink="">
      <xdr:nvSpPr>
        <xdr:cNvPr id="242" name="テキスト ボックス 241"/>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3" name="直線コネクタ 24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730" cy="259080"/>
    <xdr:sp macro="" textlink="">
      <xdr:nvSpPr>
        <xdr:cNvPr id="244" name="テキスト ボックス 243"/>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5" name="直線コネクタ 24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730" cy="259080"/>
    <xdr:sp macro="" textlink="">
      <xdr:nvSpPr>
        <xdr:cNvPr id="246" name="テキスト ボックス 245"/>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48" name="テキスト ボックス 247"/>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44450</xdr:rowOff>
    </xdr:from>
    <xdr:to xmlns:xdr="http://schemas.openxmlformats.org/drawingml/2006/spreadsheetDrawing">
      <xdr:col>82</xdr:col>
      <xdr:colOff>107950</xdr:colOff>
      <xdr:row>61</xdr:row>
      <xdr:rowOff>31750</xdr:rowOff>
    </xdr:to>
    <xdr:cxnSp macro="">
      <xdr:nvCxnSpPr>
        <xdr:cNvPr id="250" name="直線コネクタ 249"/>
        <xdr:cNvCxnSpPr/>
      </xdr:nvCxnSpPr>
      <xdr:spPr>
        <a:xfrm flipV="1">
          <a:off x="16510000" y="913130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3810</xdr:rowOff>
    </xdr:from>
    <xdr:ext cx="762000" cy="259080"/>
    <xdr:sp macro="" textlink="">
      <xdr:nvSpPr>
        <xdr:cNvPr id="251" name="その他最小値テキスト"/>
        <xdr:cNvSpPr txBox="1"/>
      </xdr:nvSpPr>
      <xdr:spPr>
        <a:xfrm>
          <a:off x="165989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31750</xdr:rowOff>
    </xdr:from>
    <xdr:to xmlns:xdr="http://schemas.openxmlformats.org/drawingml/2006/spreadsheetDrawing">
      <xdr:col>82</xdr:col>
      <xdr:colOff>196850</xdr:colOff>
      <xdr:row>61</xdr:row>
      <xdr:rowOff>31750</xdr:rowOff>
    </xdr:to>
    <xdr:cxnSp macro="">
      <xdr:nvCxnSpPr>
        <xdr:cNvPr id="252" name="直線コネクタ 251"/>
        <xdr:cNvCxnSpPr/>
      </xdr:nvCxnSpPr>
      <xdr:spPr>
        <a:xfrm>
          <a:off x="16421100" y="1049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130810</xdr:rowOff>
    </xdr:from>
    <xdr:ext cx="762000" cy="259080"/>
    <xdr:sp macro="" textlink="">
      <xdr:nvSpPr>
        <xdr:cNvPr id="253" name="その他最大値テキスト"/>
        <xdr:cNvSpPr txBox="1"/>
      </xdr:nvSpPr>
      <xdr:spPr>
        <a:xfrm>
          <a:off x="16598900" y="887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44450</xdr:rowOff>
    </xdr:from>
    <xdr:to xmlns:xdr="http://schemas.openxmlformats.org/drawingml/2006/spreadsheetDrawing">
      <xdr:col>82</xdr:col>
      <xdr:colOff>196850</xdr:colOff>
      <xdr:row>53</xdr:row>
      <xdr:rowOff>44450</xdr:rowOff>
    </xdr:to>
    <xdr:cxnSp macro="">
      <xdr:nvCxnSpPr>
        <xdr:cNvPr id="254" name="直線コネクタ 253"/>
        <xdr:cNvCxnSpPr/>
      </xdr:nvCxnSpPr>
      <xdr:spPr>
        <a:xfrm>
          <a:off x="16421100" y="913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133350</xdr:rowOff>
    </xdr:from>
    <xdr:to xmlns:xdr="http://schemas.openxmlformats.org/drawingml/2006/spreadsheetDrawing">
      <xdr:col>82</xdr:col>
      <xdr:colOff>107950</xdr:colOff>
      <xdr:row>58</xdr:row>
      <xdr:rowOff>50800</xdr:rowOff>
    </xdr:to>
    <xdr:cxnSp macro="">
      <xdr:nvCxnSpPr>
        <xdr:cNvPr id="255" name="直線コネクタ 254"/>
        <xdr:cNvCxnSpPr/>
      </xdr:nvCxnSpPr>
      <xdr:spPr>
        <a:xfrm>
          <a:off x="15671800" y="990600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16510</xdr:rowOff>
    </xdr:from>
    <xdr:ext cx="762000" cy="259080"/>
    <xdr:sp macro="" textlink="">
      <xdr:nvSpPr>
        <xdr:cNvPr id="256" name="その他平均値テキスト"/>
        <xdr:cNvSpPr txBox="1"/>
      </xdr:nvSpPr>
      <xdr:spPr>
        <a:xfrm>
          <a:off x="16598900" y="9789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0</xdr:rowOff>
    </xdr:from>
    <xdr:to xmlns:xdr="http://schemas.openxmlformats.org/drawingml/2006/spreadsheetDrawing">
      <xdr:col>82</xdr:col>
      <xdr:colOff>158750</xdr:colOff>
      <xdr:row>58</xdr:row>
      <xdr:rowOff>101600</xdr:rowOff>
    </xdr:to>
    <xdr:sp macro="" textlink="">
      <xdr:nvSpPr>
        <xdr:cNvPr id="257" name="フローチャート: 判断 256"/>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133350</xdr:rowOff>
    </xdr:from>
    <xdr:to xmlns:xdr="http://schemas.openxmlformats.org/drawingml/2006/spreadsheetDrawing">
      <xdr:col>78</xdr:col>
      <xdr:colOff>69850</xdr:colOff>
      <xdr:row>58</xdr:row>
      <xdr:rowOff>63500</xdr:rowOff>
    </xdr:to>
    <xdr:cxnSp macro="">
      <xdr:nvCxnSpPr>
        <xdr:cNvPr id="258" name="直線コネクタ 257"/>
        <xdr:cNvCxnSpPr/>
      </xdr:nvCxnSpPr>
      <xdr:spPr>
        <a:xfrm flipV="1">
          <a:off x="14782800" y="99060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95250</xdr:rowOff>
    </xdr:from>
    <xdr:to xmlns:xdr="http://schemas.openxmlformats.org/drawingml/2006/spreadsheetDrawing">
      <xdr:col>78</xdr:col>
      <xdr:colOff>120650</xdr:colOff>
      <xdr:row>58</xdr:row>
      <xdr:rowOff>25400</xdr:rowOff>
    </xdr:to>
    <xdr:sp macro="" textlink="">
      <xdr:nvSpPr>
        <xdr:cNvPr id="259" name="フローチャート: 判断 258"/>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10160</xdr:rowOff>
    </xdr:from>
    <xdr:ext cx="736600" cy="259080"/>
    <xdr:sp macro="" textlink="">
      <xdr:nvSpPr>
        <xdr:cNvPr id="260" name="テキスト ボックス 259"/>
        <xdr:cNvSpPr txBox="1"/>
      </xdr:nvSpPr>
      <xdr:spPr>
        <a:xfrm>
          <a:off x="15290800" y="9954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63500</xdr:rowOff>
    </xdr:from>
    <xdr:to xmlns:xdr="http://schemas.openxmlformats.org/drawingml/2006/spreadsheetDrawing">
      <xdr:col>73</xdr:col>
      <xdr:colOff>180975</xdr:colOff>
      <xdr:row>58</xdr:row>
      <xdr:rowOff>88900</xdr:rowOff>
    </xdr:to>
    <xdr:cxnSp macro="">
      <xdr:nvCxnSpPr>
        <xdr:cNvPr id="261" name="直線コネクタ 260"/>
        <xdr:cNvCxnSpPr/>
      </xdr:nvCxnSpPr>
      <xdr:spPr>
        <a:xfrm flipV="1">
          <a:off x="13893800" y="10007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158750</xdr:rowOff>
    </xdr:from>
    <xdr:to xmlns:xdr="http://schemas.openxmlformats.org/drawingml/2006/spreadsheetDrawing">
      <xdr:col>74</xdr:col>
      <xdr:colOff>31750</xdr:colOff>
      <xdr:row>58</xdr:row>
      <xdr:rowOff>88900</xdr:rowOff>
    </xdr:to>
    <xdr:sp macro="" textlink="">
      <xdr:nvSpPr>
        <xdr:cNvPr id="262" name="フローチャート: 判断 261"/>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99060</xdr:rowOff>
    </xdr:from>
    <xdr:ext cx="762000" cy="257810"/>
    <xdr:sp macro="" textlink="">
      <xdr:nvSpPr>
        <xdr:cNvPr id="263" name="テキスト ボックス 262"/>
        <xdr:cNvSpPr txBox="1"/>
      </xdr:nvSpPr>
      <xdr:spPr>
        <a:xfrm>
          <a:off x="14401800" y="9700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88900</xdr:rowOff>
    </xdr:from>
    <xdr:to xmlns:xdr="http://schemas.openxmlformats.org/drawingml/2006/spreadsheetDrawing">
      <xdr:col>69</xdr:col>
      <xdr:colOff>92075</xdr:colOff>
      <xdr:row>58</xdr:row>
      <xdr:rowOff>101600</xdr:rowOff>
    </xdr:to>
    <xdr:cxnSp macro="">
      <xdr:nvCxnSpPr>
        <xdr:cNvPr id="264" name="直線コネクタ 263"/>
        <xdr:cNvCxnSpPr/>
      </xdr:nvCxnSpPr>
      <xdr:spPr>
        <a:xfrm flipV="1">
          <a:off x="13004800" y="100330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63500</xdr:rowOff>
    </xdr:from>
    <xdr:to xmlns:xdr="http://schemas.openxmlformats.org/drawingml/2006/spreadsheetDrawing">
      <xdr:col>69</xdr:col>
      <xdr:colOff>142875</xdr:colOff>
      <xdr:row>58</xdr:row>
      <xdr:rowOff>165100</xdr:rowOff>
    </xdr:to>
    <xdr:sp macro="" textlink="">
      <xdr:nvSpPr>
        <xdr:cNvPr id="265" name="フローチャート: 判断 264"/>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149860</xdr:rowOff>
    </xdr:from>
    <xdr:ext cx="760730" cy="259080"/>
    <xdr:sp macro="" textlink="">
      <xdr:nvSpPr>
        <xdr:cNvPr id="266" name="テキスト ボックス 265"/>
        <xdr:cNvSpPr txBox="1"/>
      </xdr:nvSpPr>
      <xdr:spPr>
        <a:xfrm>
          <a:off x="13512800" y="1009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38100</xdr:rowOff>
    </xdr:from>
    <xdr:to xmlns:xdr="http://schemas.openxmlformats.org/drawingml/2006/spreadsheetDrawing">
      <xdr:col>65</xdr:col>
      <xdr:colOff>53975</xdr:colOff>
      <xdr:row>58</xdr:row>
      <xdr:rowOff>139700</xdr:rowOff>
    </xdr:to>
    <xdr:sp macro="" textlink="">
      <xdr:nvSpPr>
        <xdr:cNvPr id="267" name="フローチャート: 判断 266"/>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149860</xdr:rowOff>
    </xdr:from>
    <xdr:ext cx="762000" cy="259080"/>
    <xdr:sp macro="" textlink="">
      <xdr:nvSpPr>
        <xdr:cNvPr id="268" name="テキスト ボックス 267"/>
        <xdr:cNvSpPr txBox="1"/>
      </xdr:nvSpPr>
      <xdr:spPr>
        <a:xfrm>
          <a:off x="12623800" y="975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70" name="テキスト ボックス 269"/>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71" name="テキスト ボックス 270"/>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73" name="テキスト ボックス 272"/>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0</xdr:rowOff>
    </xdr:from>
    <xdr:to xmlns:xdr="http://schemas.openxmlformats.org/drawingml/2006/spreadsheetDrawing">
      <xdr:col>82</xdr:col>
      <xdr:colOff>158750</xdr:colOff>
      <xdr:row>58</xdr:row>
      <xdr:rowOff>101600</xdr:rowOff>
    </xdr:to>
    <xdr:sp macro="" textlink="">
      <xdr:nvSpPr>
        <xdr:cNvPr id="274" name="楕円 273"/>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143510</xdr:rowOff>
    </xdr:from>
    <xdr:ext cx="762000" cy="257810"/>
    <xdr:sp macro="" textlink="">
      <xdr:nvSpPr>
        <xdr:cNvPr id="275" name="その他該当値テキスト"/>
        <xdr:cNvSpPr txBox="1"/>
      </xdr:nvSpPr>
      <xdr:spPr>
        <a:xfrm>
          <a:off x="16598900" y="9916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82550</xdr:rowOff>
    </xdr:from>
    <xdr:to xmlns:xdr="http://schemas.openxmlformats.org/drawingml/2006/spreadsheetDrawing">
      <xdr:col>78</xdr:col>
      <xdr:colOff>120650</xdr:colOff>
      <xdr:row>58</xdr:row>
      <xdr:rowOff>12700</xdr:rowOff>
    </xdr:to>
    <xdr:sp macro="" textlink="">
      <xdr:nvSpPr>
        <xdr:cNvPr id="276" name="楕円 275"/>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22860</xdr:rowOff>
    </xdr:from>
    <xdr:ext cx="736600" cy="259080"/>
    <xdr:sp macro="" textlink="">
      <xdr:nvSpPr>
        <xdr:cNvPr id="277" name="テキスト ボックス 276"/>
        <xdr:cNvSpPr txBox="1"/>
      </xdr:nvSpPr>
      <xdr:spPr>
        <a:xfrm>
          <a:off x="15290800" y="9624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12700</xdr:rowOff>
    </xdr:from>
    <xdr:to xmlns:xdr="http://schemas.openxmlformats.org/drawingml/2006/spreadsheetDrawing">
      <xdr:col>74</xdr:col>
      <xdr:colOff>31750</xdr:colOff>
      <xdr:row>58</xdr:row>
      <xdr:rowOff>114300</xdr:rowOff>
    </xdr:to>
    <xdr:sp macro="" textlink="">
      <xdr:nvSpPr>
        <xdr:cNvPr id="278" name="楕円 277"/>
        <xdr:cNvSpPr/>
      </xdr:nvSpPr>
      <xdr:spPr>
        <a:xfrm>
          <a:off x="14732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99060</xdr:rowOff>
    </xdr:from>
    <xdr:ext cx="762000" cy="257810"/>
    <xdr:sp macro="" textlink="">
      <xdr:nvSpPr>
        <xdr:cNvPr id="279" name="テキスト ボックス 278"/>
        <xdr:cNvSpPr txBox="1"/>
      </xdr:nvSpPr>
      <xdr:spPr>
        <a:xfrm>
          <a:off x="14401800" y="10043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38100</xdr:rowOff>
    </xdr:from>
    <xdr:to xmlns:xdr="http://schemas.openxmlformats.org/drawingml/2006/spreadsheetDrawing">
      <xdr:col>69</xdr:col>
      <xdr:colOff>142875</xdr:colOff>
      <xdr:row>58</xdr:row>
      <xdr:rowOff>139700</xdr:rowOff>
    </xdr:to>
    <xdr:sp macro="" textlink="">
      <xdr:nvSpPr>
        <xdr:cNvPr id="280" name="楕円 279"/>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149860</xdr:rowOff>
    </xdr:from>
    <xdr:ext cx="760730" cy="259080"/>
    <xdr:sp macro="" textlink="">
      <xdr:nvSpPr>
        <xdr:cNvPr id="281" name="テキスト ボックス 280"/>
        <xdr:cNvSpPr txBox="1"/>
      </xdr:nvSpPr>
      <xdr:spPr>
        <a:xfrm>
          <a:off x="13512800" y="9751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50800</xdr:rowOff>
    </xdr:from>
    <xdr:to xmlns:xdr="http://schemas.openxmlformats.org/drawingml/2006/spreadsheetDrawing">
      <xdr:col>65</xdr:col>
      <xdr:colOff>53975</xdr:colOff>
      <xdr:row>58</xdr:row>
      <xdr:rowOff>152400</xdr:rowOff>
    </xdr:to>
    <xdr:sp macro="" textlink="">
      <xdr:nvSpPr>
        <xdr:cNvPr id="282" name="楕円 281"/>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137160</xdr:rowOff>
    </xdr:from>
    <xdr:ext cx="762000" cy="259080"/>
    <xdr:sp macro="" textlink="">
      <xdr:nvSpPr>
        <xdr:cNvPr id="283" name="テキスト ボックス 282"/>
        <xdr:cNvSpPr txBox="1"/>
      </xdr:nvSpPr>
      <xdr:spPr>
        <a:xfrm>
          <a:off x="12623800" y="1008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学校給食運営事業費、出産・子育て応援事業費が増となる一方、感染症対策経済活動支援事業費などの減により、前年度に引き続き</a:t>
          </a:r>
          <a:r>
            <a:rPr kumimoji="1" lang="en-US" altLang="ja-JP" sz="1300">
              <a:latin typeface="ＭＳ Ｐゴシック"/>
              <a:ea typeface="ＭＳ Ｐゴシック"/>
            </a:rPr>
            <a:t>7.1</a:t>
          </a:r>
          <a:r>
            <a:rPr kumimoji="1" lang="ja-JP" altLang="en-US" sz="1300">
              <a:latin typeface="ＭＳ Ｐゴシック"/>
              <a:ea typeface="ＭＳ Ｐゴシック"/>
            </a:rPr>
            <a:t>％となっている。</a:t>
          </a:r>
        </a:p>
        <a:p>
          <a:r>
            <a:rPr kumimoji="1" lang="ja-JP" altLang="en-US" sz="1300">
              <a:latin typeface="ＭＳ Ｐゴシック"/>
              <a:ea typeface="ＭＳ Ｐゴシック"/>
            </a:rPr>
            <a:t>　補助金・負担金の見直しを引き続き実施するとともに、特に企業会計に対する支出の増減が大きく影響するため、収支改善による安定的な企業経営に努める。</a:t>
          </a: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95" name="テキスト ボックス 294"/>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97" name="テキスト ボックス 296"/>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8" name="直線コネクタ 29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810"/>
    <xdr:sp macro="" textlink="">
      <xdr:nvSpPr>
        <xdr:cNvPr id="299" name="テキスト ボックス 298"/>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300" name="直線コネクタ 29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810"/>
    <xdr:sp macro="" textlink="">
      <xdr:nvSpPr>
        <xdr:cNvPr id="301" name="テキスト ボックス 300"/>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2" name="直線コネクタ 30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810"/>
    <xdr:sp macro="" textlink="">
      <xdr:nvSpPr>
        <xdr:cNvPr id="303" name="テキスト ボックス 302"/>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4" name="直線コネクタ 30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810"/>
    <xdr:sp macro="" textlink="">
      <xdr:nvSpPr>
        <xdr:cNvPr id="305" name="テキスト ボックス 304"/>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140970</xdr:rowOff>
    </xdr:from>
    <xdr:to xmlns:xdr="http://schemas.openxmlformats.org/drawingml/2006/spreadsheetDrawing">
      <xdr:col>82</xdr:col>
      <xdr:colOff>107950</xdr:colOff>
      <xdr:row>40</xdr:row>
      <xdr:rowOff>26670</xdr:rowOff>
    </xdr:to>
    <xdr:cxnSp macro="">
      <xdr:nvCxnSpPr>
        <xdr:cNvPr id="308" name="直線コネクタ 307"/>
        <xdr:cNvCxnSpPr/>
      </xdr:nvCxnSpPr>
      <xdr:spPr>
        <a:xfrm flipV="1">
          <a:off x="16510000" y="5970270"/>
          <a:ext cx="0" cy="914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170180</xdr:rowOff>
    </xdr:from>
    <xdr:ext cx="762000" cy="259080"/>
    <xdr:sp macro="" textlink="">
      <xdr:nvSpPr>
        <xdr:cNvPr id="309" name="補助費等最小値テキスト"/>
        <xdr:cNvSpPr txBox="1"/>
      </xdr:nvSpPr>
      <xdr:spPr>
        <a:xfrm>
          <a:off x="16598900" y="685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26670</xdr:rowOff>
    </xdr:from>
    <xdr:to xmlns:xdr="http://schemas.openxmlformats.org/drawingml/2006/spreadsheetDrawing">
      <xdr:col>82</xdr:col>
      <xdr:colOff>196850</xdr:colOff>
      <xdr:row>40</xdr:row>
      <xdr:rowOff>26670</xdr:rowOff>
    </xdr:to>
    <xdr:cxnSp macro="">
      <xdr:nvCxnSpPr>
        <xdr:cNvPr id="310" name="直線コネクタ 309"/>
        <xdr:cNvCxnSpPr/>
      </xdr:nvCxnSpPr>
      <xdr:spPr>
        <a:xfrm>
          <a:off x="16421100" y="6884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55880</xdr:rowOff>
    </xdr:from>
    <xdr:ext cx="762000" cy="259080"/>
    <xdr:sp macro="" textlink="">
      <xdr:nvSpPr>
        <xdr:cNvPr id="311" name="補助費等最大値テキスト"/>
        <xdr:cNvSpPr txBox="1"/>
      </xdr:nvSpPr>
      <xdr:spPr>
        <a:xfrm>
          <a:off x="16598900" y="5713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140970</xdr:rowOff>
    </xdr:from>
    <xdr:to xmlns:xdr="http://schemas.openxmlformats.org/drawingml/2006/spreadsheetDrawing">
      <xdr:col>82</xdr:col>
      <xdr:colOff>196850</xdr:colOff>
      <xdr:row>34</xdr:row>
      <xdr:rowOff>140970</xdr:rowOff>
    </xdr:to>
    <xdr:cxnSp macro="">
      <xdr:nvCxnSpPr>
        <xdr:cNvPr id="312" name="直線コネクタ 311"/>
        <xdr:cNvCxnSpPr/>
      </xdr:nvCxnSpPr>
      <xdr:spPr>
        <a:xfrm>
          <a:off x="16421100" y="597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52070</xdr:rowOff>
    </xdr:from>
    <xdr:to xmlns:xdr="http://schemas.openxmlformats.org/drawingml/2006/spreadsheetDrawing">
      <xdr:col>82</xdr:col>
      <xdr:colOff>107950</xdr:colOff>
      <xdr:row>35</xdr:row>
      <xdr:rowOff>52070</xdr:rowOff>
    </xdr:to>
    <xdr:cxnSp macro="">
      <xdr:nvCxnSpPr>
        <xdr:cNvPr id="313" name="直線コネクタ 312"/>
        <xdr:cNvCxnSpPr/>
      </xdr:nvCxnSpPr>
      <xdr:spPr>
        <a:xfrm>
          <a:off x="15671800" y="60528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82550</xdr:rowOff>
    </xdr:from>
    <xdr:ext cx="762000" cy="259080"/>
    <xdr:sp macro="" textlink="">
      <xdr:nvSpPr>
        <xdr:cNvPr id="314" name="補助費等平均値テキスト"/>
        <xdr:cNvSpPr txBox="1"/>
      </xdr:nvSpPr>
      <xdr:spPr>
        <a:xfrm>
          <a:off x="16598900" y="6083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110490</xdr:rowOff>
    </xdr:from>
    <xdr:to xmlns:xdr="http://schemas.openxmlformats.org/drawingml/2006/spreadsheetDrawing">
      <xdr:col>82</xdr:col>
      <xdr:colOff>158750</xdr:colOff>
      <xdr:row>36</xdr:row>
      <xdr:rowOff>40640</xdr:rowOff>
    </xdr:to>
    <xdr:sp macro="" textlink="">
      <xdr:nvSpPr>
        <xdr:cNvPr id="315" name="フローチャート: 判断 314"/>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52070</xdr:rowOff>
    </xdr:from>
    <xdr:to xmlns:xdr="http://schemas.openxmlformats.org/drawingml/2006/spreadsheetDrawing">
      <xdr:col>78</xdr:col>
      <xdr:colOff>69850</xdr:colOff>
      <xdr:row>35</xdr:row>
      <xdr:rowOff>69850</xdr:rowOff>
    </xdr:to>
    <xdr:cxnSp macro="">
      <xdr:nvCxnSpPr>
        <xdr:cNvPr id="316" name="直線コネクタ 315"/>
        <xdr:cNvCxnSpPr/>
      </xdr:nvCxnSpPr>
      <xdr:spPr>
        <a:xfrm flipV="1">
          <a:off x="14782800" y="60528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92075</xdr:rowOff>
    </xdr:from>
    <xdr:to xmlns:xdr="http://schemas.openxmlformats.org/drawingml/2006/spreadsheetDrawing">
      <xdr:col>78</xdr:col>
      <xdr:colOff>120650</xdr:colOff>
      <xdr:row>36</xdr:row>
      <xdr:rowOff>22225</xdr:rowOff>
    </xdr:to>
    <xdr:sp macro="" textlink="">
      <xdr:nvSpPr>
        <xdr:cNvPr id="317" name="フローチャート: 判断 316"/>
        <xdr:cNvSpPr/>
      </xdr:nvSpPr>
      <xdr:spPr>
        <a:xfrm>
          <a:off x="1562100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6985</xdr:rowOff>
    </xdr:from>
    <xdr:ext cx="736600" cy="257810"/>
    <xdr:sp macro="" textlink="">
      <xdr:nvSpPr>
        <xdr:cNvPr id="318" name="テキスト ボックス 317"/>
        <xdr:cNvSpPr txBox="1"/>
      </xdr:nvSpPr>
      <xdr:spPr>
        <a:xfrm>
          <a:off x="15290800" y="61791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69850</xdr:rowOff>
    </xdr:from>
    <xdr:to xmlns:xdr="http://schemas.openxmlformats.org/drawingml/2006/spreadsheetDrawing">
      <xdr:col>73</xdr:col>
      <xdr:colOff>180975</xdr:colOff>
      <xdr:row>35</xdr:row>
      <xdr:rowOff>78740</xdr:rowOff>
    </xdr:to>
    <xdr:cxnSp macro="">
      <xdr:nvCxnSpPr>
        <xdr:cNvPr id="319" name="直線コネクタ 318"/>
        <xdr:cNvCxnSpPr/>
      </xdr:nvCxnSpPr>
      <xdr:spPr>
        <a:xfrm flipV="1">
          <a:off x="13893800" y="60706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114935</xdr:rowOff>
    </xdr:from>
    <xdr:to xmlns:xdr="http://schemas.openxmlformats.org/drawingml/2006/spreadsheetDrawing">
      <xdr:col>74</xdr:col>
      <xdr:colOff>31750</xdr:colOff>
      <xdr:row>36</xdr:row>
      <xdr:rowOff>45085</xdr:rowOff>
    </xdr:to>
    <xdr:sp macro="" textlink="">
      <xdr:nvSpPr>
        <xdr:cNvPr id="320" name="フローチャート: 判断 319"/>
        <xdr:cNvSpPr/>
      </xdr:nvSpPr>
      <xdr:spPr>
        <a:xfrm>
          <a:off x="147320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29845</xdr:rowOff>
    </xdr:from>
    <xdr:ext cx="762000" cy="257810"/>
    <xdr:sp macro="" textlink="">
      <xdr:nvSpPr>
        <xdr:cNvPr id="321" name="テキスト ボックス 320"/>
        <xdr:cNvSpPr txBox="1"/>
      </xdr:nvSpPr>
      <xdr:spPr>
        <a:xfrm>
          <a:off x="14401800" y="62020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78740</xdr:rowOff>
    </xdr:from>
    <xdr:to xmlns:xdr="http://schemas.openxmlformats.org/drawingml/2006/spreadsheetDrawing">
      <xdr:col>69</xdr:col>
      <xdr:colOff>92075</xdr:colOff>
      <xdr:row>35</xdr:row>
      <xdr:rowOff>115570</xdr:rowOff>
    </xdr:to>
    <xdr:cxnSp macro="">
      <xdr:nvCxnSpPr>
        <xdr:cNvPr id="322" name="直線コネクタ 321"/>
        <xdr:cNvCxnSpPr/>
      </xdr:nvCxnSpPr>
      <xdr:spPr>
        <a:xfrm flipV="1">
          <a:off x="13004800" y="60794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101600</xdr:rowOff>
    </xdr:from>
    <xdr:to xmlns:xdr="http://schemas.openxmlformats.org/drawingml/2006/spreadsheetDrawing">
      <xdr:col>69</xdr:col>
      <xdr:colOff>142875</xdr:colOff>
      <xdr:row>36</xdr:row>
      <xdr:rowOff>31750</xdr:rowOff>
    </xdr:to>
    <xdr:sp macro="" textlink="">
      <xdr:nvSpPr>
        <xdr:cNvPr id="323" name="フローチャート: 判断 322"/>
        <xdr:cNvSpPr/>
      </xdr:nvSpPr>
      <xdr:spPr>
        <a:xfrm>
          <a:off x="138430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16510</xdr:rowOff>
    </xdr:from>
    <xdr:ext cx="760730" cy="259080"/>
    <xdr:sp macro="" textlink="">
      <xdr:nvSpPr>
        <xdr:cNvPr id="324" name="テキスト ボックス 323"/>
        <xdr:cNvSpPr txBox="1"/>
      </xdr:nvSpPr>
      <xdr:spPr>
        <a:xfrm>
          <a:off x="13512800" y="61887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124460</xdr:rowOff>
    </xdr:from>
    <xdr:to xmlns:xdr="http://schemas.openxmlformats.org/drawingml/2006/spreadsheetDrawing">
      <xdr:col>65</xdr:col>
      <xdr:colOff>53975</xdr:colOff>
      <xdr:row>36</xdr:row>
      <xdr:rowOff>54610</xdr:rowOff>
    </xdr:to>
    <xdr:sp macro="" textlink="">
      <xdr:nvSpPr>
        <xdr:cNvPr id="325" name="フローチャート: 判断 324"/>
        <xdr:cNvSpPr/>
      </xdr:nvSpPr>
      <xdr:spPr>
        <a:xfrm>
          <a:off x="129540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39370</xdr:rowOff>
    </xdr:from>
    <xdr:ext cx="762000" cy="259080"/>
    <xdr:sp macro="" textlink="">
      <xdr:nvSpPr>
        <xdr:cNvPr id="326" name="テキスト ボックス 325"/>
        <xdr:cNvSpPr txBox="1"/>
      </xdr:nvSpPr>
      <xdr:spPr>
        <a:xfrm>
          <a:off x="12623800" y="621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8" name="テキスト ボックス 327"/>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9" name="テキスト ボックス 328"/>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31" name="テキスト ボックス 330"/>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635</xdr:rowOff>
    </xdr:from>
    <xdr:to xmlns:xdr="http://schemas.openxmlformats.org/drawingml/2006/spreadsheetDrawing">
      <xdr:col>82</xdr:col>
      <xdr:colOff>158750</xdr:colOff>
      <xdr:row>35</xdr:row>
      <xdr:rowOff>102235</xdr:rowOff>
    </xdr:to>
    <xdr:sp macro="" textlink="">
      <xdr:nvSpPr>
        <xdr:cNvPr id="332" name="楕円 331"/>
        <xdr:cNvSpPr/>
      </xdr:nvSpPr>
      <xdr:spPr>
        <a:xfrm>
          <a:off x="164592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80645</xdr:rowOff>
    </xdr:from>
    <xdr:ext cx="762000" cy="259080"/>
    <xdr:sp macro="" textlink="">
      <xdr:nvSpPr>
        <xdr:cNvPr id="333" name="補助費等該当値テキスト"/>
        <xdr:cNvSpPr txBox="1"/>
      </xdr:nvSpPr>
      <xdr:spPr>
        <a:xfrm>
          <a:off x="16598900" y="5909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635</xdr:rowOff>
    </xdr:from>
    <xdr:to xmlns:xdr="http://schemas.openxmlformats.org/drawingml/2006/spreadsheetDrawing">
      <xdr:col>78</xdr:col>
      <xdr:colOff>120650</xdr:colOff>
      <xdr:row>35</xdr:row>
      <xdr:rowOff>102235</xdr:rowOff>
    </xdr:to>
    <xdr:sp macro="" textlink="">
      <xdr:nvSpPr>
        <xdr:cNvPr id="334" name="楕円 333"/>
        <xdr:cNvSpPr/>
      </xdr:nvSpPr>
      <xdr:spPr>
        <a:xfrm>
          <a:off x="156210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112395</xdr:rowOff>
    </xdr:from>
    <xdr:ext cx="736600" cy="257810"/>
    <xdr:sp macro="" textlink="">
      <xdr:nvSpPr>
        <xdr:cNvPr id="335" name="テキスト ボックス 334"/>
        <xdr:cNvSpPr txBox="1"/>
      </xdr:nvSpPr>
      <xdr:spPr>
        <a:xfrm>
          <a:off x="15290800" y="57702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19050</xdr:rowOff>
    </xdr:from>
    <xdr:to xmlns:xdr="http://schemas.openxmlformats.org/drawingml/2006/spreadsheetDrawing">
      <xdr:col>74</xdr:col>
      <xdr:colOff>31750</xdr:colOff>
      <xdr:row>35</xdr:row>
      <xdr:rowOff>120650</xdr:rowOff>
    </xdr:to>
    <xdr:sp macro="" textlink="">
      <xdr:nvSpPr>
        <xdr:cNvPr id="336" name="楕円 335"/>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130810</xdr:rowOff>
    </xdr:from>
    <xdr:ext cx="762000" cy="259080"/>
    <xdr:sp macro="" textlink="">
      <xdr:nvSpPr>
        <xdr:cNvPr id="337" name="テキスト ボックス 336"/>
        <xdr:cNvSpPr txBox="1"/>
      </xdr:nvSpPr>
      <xdr:spPr>
        <a:xfrm>
          <a:off x="14401800" y="578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27940</xdr:rowOff>
    </xdr:from>
    <xdr:to xmlns:xdr="http://schemas.openxmlformats.org/drawingml/2006/spreadsheetDrawing">
      <xdr:col>69</xdr:col>
      <xdr:colOff>142875</xdr:colOff>
      <xdr:row>35</xdr:row>
      <xdr:rowOff>129540</xdr:rowOff>
    </xdr:to>
    <xdr:sp macro="" textlink="">
      <xdr:nvSpPr>
        <xdr:cNvPr id="338" name="楕円 337"/>
        <xdr:cNvSpPr/>
      </xdr:nvSpPr>
      <xdr:spPr>
        <a:xfrm>
          <a:off x="138430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139700</xdr:rowOff>
    </xdr:from>
    <xdr:ext cx="760730" cy="259080"/>
    <xdr:sp macro="" textlink="">
      <xdr:nvSpPr>
        <xdr:cNvPr id="339" name="テキスト ボックス 338"/>
        <xdr:cNvSpPr txBox="1"/>
      </xdr:nvSpPr>
      <xdr:spPr>
        <a:xfrm>
          <a:off x="13512800" y="57975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64770</xdr:rowOff>
    </xdr:from>
    <xdr:to xmlns:xdr="http://schemas.openxmlformats.org/drawingml/2006/spreadsheetDrawing">
      <xdr:col>65</xdr:col>
      <xdr:colOff>53975</xdr:colOff>
      <xdr:row>35</xdr:row>
      <xdr:rowOff>166370</xdr:rowOff>
    </xdr:to>
    <xdr:sp macro="" textlink="">
      <xdr:nvSpPr>
        <xdr:cNvPr id="340" name="楕円 339"/>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5080</xdr:rowOff>
    </xdr:from>
    <xdr:ext cx="762000" cy="259080"/>
    <xdr:sp macro="" textlink="">
      <xdr:nvSpPr>
        <xdr:cNvPr id="341" name="テキスト ボックス 340"/>
        <xdr:cNvSpPr txBox="1"/>
      </xdr:nvSpPr>
      <xdr:spPr>
        <a:xfrm>
          <a:off x="12623800" y="5834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償還元金、償還利子の減により、前年対比で</a:t>
          </a:r>
          <a:r>
            <a:rPr kumimoji="1" lang="en-US" altLang="ja-JP" sz="1300">
              <a:latin typeface="ＭＳ Ｐゴシック"/>
              <a:ea typeface="ＭＳ Ｐゴシック"/>
            </a:rPr>
            <a:t>1.3</a:t>
          </a:r>
          <a:r>
            <a:rPr kumimoji="1" lang="ja-JP" altLang="en-US" sz="1300">
              <a:latin typeface="ＭＳ Ｐゴシック"/>
              <a:ea typeface="ＭＳ Ｐゴシック"/>
            </a:rPr>
            <a:t>ポイント減少し、類似団体平均を</a:t>
          </a:r>
          <a:r>
            <a:rPr kumimoji="1" lang="en-US" altLang="ja-JP" sz="1300">
              <a:latin typeface="ＭＳ Ｐゴシック"/>
              <a:ea typeface="ＭＳ Ｐゴシック"/>
            </a:rPr>
            <a:t>1.0</a:t>
          </a:r>
          <a:r>
            <a:rPr kumimoji="1" lang="ja-JP" altLang="en-US" sz="1300">
              <a:latin typeface="ＭＳ Ｐゴシック"/>
              <a:ea typeface="ＭＳ Ｐゴシック"/>
            </a:rPr>
            <a:t>ポイント下回る状況となった。</a:t>
          </a:r>
        </a:p>
        <a:p>
          <a:r>
            <a:rPr kumimoji="1" lang="ja-JP" altLang="en-US" sz="1300">
              <a:latin typeface="ＭＳ Ｐゴシック"/>
              <a:ea typeface="ＭＳ Ｐゴシック"/>
            </a:rPr>
            <a:t>　今後、新環境クリーンセンター建設に係る償還が本格化することにより、大幅に公債費が増加する見込みであり、引き続き起債額及び借入条件等の見直しを進めるとともに、地方債の新規発行を伴う普通建設事業の抑制に努める。</a:t>
          </a: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53" name="テキスト ボックス 352"/>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55" name="テキスト ボックス 354"/>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6" name="直線コネクタ 35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730" cy="259080"/>
    <xdr:sp macro="" textlink="">
      <xdr:nvSpPr>
        <xdr:cNvPr id="357" name="テキスト ボックス 356"/>
        <xdr:cNvSpPr txBox="1"/>
      </xdr:nvSpPr>
      <xdr:spPr>
        <a:xfrm>
          <a:off x="254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8" name="直線コネクタ 35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730" cy="259080"/>
    <xdr:sp macro="" textlink="">
      <xdr:nvSpPr>
        <xdr:cNvPr id="359" name="テキスト ボックス 358"/>
        <xdr:cNvSpPr txBox="1"/>
      </xdr:nvSpPr>
      <xdr:spPr>
        <a:xfrm>
          <a:off x="254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60" name="直線コネクタ 35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730" cy="257810"/>
    <xdr:sp macro="" textlink="">
      <xdr:nvSpPr>
        <xdr:cNvPr id="361" name="テキスト ボックス 360"/>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2" name="直線コネクタ 36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730" cy="259080"/>
    <xdr:sp macro="" textlink="">
      <xdr:nvSpPr>
        <xdr:cNvPr id="363" name="テキスト ボックス 362"/>
        <xdr:cNvSpPr txBox="1"/>
      </xdr:nvSpPr>
      <xdr:spPr>
        <a:xfrm>
          <a:off x="254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4" name="直線コネクタ 36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730" cy="259080"/>
    <xdr:sp macro="" textlink="">
      <xdr:nvSpPr>
        <xdr:cNvPr id="365" name="テキスト ボックス 364"/>
        <xdr:cNvSpPr txBox="1"/>
      </xdr:nvSpPr>
      <xdr:spPr>
        <a:xfrm>
          <a:off x="254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6" name="直線コネクタ 36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6730" cy="257810"/>
    <xdr:sp macro="" textlink="">
      <xdr:nvSpPr>
        <xdr:cNvPr id="367" name="テキスト ボックス 366"/>
        <xdr:cNvSpPr txBox="1"/>
      </xdr:nvSpPr>
      <xdr:spPr>
        <a:xfrm>
          <a:off x="254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12700</xdr:rowOff>
    </xdr:from>
    <xdr:to xmlns:xdr="http://schemas.openxmlformats.org/drawingml/2006/spreadsheetDrawing">
      <xdr:col>24</xdr:col>
      <xdr:colOff>25400</xdr:colOff>
      <xdr:row>80</xdr:row>
      <xdr:rowOff>134620</xdr:rowOff>
    </xdr:to>
    <xdr:cxnSp macro="">
      <xdr:nvCxnSpPr>
        <xdr:cNvPr id="369" name="直線コネクタ 368"/>
        <xdr:cNvCxnSpPr/>
      </xdr:nvCxnSpPr>
      <xdr:spPr>
        <a:xfrm flipV="1">
          <a:off x="4826000" y="12700000"/>
          <a:ext cx="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106680</xdr:rowOff>
    </xdr:from>
    <xdr:ext cx="762000" cy="259080"/>
    <xdr:sp macro="" textlink="">
      <xdr:nvSpPr>
        <xdr:cNvPr id="370" name="公債費最小値テキスト"/>
        <xdr:cNvSpPr txBox="1"/>
      </xdr:nvSpPr>
      <xdr:spPr>
        <a:xfrm>
          <a:off x="4914900" y="13822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134620</xdr:rowOff>
    </xdr:from>
    <xdr:to xmlns:xdr="http://schemas.openxmlformats.org/drawingml/2006/spreadsheetDrawing">
      <xdr:col>24</xdr:col>
      <xdr:colOff>114300</xdr:colOff>
      <xdr:row>80</xdr:row>
      <xdr:rowOff>134620</xdr:rowOff>
    </xdr:to>
    <xdr:cxnSp macro="">
      <xdr:nvCxnSpPr>
        <xdr:cNvPr id="371" name="直線コネクタ 370"/>
        <xdr:cNvCxnSpPr/>
      </xdr:nvCxnSpPr>
      <xdr:spPr>
        <a:xfrm>
          <a:off x="4737100" y="13850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99060</xdr:rowOff>
    </xdr:from>
    <xdr:ext cx="762000" cy="257810"/>
    <xdr:sp macro="" textlink="">
      <xdr:nvSpPr>
        <xdr:cNvPr id="372" name="公債費最大値テキスト"/>
        <xdr:cNvSpPr txBox="1"/>
      </xdr:nvSpPr>
      <xdr:spPr>
        <a:xfrm>
          <a:off x="4914900" y="12443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12700</xdr:rowOff>
    </xdr:from>
    <xdr:to xmlns:xdr="http://schemas.openxmlformats.org/drawingml/2006/spreadsheetDrawing">
      <xdr:col>24</xdr:col>
      <xdr:colOff>114300</xdr:colOff>
      <xdr:row>74</xdr:row>
      <xdr:rowOff>12700</xdr:rowOff>
    </xdr:to>
    <xdr:cxnSp macro="">
      <xdr:nvCxnSpPr>
        <xdr:cNvPr id="373" name="直線コネクタ 372"/>
        <xdr:cNvCxnSpPr/>
      </xdr:nvCxnSpPr>
      <xdr:spPr>
        <a:xfrm>
          <a:off x="4737100" y="1270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58420</xdr:rowOff>
    </xdr:from>
    <xdr:to xmlns:xdr="http://schemas.openxmlformats.org/drawingml/2006/spreadsheetDrawing">
      <xdr:col>24</xdr:col>
      <xdr:colOff>25400</xdr:colOff>
      <xdr:row>76</xdr:row>
      <xdr:rowOff>157480</xdr:rowOff>
    </xdr:to>
    <xdr:cxnSp macro="">
      <xdr:nvCxnSpPr>
        <xdr:cNvPr id="374" name="直線コネクタ 373"/>
        <xdr:cNvCxnSpPr/>
      </xdr:nvCxnSpPr>
      <xdr:spPr>
        <a:xfrm flipV="1">
          <a:off x="3987800" y="1308862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55880</xdr:rowOff>
    </xdr:from>
    <xdr:ext cx="762000" cy="259080"/>
    <xdr:sp macro="" textlink="">
      <xdr:nvSpPr>
        <xdr:cNvPr id="375" name="公債費平均値テキスト"/>
        <xdr:cNvSpPr txBox="1"/>
      </xdr:nvSpPr>
      <xdr:spPr>
        <a:xfrm>
          <a:off x="4914900" y="13086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83820</xdr:rowOff>
    </xdr:from>
    <xdr:to xmlns:xdr="http://schemas.openxmlformats.org/drawingml/2006/spreadsheetDrawing">
      <xdr:col>24</xdr:col>
      <xdr:colOff>76200</xdr:colOff>
      <xdr:row>77</xdr:row>
      <xdr:rowOff>13970</xdr:rowOff>
    </xdr:to>
    <xdr:sp macro="" textlink="">
      <xdr:nvSpPr>
        <xdr:cNvPr id="376" name="フローチャート: 判断 375"/>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58420</xdr:rowOff>
    </xdr:from>
    <xdr:to xmlns:xdr="http://schemas.openxmlformats.org/drawingml/2006/spreadsheetDrawing">
      <xdr:col>19</xdr:col>
      <xdr:colOff>187325</xdr:colOff>
      <xdr:row>76</xdr:row>
      <xdr:rowOff>157480</xdr:rowOff>
    </xdr:to>
    <xdr:cxnSp macro="">
      <xdr:nvCxnSpPr>
        <xdr:cNvPr id="377" name="直線コネクタ 376"/>
        <xdr:cNvCxnSpPr/>
      </xdr:nvCxnSpPr>
      <xdr:spPr>
        <a:xfrm>
          <a:off x="3098800" y="1308862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45720</xdr:rowOff>
    </xdr:from>
    <xdr:to xmlns:xdr="http://schemas.openxmlformats.org/drawingml/2006/spreadsheetDrawing">
      <xdr:col>20</xdr:col>
      <xdr:colOff>38100</xdr:colOff>
      <xdr:row>76</xdr:row>
      <xdr:rowOff>147320</xdr:rowOff>
    </xdr:to>
    <xdr:sp macro="" textlink="">
      <xdr:nvSpPr>
        <xdr:cNvPr id="378" name="フローチャート: 判断 377"/>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157480</xdr:rowOff>
    </xdr:from>
    <xdr:ext cx="735330" cy="257810"/>
    <xdr:sp macro="" textlink="">
      <xdr:nvSpPr>
        <xdr:cNvPr id="379" name="テキスト ボックス 378"/>
        <xdr:cNvSpPr txBox="1"/>
      </xdr:nvSpPr>
      <xdr:spPr>
        <a:xfrm>
          <a:off x="3606800" y="1284478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58420</xdr:rowOff>
    </xdr:from>
    <xdr:to xmlns:xdr="http://schemas.openxmlformats.org/drawingml/2006/spreadsheetDrawing">
      <xdr:col>15</xdr:col>
      <xdr:colOff>98425</xdr:colOff>
      <xdr:row>76</xdr:row>
      <xdr:rowOff>73660</xdr:rowOff>
    </xdr:to>
    <xdr:cxnSp macro="">
      <xdr:nvCxnSpPr>
        <xdr:cNvPr id="380" name="直線コネクタ 379"/>
        <xdr:cNvCxnSpPr/>
      </xdr:nvCxnSpPr>
      <xdr:spPr>
        <a:xfrm flipV="1">
          <a:off x="2209800" y="130886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76200</xdr:rowOff>
    </xdr:from>
    <xdr:to xmlns:xdr="http://schemas.openxmlformats.org/drawingml/2006/spreadsheetDrawing">
      <xdr:col>15</xdr:col>
      <xdr:colOff>149225</xdr:colOff>
      <xdr:row>77</xdr:row>
      <xdr:rowOff>6350</xdr:rowOff>
    </xdr:to>
    <xdr:sp macro="" textlink="">
      <xdr:nvSpPr>
        <xdr:cNvPr id="381" name="フローチャート: 判断 380"/>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162560</xdr:rowOff>
    </xdr:from>
    <xdr:ext cx="762000" cy="259080"/>
    <xdr:sp macro="" textlink="">
      <xdr:nvSpPr>
        <xdr:cNvPr id="382" name="テキスト ボックス 381"/>
        <xdr:cNvSpPr txBox="1"/>
      </xdr:nvSpPr>
      <xdr:spPr>
        <a:xfrm>
          <a:off x="2717800" y="1319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73660</xdr:rowOff>
    </xdr:from>
    <xdr:to xmlns:xdr="http://schemas.openxmlformats.org/drawingml/2006/spreadsheetDrawing">
      <xdr:col>11</xdr:col>
      <xdr:colOff>9525</xdr:colOff>
      <xdr:row>76</xdr:row>
      <xdr:rowOff>73660</xdr:rowOff>
    </xdr:to>
    <xdr:cxnSp macro="">
      <xdr:nvCxnSpPr>
        <xdr:cNvPr id="383" name="直線コネクタ 382"/>
        <xdr:cNvCxnSpPr/>
      </xdr:nvCxnSpPr>
      <xdr:spPr>
        <a:xfrm>
          <a:off x="1320800" y="131038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60960</xdr:rowOff>
    </xdr:from>
    <xdr:to xmlns:xdr="http://schemas.openxmlformats.org/drawingml/2006/spreadsheetDrawing">
      <xdr:col>11</xdr:col>
      <xdr:colOff>60325</xdr:colOff>
      <xdr:row>76</xdr:row>
      <xdr:rowOff>162560</xdr:rowOff>
    </xdr:to>
    <xdr:sp macro="" textlink="">
      <xdr:nvSpPr>
        <xdr:cNvPr id="384" name="フローチャート: 判断 383"/>
        <xdr:cNvSpPr/>
      </xdr:nvSpPr>
      <xdr:spPr>
        <a:xfrm>
          <a:off x="21590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147320</xdr:rowOff>
    </xdr:from>
    <xdr:ext cx="760730" cy="259080"/>
    <xdr:sp macro="" textlink="">
      <xdr:nvSpPr>
        <xdr:cNvPr id="385" name="テキスト ボックス 384"/>
        <xdr:cNvSpPr txBox="1"/>
      </xdr:nvSpPr>
      <xdr:spPr>
        <a:xfrm>
          <a:off x="1828800" y="131775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106680</xdr:rowOff>
    </xdr:from>
    <xdr:to xmlns:xdr="http://schemas.openxmlformats.org/drawingml/2006/spreadsheetDrawing">
      <xdr:col>6</xdr:col>
      <xdr:colOff>171450</xdr:colOff>
      <xdr:row>77</xdr:row>
      <xdr:rowOff>36830</xdr:rowOff>
    </xdr:to>
    <xdr:sp macro="" textlink="">
      <xdr:nvSpPr>
        <xdr:cNvPr id="386" name="フローチャート: 判断 385"/>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21590</xdr:rowOff>
    </xdr:from>
    <xdr:ext cx="760730" cy="259080"/>
    <xdr:sp macro="" textlink="">
      <xdr:nvSpPr>
        <xdr:cNvPr id="387" name="テキスト ボックス 386"/>
        <xdr:cNvSpPr txBox="1"/>
      </xdr:nvSpPr>
      <xdr:spPr>
        <a:xfrm>
          <a:off x="939800" y="132232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8" name="テキスト ボックス 38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9" name="テキスト ボックス 38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90" name="テキスト ボックス 389"/>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1" name="テキスト ボックス 39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2" name="テキスト ボックス 39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7620</xdr:rowOff>
    </xdr:from>
    <xdr:to xmlns:xdr="http://schemas.openxmlformats.org/drawingml/2006/spreadsheetDrawing">
      <xdr:col>24</xdr:col>
      <xdr:colOff>76200</xdr:colOff>
      <xdr:row>76</xdr:row>
      <xdr:rowOff>109220</xdr:rowOff>
    </xdr:to>
    <xdr:sp macro="" textlink="">
      <xdr:nvSpPr>
        <xdr:cNvPr id="393" name="楕円 392"/>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24130</xdr:rowOff>
    </xdr:from>
    <xdr:ext cx="762000" cy="259080"/>
    <xdr:sp macro="" textlink="">
      <xdr:nvSpPr>
        <xdr:cNvPr id="394" name="公債費該当値テキスト"/>
        <xdr:cNvSpPr txBox="1"/>
      </xdr:nvSpPr>
      <xdr:spPr>
        <a:xfrm>
          <a:off x="4914900" y="1288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106680</xdr:rowOff>
    </xdr:from>
    <xdr:to xmlns:xdr="http://schemas.openxmlformats.org/drawingml/2006/spreadsheetDrawing">
      <xdr:col>20</xdr:col>
      <xdr:colOff>38100</xdr:colOff>
      <xdr:row>77</xdr:row>
      <xdr:rowOff>36830</xdr:rowOff>
    </xdr:to>
    <xdr:sp macro="" textlink="">
      <xdr:nvSpPr>
        <xdr:cNvPr id="395" name="楕円 394"/>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21590</xdr:rowOff>
    </xdr:from>
    <xdr:ext cx="735330" cy="259080"/>
    <xdr:sp macro="" textlink="">
      <xdr:nvSpPr>
        <xdr:cNvPr id="396" name="テキスト ボックス 395"/>
        <xdr:cNvSpPr txBox="1"/>
      </xdr:nvSpPr>
      <xdr:spPr>
        <a:xfrm>
          <a:off x="3606800" y="132232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7620</xdr:rowOff>
    </xdr:from>
    <xdr:to xmlns:xdr="http://schemas.openxmlformats.org/drawingml/2006/spreadsheetDrawing">
      <xdr:col>15</xdr:col>
      <xdr:colOff>149225</xdr:colOff>
      <xdr:row>76</xdr:row>
      <xdr:rowOff>109220</xdr:rowOff>
    </xdr:to>
    <xdr:sp macro="" textlink="">
      <xdr:nvSpPr>
        <xdr:cNvPr id="397" name="楕円 396"/>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119380</xdr:rowOff>
    </xdr:from>
    <xdr:ext cx="762000" cy="259080"/>
    <xdr:sp macro="" textlink="">
      <xdr:nvSpPr>
        <xdr:cNvPr id="398" name="テキスト ボックス 397"/>
        <xdr:cNvSpPr txBox="1"/>
      </xdr:nvSpPr>
      <xdr:spPr>
        <a:xfrm>
          <a:off x="2717800" y="1280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22860</xdr:rowOff>
    </xdr:from>
    <xdr:to xmlns:xdr="http://schemas.openxmlformats.org/drawingml/2006/spreadsheetDrawing">
      <xdr:col>11</xdr:col>
      <xdr:colOff>60325</xdr:colOff>
      <xdr:row>76</xdr:row>
      <xdr:rowOff>124460</xdr:rowOff>
    </xdr:to>
    <xdr:sp macro="" textlink="">
      <xdr:nvSpPr>
        <xdr:cNvPr id="399" name="楕円 398"/>
        <xdr:cNvSpPr/>
      </xdr:nvSpPr>
      <xdr:spPr>
        <a:xfrm>
          <a:off x="2159000" y="130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134620</xdr:rowOff>
    </xdr:from>
    <xdr:ext cx="760730" cy="257810"/>
    <xdr:sp macro="" textlink="">
      <xdr:nvSpPr>
        <xdr:cNvPr id="400" name="テキスト ボックス 399"/>
        <xdr:cNvSpPr txBox="1"/>
      </xdr:nvSpPr>
      <xdr:spPr>
        <a:xfrm>
          <a:off x="1828800" y="128219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22860</xdr:rowOff>
    </xdr:from>
    <xdr:to xmlns:xdr="http://schemas.openxmlformats.org/drawingml/2006/spreadsheetDrawing">
      <xdr:col>6</xdr:col>
      <xdr:colOff>171450</xdr:colOff>
      <xdr:row>76</xdr:row>
      <xdr:rowOff>124460</xdr:rowOff>
    </xdr:to>
    <xdr:sp macro="" textlink="">
      <xdr:nvSpPr>
        <xdr:cNvPr id="401" name="楕円 400"/>
        <xdr:cNvSpPr/>
      </xdr:nvSpPr>
      <xdr:spPr>
        <a:xfrm>
          <a:off x="1270000" y="130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134620</xdr:rowOff>
    </xdr:from>
    <xdr:ext cx="760730" cy="257810"/>
    <xdr:sp macro="" textlink="">
      <xdr:nvSpPr>
        <xdr:cNvPr id="402" name="テキスト ボックス 401"/>
        <xdr:cNvSpPr txBox="1"/>
      </xdr:nvSpPr>
      <xdr:spPr>
        <a:xfrm>
          <a:off x="939800" y="128219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公債費以外の経常経費は、前年度対比</a:t>
          </a:r>
          <a:r>
            <a:rPr kumimoji="1" lang="en-US" altLang="ja-JP" sz="1300">
              <a:latin typeface="ＭＳ Ｐゴシック"/>
              <a:ea typeface="ＭＳ Ｐゴシック"/>
            </a:rPr>
            <a:t>2.5</a:t>
          </a:r>
          <a:r>
            <a:rPr kumimoji="1" lang="ja-JP" altLang="en-US" sz="1300">
              <a:latin typeface="ＭＳ Ｐゴシック"/>
              <a:ea typeface="ＭＳ Ｐゴシック"/>
            </a:rPr>
            <a:t>ポイント増となった。理由としては、補助費等以外の全ての項目で前年度よりポイントが増加しているためである。</a:t>
          </a:r>
        </a:p>
        <a:p>
          <a:r>
            <a:rPr kumimoji="1" lang="ja-JP" altLang="en-US" sz="1300">
              <a:latin typeface="ＭＳ Ｐゴシック"/>
              <a:ea typeface="ＭＳ Ｐゴシック"/>
            </a:rPr>
            <a:t>　類似団体では上位に位置しており、引き続き、各経費において適正な執行管理を行い、経常経費の削減に努める。</a:t>
          </a: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14" name="テキスト ボックス 413"/>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5" name="直線コネクタ 41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16" name="テキスト ボックス 415"/>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17" name="直線コネクタ 416"/>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6730" cy="259080"/>
    <xdr:sp macro="" textlink="">
      <xdr:nvSpPr>
        <xdr:cNvPr id="418" name="テキスト ボックス 417"/>
        <xdr:cNvSpPr txBox="1"/>
      </xdr:nvSpPr>
      <xdr:spPr>
        <a:xfrm>
          <a:off x="11938000" y="13945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19" name="直線コネクタ 418"/>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6730" cy="257810"/>
    <xdr:sp macro="" textlink="">
      <xdr:nvSpPr>
        <xdr:cNvPr id="420" name="テキスト ボックス 419"/>
        <xdr:cNvSpPr txBox="1"/>
      </xdr:nvSpPr>
      <xdr:spPr>
        <a:xfrm>
          <a:off x="11938000" y="13619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21" name="直線コネクタ 420"/>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6730" cy="258445"/>
    <xdr:sp macro="" textlink="">
      <xdr:nvSpPr>
        <xdr:cNvPr id="422" name="テキスト ボックス 421"/>
        <xdr:cNvSpPr txBox="1"/>
      </xdr:nvSpPr>
      <xdr:spPr>
        <a:xfrm>
          <a:off x="11938000" y="13292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23" name="直線コネクタ 422"/>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6730" cy="259080"/>
    <xdr:sp macro="" textlink="">
      <xdr:nvSpPr>
        <xdr:cNvPr id="424" name="テキスト ボックス 423"/>
        <xdr:cNvSpPr txBox="1"/>
      </xdr:nvSpPr>
      <xdr:spPr>
        <a:xfrm>
          <a:off x="11938000" y="12966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25" name="直線コネクタ 424"/>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6730" cy="257810"/>
    <xdr:sp macro="" textlink="">
      <xdr:nvSpPr>
        <xdr:cNvPr id="426" name="テキスト ボックス 425"/>
        <xdr:cNvSpPr txBox="1"/>
      </xdr:nvSpPr>
      <xdr:spPr>
        <a:xfrm>
          <a:off x="11938000" y="12639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27" name="直線コネクタ 426"/>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6730" cy="259080"/>
    <xdr:sp macro="" textlink="">
      <xdr:nvSpPr>
        <xdr:cNvPr id="428" name="テキスト ボックス 427"/>
        <xdr:cNvSpPr txBox="1"/>
      </xdr:nvSpPr>
      <xdr:spPr>
        <a:xfrm>
          <a:off x="11938000" y="12312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9" name="直線コネクタ 42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30" name="テキスト ボックス 429"/>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88900</xdr:rowOff>
    </xdr:from>
    <xdr:to xmlns:xdr="http://schemas.openxmlformats.org/drawingml/2006/spreadsheetDrawing">
      <xdr:col>82</xdr:col>
      <xdr:colOff>107950</xdr:colOff>
      <xdr:row>80</xdr:row>
      <xdr:rowOff>165100</xdr:rowOff>
    </xdr:to>
    <xdr:cxnSp macro="">
      <xdr:nvCxnSpPr>
        <xdr:cNvPr id="432" name="直線コネクタ 431"/>
        <xdr:cNvCxnSpPr/>
      </xdr:nvCxnSpPr>
      <xdr:spPr>
        <a:xfrm flipV="1">
          <a:off x="16510000" y="124333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137160</xdr:rowOff>
    </xdr:from>
    <xdr:ext cx="762000" cy="259080"/>
    <xdr:sp macro="" textlink="">
      <xdr:nvSpPr>
        <xdr:cNvPr id="433" name="公債費以外最小値テキスト"/>
        <xdr:cNvSpPr txBox="1"/>
      </xdr:nvSpPr>
      <xdr:spPr>
        <a:xfrm>
          <a:off x="16598900" y="1385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165100</xdr:rowOff>
    </xdr:from>
    <xdr:to xmlns:xdr="http://schemas.openxmlformats.org/drawingml/2006/spreadsheetDrawing">
      <xdr:col>82</xdr:col>
      <xdr:colOff>196850</xdr:colOff>
      <xdr:row>80</xdr:row>
      <xdr:rowOff>165100</xdr:rowOff>
    </xdr:to>
    <xdr:cxnSp macro="">
      <xdr:nvCxnSpPr>
        <xdr:cNvPr id="434" name="直線コネクタ 433"/>
        <xdr:cNvCxnSpPr/>
      </xdr:nvCxnSpPr>
      <xdr:spPr>
        <a:xfrm>
          <a:off x="16421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3810</xdr:rowOff>
    </xdr:from>
    <xdr:ext cx="762000" cy="259080"/>
    <xdr:sp macro="" textlink="">
      <xdr:nvSpPr>
        <xdr:cNvPr id="435" name="公債費以外最大値テキスト"/>
        <xdr:cNvSpPr txBox="1"/>
      </xdr:nvSpPr>
      <xdr:spPr>
        <a:xfrm>
          <a:off x="16598900" y="1217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88900</xdr:rowOff>
    </xdr:from>
    <xdr:to xmlns:xdr="http://schemas.openxmlformats.org/drawingml/2006/spreadsheetDrawing">
      <xdr:col>82</xdr:col>
      <xdr:colOff>196850</xdr:colOff>
      <xdr:row>72</xdr:row>
      <xdr:rowOff>88900</xdr:rowOff>
    </xdr:to>
    <xdr:cxnSp macro="">
      <xdr:nvCxnSpPr>
        <xdr:cNvPr id="436" name="直線コネクタ 435"/>
        <xdr:cNvCxnSpPr/>
      </xdr:nvCxnSpPr>
      <xdr:spPr>
        <a:xfrm>
          <a:off x="16421100" y="1243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18415</xdr:rowOff>
    </xdr:from>
    <xdr:to xmlns:xdr="http://schemas.openxmlformats.org/drawingml/2006/spreadsheetDrawing">
      <xdr:col>82</xdr:col>
      <xdr:colOff>107950</xdr:colOff>
      <xdr:row>75</xdr:row>
      <xdr:rowOff>118745</xdr:rowOff>
    </xdr:to>
    <xdr:cxnSp macro="">
      <xdr:nvCxnSpPr>
        <xdr:cNvPr id="437" name="直線コネクタ 436"/>
        <xdr:cNvCxnSpPr/>
      </xdr:nvCxnSpPr>
      <xdr:spPr>
        <a:xfrm>
          <a:off x="15671800" y="12705715"/>
          <a:ext cx="838200"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64770</xdr:rowOff>
    </xdr:from>
    <xdr:ext cx="762000" cy="257810"/>
    <xdr:sp macro="" textlink="">
      <xdr:nvSpPr>
        <xdr:cNvPr id="438" name="公債費以外平均値テキスト"/>
        <xdr:cNvSpPr txBox="1"/>
      </xdr:nvSpPr>
      <xdr:spPr>
        <a:xfrm>
          <a:off x="16598900" y="1309497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92710</xdr:rowOff>
    </xdr:from>
    <xdr:to xmlns:xdr="http://schemas.openxmlformats.org/drawingml/2006/spreadsheetDrawing">
      <xdr:col>82</xdr:col>
      <xdr:colOff>158750</xdr:colOff>
      <xdr:row>77</xdr:row>
      <xdr:rowOff>22860</xdr:rowOff>
    </xdr:to>
    <xdr:sp macro="" textlink="">
      <xdr:nvSpPr>
        <xdr:cNvPr id="439" name="フローチャート: 判断 438"/>
        <xdr:cNvSpPr/>
      </xdr:nvSpPr>
      <xdr:spPr>
        <a:xfrm>
          <a:off x="164592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18415</xdr:rowOff>
    </xdr:from>
    <xdr:to xmlns:xdr="http://schemas.openxmlformats.org/drawingml/2006/spreadsheetDrawing">
      <xdr:col>78</xdr:col>
      <xdr:colOff>69850</xdr:colOff>
      <xdr:row>75</xdr:row>
      <xdr:rowOff>162560</xdr:rowOff>
    </xdr:to>
    <xdr:cxnSp macro="">
      <xdr:nvCxnSpPr>
        <xdr:cNvPr id="440" name="直線コネクタ 439"/>
        <xdr:cNvCxnSpPr/>
      </xdr:nvCxnSpPr>
      <xdr:spPr>
        <a:xfrm flipV="1">
          <a:off x="14782800" y="12705715"/>
          <a:ext cx="8890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74</xdr:row>
      <xdr:rowOff>120650</xdr:rowOff>
    </xdr:from>
    <xdr:to xmlns:xdr="http://schemas.openxmlformats.org/drawingml/2006/spreadsheetDrawing">
      <xdr:col>78</xdr:col>
      <xdr:colOff>120650</xdr:colOff>
      <xdr:row>75</xdr:row>
      <xdr:rowOff>50165</xdr:rowOff>
    </xdr:to>
    <xdr:sp macro="" textlink="">
      <xdr:nvSpPr>
        <xdr:cNvPr id="441" name="フローチャート: 判断 440"/>
        <xdr:cNvSpPr/>
      </xdr:nvSpPr>
      <xdr:spPr>
        <a:xfrm>
          <a:off x="15621000" y="12807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34925</xdr:rowOff>
    </xdr:from>
    <xdr:ext cx="736600" cy="259080"/>
    <xdr:sp macro="" textlink="">
      <xdr:nvSpPr>
        <xdr:cNvPr id="442" name="テキスト ボックス 441"/>
        <xdr:cNvSpPr txBox="1"/>
      </xdr:nvSpPr>
      <xdr:spPr>
        <a:xfrm>
          <a:off x="15290800" y="12893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72</xdr:row>
      <xdr:rowOff>23495</xdr:rowOff>
    </xdr:from>
    <xdr:to xmlns:xdr="http://schemas.openxmlformats.org/drawingml/2006/spreadsheetDrawing">
      <xdr:col>73</xdr:col>
      <xdr:colOff>180975</xdr:colOff>
      <xdr:row>75</xdr:row>
      <xdr:rowOff>162560</xdr:rowOff>
    </xdr:to>
    <xdr:cxnSp macro="">
      <xdr:nvCxnSpPr>
        <xdr:cNvPr id="443" name="直線コネクタ 442"/>
        <xdr:cNvCxnSpPr/>
      </xdr:nvCxnSpPr>
      <xdr:spPr>
        <a:xfrm>
          <a:off x="13893800" y="12367895"/>
          <a:ext cx="889000" cy="653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81915</xdr:rowOff>
    </xdr:from>
    <xdr:to xmlns:xdr="http://schemas.openxmlformats.org/drawingml/2006/spreadsheetDrawing">
      <xdr:col>74</xdr:col>
      <xdr:colOff>31750</xdr:colOff>
      <xdr:row>77</xdr:row>
      <xdr:rowOff>12065</xdr:rowOff>
    </xdr:to>
    <xdr:sp macro="" textlink="">
      <xdr:nvSpPr>
        <xdr:cNvPr id="444" name="フローチャート: 判断 443"/>
        <xdr:cNvSpPr/>
      </xdr:nvSpPr>
      <xdr:spPr>
        <a:xfrm>
          <a:off x="147320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168275</xdr:rowOff>
    </xdr:from>
    <xdr:ext cx="762000" cy="257810"/>
    <xdr:sp macro="" textlink="">
      <xdr:nvSpPr>
        <xdr:cNvPr id="445" name="テキスト ボックス 444"/>
        <xdr:cNvSpPr txBox="1"/>
      </xdr:nvSpPr>
      <xdr:spPr>
        <a:xfrm>
          <a:off x="14401800" y="131984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72</xdr:row>
      <xdr:rowOff>23495</xdr:rowOff>
    </xdr:from>
    <xdr:to xmlns:xdr="http://schemas.openxmlformats.org/drawingml/2006/spreadsheetDrawing">
      <xdr:col>69</xdr:col>
      <xdr:colOff>92075</xdr:colOff>
      <xdr:row>72</xdr:row>
      <xdr:rowOff>45085</xdr:rowOff>
    </xdr:to>
    <xdr:cxnSp macro="">
      <xdr:nvCxnSpPr>
        <xdr:cNvPr id="446" name="直線コネクタ 445"/>
        <xdr:cNvCxnSpPr/>
      </xdr:nvCxnSpPr>
      <xdr:spPr>
        <a:xfrm flipV="1">
          <a:off x="13004800" y="123678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8255</xdr:rowOff>
    </xdr:from>
    <xdr:to xmlns:xdr="http://schemas.openxmlformats.org/drawingml/2006/spreadsheetDrawing">
      <xdr:col>69</xdr:col>
      <xdr:colOff>142875</xdr:colOff>
      <xdr:row>77</xdr:row>
      <xdr:rowOff>109855</xdr:rowOff>
    </xdr:to>
    <xdr:sp macro="" textlink="">
      <xdr:nvSpPr>
        <xdr:cNvPr id="447" name="フローチャート: 判断 446"/>
        <xdr:cNvSpPr/>
      </xdr:nvSpPr>
      <xdr:spPr>
        <a:xfrm>
          <a:off x="13843000" y="132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94615</xdr:rowOff>
    </xdr:from>
    <xdr:ext cx="760730" cy="259080"/>
    <xdr:sp macro="" textlink="">
      <xdr:nvSpPr>
        <xdr:cNvPr id="448" name="テキスト ボックス 447"/>
        <xdr:cNvSpPr txBox="1"/>
      </xdr:nvSpPr>
      <xdr:spPr>
        <a:xfrm>
          <a:off x="13512800" y="132962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38100</xdr:rowOff>
    </xdr:from>
    <xdr:to xmlns:xdr="http://schemas.openxmlformats.org/drawingml/2006/spreadsheetDrawing">
      <xdr:col>65</xdr:col>
      <xdr:colOff>53975</xdr:colOff>
      <xdr:row>76</xdr:row>
      <xdr:rowOff>139700</xdr:rowOff>
    </xdr:to>
    <xdr:sp macro="" textlink="">
      <xdr:nvSpPr>
        <xdr:cNvPr id="449" name="フローチャート: 判断 448"/>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124460</xdr:rowOff>
    </xdr:from>
    <xdr:ext cx="762000" cy="259080"/>
    <xdr:sp macro="" textlink="">
      <xdr:nvSpPr>
        <xdr:cNvPr id="450" name="テキスト ボックス 449"/>
        <xdr:cNvSpPr txBox="1"/>
      </xdr:nvSpPr>
      <xdr:spPr>
        <a:xfrm>
          <a:off x="12623800" y="1315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51" name="テキスト ボックス 45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52" name="テキスト ボックス 451"/>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53" name="テキスト ボックス 452"/>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4" name="テキスト ボックス 45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55" name="テキスト ボックス 454"/>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67945</xdr:rowOff>
    </xdr:from>
    <xdr:to xmlns:xdr="http://schemas.openxmlformats.org/drawingml/2006/spreadsheetDrawing">
      <xdr:col>82</xdr:col>
      <xdr:colOff>158750</xdr:colOff>
      <xdr:row>75</xdr:row>
      <xdr:rowOff>169545</xdr:rowOff>
    </xdr:to>
    <xdr:sp macro="" textlink="">
      <xdr:nvSpPr>
        <xdr:cNvPr id="456" name="楕円 455"/>
        <xdr:cNvSpPr/>
      </xdr:nvSpPr>
      <xdr:spPr>
        <a:xfrm>
          <a:off x="16459200" y="129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84455</xdr:rowOff>
    </xdr:from>
    <xdr:ext cx="762000" cy="259080"/>
    <xdr:sp macro="" textlink="">
      <xdr:nvSpPr>
        <xdr:cNvPr id="457" name="公債費以外該当値テキスト"/>
        <xdr:cNvSpPr txBox="1"/>
      </xdr:nvSpPr>
      <xdr:spPr>
        <a:xfrm>
          <a:off x="16598900" y="12771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73</xdr:row>
      <xdr:rowOff>139065</xdr:rowOff>
    </xdr:from>
    <xdr:to xmlns:xdr="http://schemas.openxmlformats.org/drawingml/2006/spreadsheetDrawing">
      <xdr:col>78</xdr:col>
      <xdr:colOff>120650</xdr:colOff>
      <xdr:row>74</xdr:row>
      <xdr:rowOff>69215</xdr:rowOff>
    </xdr:to>
    <xdr:sp macro="" textlink="">
      <xdr:nvSpPr>
        <xdr:cNvPr id="458" name="楕円 457"/>
        <xdr:cNvSpPr/>
      </xdr:nvSpPr>
      <xdr:spPr>
        <a:xfrm>
          <a:off x="15621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79375</xdr:rowOff>
    </xdr:from>
    <xdr:ext cx="736600" cy="258445"/>
    <xdr:sp macro="" textlink="">
      <xdr:nvSpPr>
        <xdr:cNvPr id="459" name="テキスト ボックス 458"/>
        <xdr:cNvSpPr txBox="1"/>
      </xdr:nvSpPr>
      <xdr:spPr>
        <a:xfrm>
          <a:off x="15290800" y="124237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111760</xdr:rowOff>
    </xdr:from>
    <xdr:to xmlns:xdr="http://schemas.openxmlformats.org/drawingml/2006/spreadsheetDrawing">
      <xdr:col>74</xdr:col>
      <xdr:colOff>31750</xdr:colOff>
      <xdr:row>76</xdr:row>
      <xdr:rowOff>41910</xdr:rowOff>
    </xdr:to>
    <xdr:sp macro="" textlink="">
      <xdr:nvSpPr>
        <xdr:cNvPr id="460" name="楕円 459"/>
        <xdr:cNvSpPr/>
      </xdr:nvSpPr>
      <xdr:spPr>
        <a:xfrm>
          <a:off x="14732000" y="129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52070</xdr:rowOff>
    </xdr:from>
    <xdr:ext cx="762000" cy="257810"/>
    <xdr:sp macro="" textlink="">
      <xdr:nvSpPr>
        <xdr:cNvPr id="461" name="テキスト ボックス 460"/>
        <xdr:cNvSpPr txBox="1"/>
      </xdr:nvSpPr>
      <xdr:spPr>
        <a:xfrm>
          <a:off x="14401800" y="12739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71</xdr:row>
      <xdr:rowOff>144145</xdr:rowOff>
    </xdr:from>
    <xdr:to xmlns:xdr="http://schemas.openxmlformats.org/drawingml/2006/spreadsheetDrawing">
      <xdr:col>69</xdr:col>
      <xdr:colOff>142875</xdr:colOff>
      <xdr:row>72</xdr:row>
      <xdr:rowOff>74930</xdr:rowOff>
    </xdr:to>
    <xdr:sp macro="" textlink="">
      <xdr:nvSpPr>
        <xdr:cNvPr id="462" name="楕円 461"/>
        <xdr:cNvSpPr/>
      </xdr:nvSpPr>
      <xdr:spPr>
        <a:xfrm>
          <a:off x="13843000" y="12317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70</xdr:row>
      <xdr:rowOff>84455</xdr:rowOff>
    </xdr:from>
    <xdr:ext cx="760730" cy="259080"/>
    <xdr:sp macro="" textlink="">
      <xdr:nvSpPr>
        <xdr:cNvPr id="463" name="テキスト ボックス 462"/>
        <xdr:cNvSpPr txBox="1"/>
      </xdr:nvSpPr>
      <xdr:spPr>
        <a:xfrm>
          <a:off x="13512800" y="120859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71</xdr:row>
      <xdr:rowOff>166370</xdr:rowOff>
    </xdr:from>
    <xdr:to xmlns:xdr="http://schemas.openxmlformats.org/drawingml/2006/spreadsheetDrawing">
      <xdr:col>65</xdr:col>
      <xdr:colOff>53975</xdr:colOff>
      <xdr:row>72</xdr:row>
      <xdr:rowOff>95885</xdr:rowOff>
    </xdr:to>
    <xdr:sp macro="" textlink="">
      <xdr:nvSpPr>
        <xdr:cNvPr id="464" name="楕円 463"/>
        <xdr:cNvSpPr/>
      </xdr:nvSpPr>
      <xdr:spPr>
        <a:xfrm>
          <a:off x="12954000" y="12339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70</xdr:row>
      <xdr:rowOff>106045</xdr:rowOff>
    </xdr:from>
    <xdr:ext cx="762000" cy="259080"/>
    <xdr:sp macro="" textlink="">
      <xdr:nvSpPr>
        <xdr:cNvPr id="465" name="テキスト ボックス 464"/>
        <xdr:cNvSpPr txBox="1"/>
      </xdr:nvSpPr>
      <xdr:spPr>
        <a:xfrm>
          <a:off x="12623800" y="12107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静岡県富士市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7810"/>
    <xdr:sp macro="" textlink="">
      <xdr:nvSpPr>
        <xdr:cNvPr id="35" name="テキスト ボックス 34"/>
        <xdr:cNvSpPr txBox="1"/>
      </xdr:nvSpPr>
      <xdr:spPr>
        <a:xfrm>
          <a:off x="1384300" y="31413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7810"/>
    <xdr:sp macro="" textlink="">
      <xdr:nvSpPr>
        <xdr:cNvPr id="39" name="テキスト ボックス 38"/>
        <xdr:cNvSpPr txBox="1"/>
      </xdr:nvSpPr>
      <xdr:spPr>
        <a:xfrm>
          <a:off x="1384300" y="2488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810"/>
    <xdr:sp macro="" textlink="">
      <xdr:nvSpPr>
        <xdr:cNvPr id="45" name="テキスト ボックス 44"/>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55245</xdr:rowOff>
    </xdr:from>
    <xdr:to xmlns:xdr="http://schemas.openxmlformats.org/drawingml/2006/spreadsheetDrawing">
      <xdr:col>29</xdr:col>
      <xdr:colOff>127000</xdr:colOff>
      <xdr:row>20</xdr:row>
      <xdr:rowOff>42545</xdr:rowOff>
    </xdr:to>
    <xdr:cxnSp macro="">
      <xdr:nvCxnSpPr>
        <xdr:cNvPr id="47" name="直線コネクタ 46"/>
        <xdr:cNvCxnSpPr/>
      </xdr:nvCxnSpPr>
      <xdr:spPr>
        <a:xfrm flipV="1">
          <a:off x="5651500" y="2160270"/>
          <a:ext cx="0" cy="13589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14605</xdr:rowOff>
    </xdr:from>
    <xdr:ext cx="760730" cy="259080"/>
    <xdr:sp macro="" textlink="">
      <xdr:nvSpPr>
        <xdr:cNvPr id="48" name="人口1人当たり決算額の推移最小値テキスト130"/>
        <xdr:cNvSpPr txBox="1"/>
      </xdr:nvSpPr>
      <xdr:spPr>
        <a:xfrm>
          <a:off x="5740400" y="34912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52,802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42545</xdr:rowOff>
    </xdr:from>
    <xdr:to xmlns:xdr="http://schemas.openxmlformats.org/drawingml/2006/spreadsheetDrawing">
      <xdr:col>30</xdr:col>
      <xdr:colOff>25400</xdr:colOff>
      <xdr:row>20</xdr:row>
      <xdr:rowOff>42545</xdr:rowOff>
    </xdr:to>
    <xdr:cxnSp macro="">
      <xdr:nvCxnSpPr>
        <xdr:cNvPr id="49" name="直線コネクタ 48"/>
        <xdr:cNvCxnSpPr/>
      </xdr:nvCxnSpPr>
      <xdr:spPr>
        <a:xfrm>
          <a:off x="5562600" y="35191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141605</xdr:rowOff>
    </xdr:from>
    <xdr:ext cx="760730" cy="259080"/>
    <xdr:sp macro="" textlink="">
      <xdr:nvSpPr>
        <xdr:cNvPr id="50" name="人口1人当たり決算額の推移最大値テキスト130"/>
        <xdr:cNvSpPr txBox="1"/>
      </xdr:nvSpPr>
      <xdr:spPr>
        <a:xfrm>
          <a:off x="5740400" y="19037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55245</xdr:rowOff>
    </xdr:from>
    <xdr:to xmlns:xdr="http://schemas.openxmlformats.org/drawingml/2006/spreadsheetDrawing">
      <xdr:col>30</xdr:col>
      <xdr:colOff>25400</xdr:colOff>
      <xdr:row>12</xdr:row>
      <xdr:rowOff>55245</xdr:rowOff>
    </xdr:to>
    <xdr:cxnSp macro="">
      <xdr:nvCxnSpPr>
        <xdr:cNvPr id="51" name="直線コネクタ 50"/>
        <xdr:cNvCxnSpPr/>
      </xdr:nvCxnSpPr>
      <xdr:spPr>
        <a:xfrm>
          <a:off x="5562600" y="21602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112395</xdr:rowOff>
    </xdr:from>
    <xdr:to xmlns:xdr="http://schemas.openxmlformats.org/drawingml/2006/spreadsheetDrawing">
      <xdr:col>29</xdr:col>
      <xdr:colOff>127000</xdr:colOff>
      <xdr:row>15</xdr:row>
      <xdr:rowOff>138430</xdr:rowOff>
    </xdr:to>
    <xdr:cxnSp macro="">
      <xdr:nvCxnSpPr>
        <xdr:cNvPr id="52" name="直線コネクタ 51"/>
        <xdr:cNvCxnSpPr/>
      </xdr:nvCxnSpPr>
      <xdr:spPr>
        <a:xfrm flipV="1">
          <a:off x="5003800" y="2731770"/>
          <a:ext cx="6477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12700</xdr:rowOff>
    </xdr:from>
    <xdr:ext cx="760730" cy="259080"/>
    <xdr:sp macro="" textlink="">
      <xdr:nvSpPr>
        <xdr:cNvPr id="53" name="人口1人当たり決算額の推移平均値テキスト130"/>
        <xdr:cNvSpPr txBox="1"/>
      </xdr:nvSpPr>
      <xdr:spPr>
        <a:xfrm>
          <a:off x="5740400" y="297497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40640</xdr:rowOff>
    </xdr:from>
    <xdr:to xmlns:xdr="http://schemas.openxmlformats.org/drawingml/2006/spreadsheetDrawing">
      <xdr:col>29</xdr:col>
      <xdr:colOff>177800</xdr:colOff>
      <xdr:row>17</xdr:row>
      <xdr:rowOff>142240</xdr:rowOff>
    </xdr:to>
    <xdr:sp macro="" textlink="">
      <xdr:nvSpPr>
        <xdr:cNvPr id="54" name="フローチャート: 判断 53"/>
        <xdr:cNvSpPr/>
      </xdr:nvSpPr>
      <xdr:spPr>
        <a:xfrm>
          <a:off x="5600700" y="3002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138430</xdr:rowOff>
    </xdr:from>
    <xdr:to xmlns:xdr="http://schemas.openxmlformats.org/drawingml/2006/spreadsheetDrawing">
      <xdr:col>26</xdr:col>
      <xdr:colOff>50800</xdr:colOff>
      <xdr:row>15</xdr:row>
      <xdr:rowOff>160655</xdr:rowOff>
    </xdr:to>
    <xdr:cxnSp macro="">
      <xdr:nvCxnSpPr>
        <xdr:cNvPr id="55" name="直線コネクタ 54"/>
        <xdr:cNvCxnSpPr/>
      </xdr:nvCxnSpPr>
      <xdr:spPr>
        <a:xfrm flipV="1">
          <a:off x="4305300" y="2757805"/>
          <a:ext cx="6985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60960</xdr:rowOff>
    </xdr:from>
    <xdr:to xmlns:xdr="http://schemas.openxmlformats.org/drawingml/2006/spreadsheetDrawing">
      <xdr:col>26</xdr:col>
      <xdr:colOff>101600</xdr:colOff>
      <xdr:row>17</xdr:row>
      <xdr:rowOff>162560</xdr:rowOff>
    </xdr:to>
    <xdr:sp macro="" textlink="">
      <xdr:nvSpPr>
        <xdr:cNvPr id="56" name="フローチャート: 判断 55"/>
        <xdr:cNvSpPr/>
      </xdr:nvSpPr>
      <xdr:spPr>
        <a:xfrm>
          <a:off x="4953000" y="3023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147320</xdr:rowOff>
    </xdr:from>
    <xdr:ext cx="736600" cy="259080"/>
    <xdr:sp macro="" textlink="">
      <xdr:nvSpPr>
        <xdr:cNvPr id="57" name="テキスト ボックス 56"/>
        <xdr:cNvSpPr txBox="1"/>
      </xdr:nvSpPr>
      <xdr:spPr>
        <a:xfrm>
          <a:off x="4622800" y="31095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160655</xdr:rowOff>
    </xdr:from>
    <xdr:to xmlns:xdr="http://schemas.openxmlformats.org/drawingml/2006/spreadsheetDrawing">
      <xdr:col>22</xdr:col>
      <xdr:colOff>114300</xdr:colOff>
      <xdr:row>16</xdr:row>
      <xdr:rowOff>635</xdr:rowOff>
    </xdr:to>
    <xdr:cxnSp macro="">
      <xdr:nvCxnSpPr>
        <xdr:cNvPr id="58" name="直線コネクタ 57"/>
        <xdr:cNvCxnSpPr/>
      </xdr:nvCxnSpPr>
      <xdr:spPr>
        <a:xfrm flipV="1">
          <a:off x="3606800" y="2780030"/>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79375</xdr:rowOff>
    </xdr:from>
    <xdr:to xmlns:xdr="http://schemas.openxmlformats.org/drawingml/2006/spreadsheetDrawing">
      <xdr:col>22</xdr:col>
      <xdr:colOff>165100</xdr:colOff>
      <xdr:row>18</xdr:row>
      <xdr:rowOff>9525</xdr:rowOff>
    </xdr:to>
    <xdr:sp macro="" textlink="">
      <xdr:nvSpPr>
        <xdr:cNvPr id="59" name="フローチャート: 判断 58"/>
        <xdr:cNvSpPr/>
      </xdr:nvSpPr>
      <xdr:spPr>
        <a:xfrm>
          <a:off x="4254500" y="304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166370</xdr:rowOff>
    </xdr:from>
    <xdr:ext cx="762000" cy="257810"/>
    <xdr:sp macro="" textlink="">
      <xdr:nvSpPr>
        <xdr:cNvPr id="60" name="テキスト ボックス 59"/>
        <xdr:cNvSpPr txBox="1"/>
      </xdr:nvSpPr>
      <xdr:spPr>
        <a:xfrm>
          <a:off x="3924300" y="3128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635</xdr:rowOff>
    </xdr:from>
    <xdr:to xmlns:xdr="http://schemas.openxmlformats.org/drawingml/2006/spreadsheetDrawing">
      <xdr:col>18</xdr:col>
      <xdr:colOff>177800</xdr:colOff>
      <xdr:row>16</xdr:row>
      <xdr:rowOff>87630</xdr:rowOff>
    </xdr:to>
    <xdr:cxnSp macro="">
      <xdr:nvCxnSpPr>
        <xdr:cNvPr id="61" name="直線コネクタ 60"/>
        <xdr:cNvCxnSpPr/>
      </xdr:nvCxnSpPr>
      <xdr:spPr>
        <a:xfrm flipV="1">
          <a:off x="2908300" y="2791460"/>
          <a:ext cx="698500" cy="869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138430</xdr:rowOff>
    </xdr:from>
    <xdr:to xmlns:xdr="http://schemas.openxmlformats.org/drawingml/2006/spreadsheetDrawing">
      <xdr:col>19</xdr:col>
      <xdr:colOff>38100</xdr:colOff>
      <xdr:row>18</xdr:row>
      <xdr:rowOff>68580</xdr:rowOff>
    </xdr:to>
    <xdr:sp macro="" textlink="">
      <xdr:nvSpPr>
        <xdr:cNvPr id="62" name="フローチャート: 判断 61"/>
        <xdr:cNvSpPr/>
      </xdr:nvSpPr>
      <xdr:spPr>
        <a:xfrm>
          <a:off x="3556000" y="3100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53340</xdr:rowOff>
    </xdr:from>
    <xdr:ext cx="762000" cy="257810"/>
    <xdr:sp macro="" textlink="">
      <xdr:nvSpPr>
        <xdr:cNvPr id="63" name="テキスト ボックス 62"/>
        <xdr:cNvSpPr txBox="1"/>
      </xdr:nvSpPr>
      <xdr:spPr>
        <a:xfrm>
          <a:off x="3225800" y="3187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163195</xdr:rowOff>
    </xdr:from>
    <xdr:to xmlns:xdr="http://schemas.openxmlformats.org/drawingml/2006/spreadsheetDrawing">
      <xdr:col>15</xdr:col>
      <xdr:colOff>101600</xdr:colOff>
      <xdr:row>18</xdr:row>
      <xdr:rowOff>93345</xdr:rowOff>
    </xdr:to>
    <xdr:sp macro="" textlink="">
      <xdr:nvSpPr>
        <xdr:cNvPr id="64" name="フローチャート: 判断 63"/>
        <xdr:cNvSpPr/>
      </xdr:nvSpPr>
      <xdr:spPr>
        <a:xfrm>
          <a:off x="2857500" y="31254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78105</xdr:rowOff>
    </xdr:from>
    <xdr:ext cx="762000" cy="257810"/>
    <xdr:sp macro="" textlink="">
      <xdr:nvSpPr>
        <xdr:cNvPr id="65" name="テキスト ボックス 64"/>
        <xdr:cNvSpPr txBox="1"/>
      </xdr:nvSpPr>
      <xdr:spPr>
        <a:xfrm>
          <a:off x="2527300" y="32118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63,303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6" name="テキスト ボックス 65"/>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61595</xdr:rowOff>
    </xdr:from>
    <xdr:to xmlns:xdr="http://schemas.openxmlformats.org/drawingml/2006/spreadsheetDrawing">
      <xdr:col>29</xdr:col>
      <xdr:colOff>177800</xdr:colOff>
      <xdr:row>15</xdr:row>
      <xdr:rowOff>163195</xdr:rowOff>
    </xdr:to>
    <xdr:sp macro="" textlink="">
      <xdr:nvSpPr>
        <xdr:cNvPr id="71" name="楕円 70"/>
        <xdr:cNvSpPr/>
      </xdr:nvSpPr>
      <xdr:spPr>
        <a:xfrm>
          <a:off x="5600700" y="2680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78105</xdr:rowOff>
    </xdr:from>
    <xdr:ext cx="760730" cy="257810"/>
    <xdr:sp macro="" textlink="">
      <xdr:nvSpPr>
        <xdr:cNvPr id="72" name="人口1人当たり決算額の推移該当値テキスト130"/>
        <xdr:cNvSpPr txBox="1"/>
      </xdr:nvSpPr>
      <xdr:spPr>
        <a:xfrm>
          <a:off x="5740400" y="25260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87630</xdr:rowOff>
    </xdr:from>
    <xdr:to xmlns:xdr="http://schemas.openxmlformats.org/drawingml/2006/spreadsheetDrawing">
      <xdr:col>26</xdr:col>
      <xdr:colOff>101600</xdr:colOff>
      <xdr:row>16</xdr:row>
      <xdr:rowOff>17780</xdr:rowOff>
    </xdr:to>
    <xdr:sp macro="" textlink="">
      <xdr:nvSpPr>
        <xdr:cNvPr id="73" name="楕円 72"/>
        <xdr:cNvSpPr/>
      </xdr:nvSpPr>
      <xdr:spPr>
        <a:xfrm>
          <a:off x="4953000" y="2707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29210</xdr:rowOff>
    </xdr:from>
    <xdr:ext cx="736600" cy="257810"/>
    <xdr:sp macro="" textlink="">
      <xdr:nvSpPr>
        <xdr:cNvPr id="74" name="テキスト ボックス 73"/>
        <xdr:cNvSpPr txBox="1"/>
      </xdr:nvSpPr>
      <xdr:spPr>
        <a:xfrm>
          <a:off x="4622800" y="24771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109855</xdr:rowOff>
    </xdr:from>
    <xdr:to xmlns:xdr="http://schemas.openxmlformats.org/drawingml/2006/spreadsheetDrawing">
      <xdr:col>22</xdr:col>
      <xdr:colOff>165100</xdr:colOff>
      <xdr:row>16</xdr:row>
      <xdr:rowOff>40640</xdr:rowOff>
    </xdr:to>
    <xdr:sp macro="" textlink="">
      <xdr:nvSpPr>
        <xdr:cNvPr id="75" name="楕円 74"/>
        <xdr:cNvSpPr/>
      </xdr:nvSpPr>
      <xdr:spPr>
        <a:xfrm>
          <a:off x="4254500" y="27292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50165</xdr:rowOff>
    </xdr:from>
    <xdr:ext cx="762000" cy="259080"/>
    <xdr:sp macro="" textlink="">
      <xdr:nvSpPr>
        <xdr:cNvPr id="76" name="テキスト ボックス 75"/>
        <xdr:cNvSpPr txBox="1"/>
      </xdr:nvSpPr>
      <xdr:spPr>
        <a:xfrm>
          <a:off x="3924300" y="2498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121285</xdr:rowOff>
    </xdr:from>
    <xdr:to xmlns:xdr="http://schemas.openxmlformats.org/drawingml/2006/spreadsheetDrawing">
      <xdr:col>19</xdr:col>
      <xdr:colOff>38100</xdr:colOff>
      <xdr:row>16</xdr:row>
      <xdr:rowOff>52070</xdr:rowOff>
    </xdr:to>
    <xdr:sp macro="" textlink="">
      <xdr:nvSpPr>
        <xdr:cNvPr id="77" name="楕円 76"/>
        <xdr:cNvSpPr/>
      </xdr:nvSpPr>
      <xdr:spPr>
        <a:xfrm>
          <a:off x="3556000" y="27406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61595</xdr:rowOff>
    </xdr:from>
    <xdr:ext cx="762000" cy="259080"/>
    <xdr:sp macro="" textlink="">
      <xdr:nvSpPr>
        <xdr:cNvPr id="78" name="テキスト ボックス 77"/>
        <xdr:cNvSpPr txBox="1"/>
      </xdr:nvSpPr>
      <xdr:spPr>
        <a:xfrm>
          <a:off x="3225800" y="250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36830</xdr:rowOff>
    </xdr:from>
    <xdr:to xmlns:xdr="http://schemas.openxmlformats.org/drawingml/2006/spreadsheetDrawing">
      <xdr:col>15</xdr:col>
      <xdr:colOff>101600</xdr:colOff>
      <xdr:row>16</xdr:row>
      <xdr:rowOff>138430</xdr:rowOff>
    </xdr:to>
    <xdr:sp macro="" textlink="">
      <xdr:nvSpPr>
        <xdr:cNvPr id="79" name="楕円 78"/>
        <xdr:cNvSpPr/>
      </xdr:nvSpPr>
      <xdr:spPr>
        <a:xfrm>
          <a:off x="2857500" y="282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148590</xdr:rowOff>
    </xdr:from>
    <xdr:ext cx="762000" cy="259080"/>
    <xdr:sp macro="" textlink="">
      <xdr:nvSpPr>
        <xdr:cNvPr id="80" name="テキスト ボックス 79"/>
        <xdr:cNvSpPr txBox="1"/>
      </xdr:nvSpPr>
      <xdr:spPr>
        <a:xfrm>
          <a:off x="2527300" y="2596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4" name="テキスト ボックス 93"/>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6540"/>
    <xdr:sp macro="" textlink="">
      <xdr:nvSpPr>
        <xdr:cNvPr id="101" name="テキスト ボックス 100"/>
        <xdr:cNvSpPr txBox="1"/>
      </xdr:nvSpPr>
      <xdr:spPr>
        <a:xfrm>
          <a:off x="1384300" y="6652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107" name="テキスト ボックス 106"/>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274320</xdr:rowOff>
    </xdr:from>
    <xdr:to xmlns:xdr="http://schemas.openxmlformats.org/drawingml/2006/spreadsheetDrawing">
      <xdr:col>29</xdr:col>
      <xdr:colOff>127000</xdr:colOff>
      <xdr:row>38</xdr:row>
      <xdr:rowOff>164465</xdr:rowOff>
    </xdr:to>
    <xdr:cxnSp macro="">
      <xdr:nvCxnSpPr>
        <xdr:cNvPr id="109" name="直線コネクタ 108"/>
        <xdr:cNvCxnSpPr/>
      </xdr:nvCxnSpPr>
      <xdr:spPr>
        <a:xfrm flipV="1">
          <a:off x="5651500" y="6198870"/>
          <a:ext cx="0" cy="14331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136525</xdr:rowOff>
    </xdr:from>
    <xdr:ext cx="760730" cy="258445"/>
    <xdr:sp macro="" textlink="">
      <xdr:nvSpPr>
        <xdr:cNvPr id="110" name="人口1人当たり決算額の推移最小値テキスト445"/>
        <xdr:cNvSpPr txBox="1"/>
      </xdr:nvSpPr>
      <xdr:spPr>
        <a:xfrm>
          <a:off x="5740400" y="76041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164465</xdr:rowOff>
    </xdr:from>
    <xdr:to xmlns:xdr="http://schemas.openxmlformats.org/drawingml/2006/spreadsheetDrawing">
      <xdr:col>30</xdr:col>
      <xdr:colOff>25400</xdr:colOff>
      <xdr:row>38</xdr:row>
      <xdr:rowOff>164465</xdr:rowOff>
    </xdr:to>
    <xdr:cxnSp macro="">
      <xdr:nvCxnSpPr>
        <xdr:cNvPr id="111" name="直線コネクタ 110"/>
        <xdr:cNvCxnSpPr/>
      </xdr:nvCxnSpPr>
      <xdr:spPr>
        <a:xfrm>
          <a:off x="5562600" y="76320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17780</xdr:rowOff>
    </xdr:from>
    <xdr:ext cx="760730" cy="256540"/>
    <xdr:sp macro="" textlink="">
      <xdr:nvSpPr>
        <xdr:cNvPr id="112" name="人口1人当たり決算額の推移最大値テキスト445"/>
        <xdr:cNvSpPr txBox="1"/>
      </xdr:nvSpPr>
      <xdr:spPr>
        <a:xfrm>
          <a:off x="5740400" y="594233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35,655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274320</xdr:rowOff>
    </xdr:from>
    <xdr:to xmlns:xdr="http://schemas.openxmlformats.org/drawingml/2006/spreadsheetDrawing">
      <xdr:col>30</xdr:col>
      <xdr:colOff>25400</xdr:colOff>
      <xdr:row>33</xdr:row>
      <xdr:rowOff>274320</xdr:rowOff>
    </xdr:to>
    <xdr:cxnSp macro="">
      <xdr:nvCxnSpPr>
        <xdr:cNvPr id="113" name="直線コネクタ 112"/>
        <xdr:cNvCxnSpPr/>
      </xdr:nvCxnSpPr>
      <xdr:spPr>
        <a:xfrm>
          <a:off x="5562600" y="61988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156210</xdr:rowOff>
    </xdr:from>
    <xdr:to xmlns:xdr="http://schemas.openxmlformats.org/drawingml/2006/spreadsheetDrawing">
      <xdr:col>29</xdr:col>
      <xdr:colOff>127000</xdr:colOff>
      <xdr:row>37</xdr:row>
      <xdr:rowOff>223520</xdr:rowOff>
    </xdr:to>
    <xdr:cxnSp macro="">
      <xdr:nvCxnSpPr>
        <xdr:cNvPr id="114" name="直線コネクタ 113"/>
        <xdr:cNvCxnSpPr/>
      </xdr:nvCxnSpPr>
      <xdr:spPr>
        <a:xfrm flipV="1">
          <a:off x="5003800" y="7280910"/>
          <a:ext cx="647700" cy="673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48895</xdr:rowOff>
    </xdr:from>
    <xdr:ext cx="760730" cy="259715"/>
    <xdr:sp macro="" textlink="">
      <xdr:nvSpPr>
        <xdr:cNvPr id="115" name="人口1人当たり決算額の推移平均値テキスト445"/>
        <xdr:cNvSpPr txBox="1"/>
      </xdr:nvSpPr>
      <xdr:spPr>
        <a:xfrm>
          <a:off x="5740400" y="7002145"/>
          <a:ext cx="76073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32385</xdr:rowOff>
    </xdr:from>
    <xdr:to xmlns:xdr="http://schemas.openxmlformats.org/drawingml/2006/spreadsheetDrawing">
      <xdr:col>29</xdr:col>
      <xdr:colOff>177800</xdr:colOff>
      <xdr:row>37</xdr:row>
      <xdr:rowOff>134620</xdr:rowOff>
    </xdr:to>
    <xdr:sp macro="" textlink="">
      <xdr:nvSpPr>
        <xdr:cNvPr id="116" name="フローチャート: 判断 115"/>
        <xdr:cNvSpPr/>
      </xdr:nvSpPr>
      <xdr:spPr>
        <a:xfrm>
          <a:off x="5600700" y="71570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205740</xdr:rowOff>
    </xdr:from>
    <xdr:to xmlns:xdr="http://schemas.openxmlformats.org/drawingml/2006/spreadsheetDrawing">
      <xdr:col>26</xdr:col>
      <xdr:colOff>50800</xdr:colOff>
      <xdr:row>37</xdr:row>
      <xdr:rowOff>223520</xdr:rowOff>
    </xdr:to>
    <xdr:cxnSp macro="">
      <xdr:nvCxnSpPr>
        <xdr:cNvPr id="117" name="直線コネクタ 116"/>
        <xdr:cNvCxnSpPr/>
      </xdr:nvCxnSpPr>
      <xdr:spPr>
        <a:xfrm>
          <a:off x="4305300" y="7330440"/>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106045</xdr:rowOff>
    </xdr:from>
    <xdr:to xmlns:xdr="http://schemas.openxmlformats.org/drawingml/2006/spreadsheetDrawing">
      <xdr:col>26</xdr:col>
      <xdr:colOff>101600</xdr:colOff>
      <xdr:row>37</xdr:row>
      <xdr:rowOff>208280</xdr:rowOff>
    </xdr:to>
    <xdr:sp macro="" textlink="">
      <xdr:nvSpPr>
        <xdr:cNvPr id="118" name="フローチャート: 判断 117"/>
        <xdr:cNvSpPr/>
      </xdr:nvSpPr>
      <xdr:spPr>
        <a:xfrm>
          <a:off x="4953000" y="72307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46990</xdr:rowOff>
    </xdr:from>
    <xdr:ext cx="736600" cy="259080"/>
    <xdr:sp macro="" textlink="">
      <xdr:nvSpPr>
        <xdr:cNvPr id="119" name="テキスト ボックス 118"/>
        <xdr:cNvSpPr txBox="1"/>
      </xdr:nvSpPr>
      <xdr:spPr>
        <a:xfrm>
          <a:off x="4622800" y="7000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196215</xdr:rowOff>
    </xdr:from>
    <xdr:to xmlns:xdr="http://schemas.openxmlformats.org/drawingml/2006/spreadsheetDrawing">
      <xdr:col>22</xdr:col>
      <xdr:colOff>114300</xdr:colOff>
      <xdr:row>37</xdr:row>
      <xdr:rowOff>205740</xdr:rowOff>
    </xdr:to>
    <xdr:cxnSp macro="">
      <xdr:nvCxnSpPr>
        <xdr:cNvPr id="120" name="直線コネクタ 119"/>
        <xdr:cNvCxnSpPr/>
      </xdr:nvCxnSpPr>
      <xdr:spPr>
        <a:xfrm>
          <a:off x="3606800" y="732091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133350</xdr:rowOff>
    </xdr:from>
    <xdr:to xmlns:xdr="http://schemas.openxmlformats.org/drawingml/2006/spreadsheetDrawing">
      <xdr:col>22</xdr:col>
      <xdr:colOff>165100</xdr:colOff>
      <xdr:row>37</xdr:row>
      <xdr:rowOff>235585</xdr:rowOff>
    </xdr:to>
    <xdr:sp macro="" textlink="">
      <xdr:nvSpPr>
        <xdr:cNvPr id="121" name="フローチャート: 判断 120"/>
        <xdr:cNvSpPr/>
      </xdr:nvSpPr>
      <xdr:spPr>
        <a:xfrm>
          <a:off x="4254500" y="72580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73660</xdr:rowOff>
    </xdr:from>
    <xdr:ext cx="762000" cy="259080"/>
    <xdr:sp macro="" textlink="">
      <xdr:nvSpPr>
        <xdr:cNvPr id="122" name="テキスト ボックス 121"/>
        <xdr:cNvSpPr txBox="1"/>
      </xdr:nvSpPr>
      <xdr:spPr>
        <a:xfrm>
          <a:off x="3924300" y="702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196215</xdr:rowOff>
    </xdr:from>
    <xdr:to xmlns:xdr="http://schemas.openxmlformats.org/drawingml/2006/spreadsheetDrawing">
      <xdr:col>18</xdr:col>
      <xdr:colOff>177800</xdr:colOff>
      <xdr:row>37</xdr:row>
      <xdr:rowOff>223520</xdr:rowOff>
    </xdr:to>
    <xdr:cxnSp macro="">
      <xdr:nvCxnSpPr>
        <xdr:cNvPr id="123" name="直線コネクタ 122"/>
        <xdr:cNvCxnSpPr/>
      </xdr:nvCxnSpPr>
      <xdr:spPr>
        <a:xfrm flipV="1">
          <a:off x="2908300" y="7320915"/>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137160</xdr:rowOff>
    </xdr:from>
    <xdr:to xmlns:xdr="http://schemas.openxmlformats.org/drawingml/2006/spreadsheetDrawing">
      <xdr:col>19</xdr:col>
      <xdr:colOff>38100</xdr:colOff>
      <xdr:row>37</xdr:row>
      <xdr:rowOff>239395</xdr:rowOff>
    </xdr:to>
    <xdr:sp macro="" textlink="">
      <xdr:nvSpPr>
        <xdr:cNvPr id="124" name="フローチャート: 判断 123"/>
        <xdr:cNvSpPr/>
      </xdr:nvSpPr>
      <xdr:spPr>
        <a:xfrm>
          <a:off x="3556000" y="72618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77470</xdr:rowOff>
    </xdr:from>
    <xdr:ext cx="762000" cy="256540"/>
    <xdr:sp macro="" textlink="">
      <xdr:nvSpPr>
        <xdr:cNvPr id="125" name="テキスト ボックス 124"/>
        <xdr:cNvSpPr txBox="1"/>
      </xdr:nvSpPr>
      <xdr:spPr>
        <a:xfrm>
          <a:off x="3225800" y="70307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125095</xdr:rowOff>
    </xdr:from>
    <xdr:to xmlns:xdr="http://schemas.openxmlformats.org/drawingml/2006/spreadsheetDrawing">
      <xdr:col>15</xdr:col>
      <xdr:colOff>101600</xdr:colOff>
      <xdr:row>37</xdr:row>
      <xdr:rowOff>226060</xdr:rowOff>
    </xdr:to>
    <xdr:sp macro="" textlink="">
      <xdr:nvSpPr>
        <xdr:cNvPr id="126" name="フローチャート: 判断 125"/>
        <xdr:cNvSpPr/>
      </xdr:nvSpPr>
      <xdr:spPr>
        <a:xfrm>
          <a:off x="2857500" y="72497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64770</xdr:rowOff>
    </xdr:from>
    <xdr:ext cx="762000" cy="257175"/>
    <xdr:sp macro="" textlink="">
      <xdr:nvSpPr>
        <xdr:cNvPr id="127" name="テキスト ボックス 126"/>
        <xdr:cNvSpPr txBox="1"/>
      </xdr:nvSpPr>
      <xdr:spPr>
        <a:xfrm>
          <a:off x="2527300" y="70180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28" name="テキスト ボックス 127"/>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104775</xdr:rowOff>
    </xdr:from>
    <xdr:to xmlns:xdr="http://schemas.openxmlformats.org/drawingml/2006/spreadsheetDrawing">
      <xdr:col>29</xdr:col>
      <xdr:colOff>177800</xdr:colOff>
      <xdr:row>37</xdr:row>
      <xdr:rowOff>205740</xdr:rowOff>
    </xdr:to>
    <xdr:sp macro="" textlink="">
      <xdr:nvSpPr>
        <xdr:cNvPr id="133" name="楕円 132"/>
        <xdr:cNvSpPr/>
      </xdr:nvSpPr>
      <xdr:spPr>
        <a:xfrm>
          <a:off x="5600700" y="72294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76835</xdr:rowOff>
    </xdr:from>
    <xdr:ext cx="760730" cy="256540"/>
    <xdr:sp macro="" textlink="">
      <xdr:nvSpPr>
        <xdr:cNvPr id="134" name="人口1人当たり決算額の推移該当値テキスト445"/>
        <xdr:cNvSpPr txBox="1"/>
      </xdr:nvSpPr>
      <xdr:spPr>
        <a:xfrm>
          <a:off x="5740400" y="720153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172085</xdr:rowOff>
    </xdr:from>
    <xdr:to xmlns:xdr="http://schemas.openxmlformats.org/drawingml/2006/spreadsheetDrawing">
      <xdr:col>26</xdr:col>
      <xdr:colOff>101600</xdr:colOff>
      <xdr:row>37</xdr:row>
      <xdr:rowOff>274320</xdr:rowOff>
    </xdr:to>
    <xdr:sp macro="" textlink="">
      <xdr:nvSpPr>
        <xdr:cNvPr id="135" name="楕円 134"/>
        <xdr:cNvSpPr/>
      </xdr:nvSpPr>
      <xdr:spPr>
        <a:xfrm>
          <a:off x="4953000" y="72967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258445</xdr:rowOff>
    </xdr:from>
    <xdr:ext cx="736600" cy="257175"/>
    <xdr:sp macro="" textlink="">
      <xdr:nvSpPr>
        <xdr:cNvPr id="136" name="テキスト ボックス 135"/>
        <xdr:cNvSpPr txBox="1"/>
      </xdr:nvSpPr>
      <xdr:spPr>
        <a:xfrm>
          <a:off x="4622800" y="738314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154940</xdr:rowOff>
    </xdr:from>
    <xdr:to xmlns:xdr="http://schemas.openxmlformats.org/drawingml/2006/spreadsheetDrawing">
      <xdr:col>22</xdr:col>
      <xdr:colOff>165100</xdr:colOff>
      <xdr:row>37</xdr:row>
      <xdr:rowOff>256540</xdr:rowOff>
    </xdr:to>
    <xdr:sp macro="" textlink="">
      <xdr:nvSpPr>
        <xdr:cNvPr id="137" name="楕円 136"/>
        <xdr:cNvSpPr/>
      </xdr:nvSpPr>
      <xdr:spPr>
        <a:xfrm>
          <a:off x="4254500" y="7279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240665</xdr:rowOff>
    </xdr:from>
    <xdr:ext cx="762000" cy="259080"/>
    <xdr:sp macro="" textlink="">
      <xdr:nvSpPr>
        <xdr:cNvPr id="138" name="テキスト ボックス 137"/>
        <xdr:cNvSpPr txBox="1"/>
      </xdr:nvSpPr>
      <xdr:spPr>
        <a:xfrm>
          <a:off x="3924300"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145415</xdr:rowOff>
    </xdr:from>
    <xdr:to xmlns:xdr="http://schemas.openxmlformats.org/drawingml/2006/spreadsheetDrawing">
      <xdr:col>19</xdr:col>
      <xdr:colOff>38100</xdr:colOff>
      <xdr:row>37</xdr:row>
      <xdr:rowOff>247650</xdr:rowOff>
    </xdr:to>
    <xdr:sp macro="" textlink="">
      <xdr:nvSpPr>
        <xdr:cNvPr id="139" name="楕円 138"/>
        <xdr:cNvSpPr/>
      </xdr:nvSpPr>
      <xdr:spPr>
        <a:xfrm>
          <a:off x="3556000" y="72701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231140</xdr:rowOff>
    </xdr:from>
    <xdr:ext cx="762000" cy="259080"/>
    <xdr:sp macro="" textlink="">
      <xdr:nvSpPr>
        <xdr:cNvPr id="140" name="テキスト ボックス 139"/>
        <xdr:cNvSpPr txBox="1"/>
      </xdr:nvSpPr>
      <xdr:spPr>
        <a:xfrm>
          <a:off x="3225800" y="735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172085</xdr:rowOff>
    </xdr:from>
    <xdr:to xmlns:xdr="http://schemas.openxmlformats.org/drawingml/2006/spreadsheetDrawing">
      <xdr:col>15</xdr:col>
      <xdr:colOff>101600</xdr:colOff>
      <xdr:row>37</xdr:row>
      <xdr:rowOff>274320</xdr:rowOff>
    </xdr:to>
    <xdr:sp macro="" textlink="">
      <xdr:nvSpPr>
        <xdr:cNvPr id="141" name="楕円 140"/>
        <xdr:cNvSpPr/>
      </xdr:nvSpPr>
      <xdr:spPr>
        <a:xfrm>
          <a:off x="2857500" y="72967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259715</xdr:rowOff>
    </xdr:from>
    <xdr:ext cx="762000" cy="257175"/>
    <xdr:sp macro="" textlink="">
      <xdr:nvSpPr>
        <xdr:cNvPr id="142" name="テキスト ボックス 141"/>
        <xdr:cNvSpPr txBox="1"/>
      </xdr:nvSpPr>
      <xdr:spPr>
        <a:xfrm>
          <a:off x="2527300" y="73844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5,474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249,094
242,970
244.95
100,744,054
96,023,003
4,472,076
51,290,360
85,077,662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3.3
69.5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7810"/>
    <xdr:sp macro="" textlink="">
      <xdr:nvSpPr>
        <xdr:cNvPr id="42" name="テキスト ボックス 41"/>
        <xdr:cNvSpPr txBox="1"/>
      </xdr:nvSpPr>
      <xdr:spPr>
        <a:xfrm>
          <a:off x="230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7810"/>
    <xdr:sp macro="" textlink="">
      <xdr:nvSpPr>
        <xdr:cNvPr id="46" name="テキスト ボックス 45"/>
        <xdr:cNvSpPr txBox="1"/>
      </xdr:nvSpPr>
      <xdr:spPr>
        <a:xfrm>
          <a:off x="230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7810"/>
    <xdr:sp macro="" textlink="">
      <xdr:nvSpPr>
        <xdr:cNvPr id="50" name="テキスト ボックス 49"/>
        <xdr:cNvSpPr txBox="1"/>
      </xdr:nvSpPr>
      <xdr:spPr>
        <a:xfrm>
          <a:off x="230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6" name="テキスト ボックス 55"/>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87630</xdr:rowOff>
    </xdr:from>
    <xdr:to xmlns:xdr="http://schemas.openxmlformats.org/drawingml/2006/spreadsheetDrawing">
      <xdr:col>24</xdr:col>
      <xdr:colOff>62865</xdr:colOff>
      <xdr:row>38</xdr:row>
      <xdr:rowOff>29210</xdr:rowOff>
    </xdr:to>
    <xdr:cxnSp macro="">
      <xdr:nvCxnSpPr>
        <xdr:cNvPr id="58" name="直線コネクタ 57"/>
        <xdr:cNvCxnSpPr/>
      </xdr:nvCxnSpPr>
      <xdr:spPr>
        <a:xfrm flipV="1">
          <a:off x="4633595" y="5231130"/>
          <a:ext cx="127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32385</xdr:rowOff>
    </xdr:from>
    <xdr:ext cx="534670" cy="257810"/>
    <xdr:sp macro="" textlink="">
      <xdr:nvSpPr>
        <xdr:cNvPr id="59" name="人件費最小値テキスト"/>
        <xdr:cNvSpPr txBox="1"/>
      </xdr:nvSpPr>
      <xdr:spPr>
        <a:xfrm>
          <a:off x="4686300" y="65474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29210</xdr:rowOff>
    </xdr:from>
    <xdr:to xmlns:xdr="http://schemas.openxmlformats.org/drawingml/2006/spreadsheetDrawing">
      <xdr:col>24</xdr:col>
      <xdr:colOff>152400</xdr:colOff>
      <xdr:row>38</xdr:row>
      <xdr:rowOff>29210</xdr:rowOff>
    </xdr:to>
    <xdr:cxnSp macro="">
      <xdr:nvCxnSpPr>
        <xdr:cNvPr id="60" name="直線コネクタ 59"/>
        <xdr:cNvCxnSpPr/>
      </xdr:nvCxnSpPr>
      <xdr:spPr>
        <a:xfrm>
          <a:off x="4546600" y="654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34290</xdr:rowOff>
    </xdr:from>
    <xdr:ext cx="534670" cy="259080"/>
    <xdr:sp macro="" textlink="">
      <xdr:nvSpPr>
        <xdr:cNvPr id="61" name="人件費最大値テキスト"/>
        <xdr:cNvSpPr txBox="1"/>
      </xdr:nvSpPr>
      <xdr:spPr>
        <a:xfrm>
          <a:off x="4686300" y="5006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87630</xdr:rowOff>
    </xdr:from>
    <xdr:to xmlns:xdr="http://schemas.openxmlformats.org/drawingml/2006/spreadsheetDrawing">
      <xdr:col>24</xdr:col>
      <xdr:colOff>152400</xdr:colOff>
      <xdr:row>30</xdr:row>
      <xdr:rowOff>87630</xdr:rowOff>
    </xdr:to>
    <xdr:cxnSp macro="">
      <xdr:nvCxnSpPr>
        <xdr:cNvPr id="62" name="直線コネクタ 61"/>
        <xdr:cNvCxnSpPr/>
      </xdr:nvCxnSpPr>
      <xdr:spPr>
        <a:xfrm>
          <a:off x="4546600" y="5231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97790</xdr:rowOff>
    </xdr:from>
    <xdr:to xmlns:xdr="http://schemas.openxmlformats.org/drawingml/2006/spreadsheetDrawing">
      <xdr:col>24</xdr:col>
      <xdr:colOff>63500</xdr:colOff>
      <xdr:row>33</xdr:row>
      <xdr:rowOff>104775</xdr:rowOff>
    </xdr:to>
    <xdr:cxnSp macro="">
      <xdr:nvCxnSpPr>
        <xdr:cNvPr id="63" name="直線コネクタ 62"/>
        <xdr:cNvCxnSpPr/>
      </xdr:nvCxnSpPr>
      <xdr:spPr>
        <a:xfrm flipV="1">
          <a:off x="3797300" y="575564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111125</xdr:rowOff>
    </xdr:from>
    <xdr:ext cx="534670" cy="257810"/>
    <xdr:sp macro="" textlink="">
      <xdr:nvSpPr>
        <xdr:cNvPr id="64" name="人件費平均値テキスト"/>
        <xdr:cNvSpPr txBox="1"/>
      </xdr:nvSpPr>
      <xdr:spPr>
        <a:xfrm>
          <a:off x="4686300" y="594042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132715</xdr:rowOff>
    </xdr:from>
    <xdr:to xmlns:xdr="http://schemas.openxmlformats.org/drawingml/2006/spreadsheetDrawing">
      <xdr:col>24</xdr:col>
      <xdr:colOff>114300</xdr:colOff>
      <xdr:row>35</xdr:row>
      <xdr:rowOff>63500</xdr:rowOff>
    </xdr:to>
    <xdr:sp macro="" textlink="">
      <xdr:nvSpPr>
        <xdr:cNvPr id="65" name="フローチャート: 判断 64"/>
        <xdr:cNvSpPr/>
      </xdr:nvSpPr>
      <xdr:spPr>
        <a:xfrm>
          <a:off x="45847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104775</xdr:rowOff>
    </xdr:from>
    <xdr:to xmlns:xdr="http://schemas.openxmlformats.org/drawingml/2006/spreadsheetDrawing">
      <xdr:col>19</xdr:col>
      <xdr:colOff>177800</xdr:colOff>
      <xdr:row>34</xdr:row>
      <xdr:rowOff>5080</xdr:rowOff>
    </xdr:to>
    <xdr:cxnSp macro="">
      <xdr:nvCxnSpPr>
        <xdr:cNvPr id="66" name="直線コネクタ 65"/>
        <xdr:cNvCxnSpPr/>
      </xdr:nvCxnSpPr>
      <xdr:spPr>
        <a:xfrm flipV="1">
          <a:off x="2908300" y="576262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146050</xdr:rowOff>
    </xdr:from>
    <xdr:to xmlns:xdr="http://schemas.openxmlformats.org/drawingml/2006/spreadsheetDrawing">
      <xdr:col>20</xdr:col>
      <xdr:colOff>38100</xdr:colOff>
      <xdr:row>35</xdr:row>
      <xdr:rowOff>76200</xdr:rowOff>
    </xdr:to>
    <xdr:sp macro="" textlink="">
      <xdr:nvSpPr>
        <xdr:cNvPr id="67" name="フローチャート: 判断 66"/>
        <xdr:cNvSpPr/>
      </xdr:nvSpPr>
      <xdr:spPr>
        <a:xfrm>
          <a:off x="374650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67310</xdr:rowOff>
    </xdr:from>
    <xdr:ext cx="533400" cy="259080"/>
    <xdr:sp macro="" textlink="">
      <xdr:nvSpPr>
        <xdr:cNvPr id="68" name="テキスト ボックス 67"/>
        <xdr:cNvSpPr txBox="1"/>
      </xdr:nvSpPr>
      <xdr:spPr>
        <a:xfrm>
          <a:off x="3529965" y="6068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5080</xdr:rowOff>
    </xdr:from>
    <xdr:to xmlns:xdr="http://schemas.openxmlformats.org/drawingml/2006/spreadsheetDrawing">
      <xdr:col>15</xdr:col>
      <xdr:colOff>50800</xdr:colOff>
      <xdr:row>36</xdr:row>
      <xdr:rowOff>133350</xdr:rowOff>
    </xdr:to>
    <xdr:cxnSp macro="">
      <xdr:nvCxnSpPr>
        <xdr:cNvPr id="69" name="直線コネクタ 68"/>
        <xdr:cNvCxnSpPr/>
      </xdr:nvCxnSpPr>
      <xdr:spPr>
        <a:xfrm flipV="1">
          <a:off x="2019300" y="5834380"/>
          <a:ext cx="889000" cy="471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1270</xdr:rowOff>
    </xdr:from>
    <xdr:to xmlns:xdr="http://schemas.openxmlformats.org/drawingml/2006/spreadsheetDrawing">
      <xdr:col>15</xdr:col>
      <xdr:colOff>101600</xdr:colOff>
      <xdr:row>35</xdr:row>
      <xdr:rowOff>102870</xdr:rowOff>
    </xdr:to>
    <xdr:sp macro="" textlink="">
      <xdr:nvSpPr>
        <xdr:cNvPr id="70" name="フローチャート: 判断 69"/>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93980</xdr:rowOff>
    </xdr:from>
    <xdr:ext cx="533400" cy="259080"/>
    <xdr:sp macro="" textlink="">
      <xdr:nvSpPr>
        <xdr:cNvPr id="71" name="テキスト ボックス 70"/>
        <xdr:cNvSpPr txBox="1"/>
      </xdr:nvSpPr>
      <xdr:spPr>
        <a:xfrm>
          <a:off x="2640965" y="6094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133350</xdr:rowOff>
    </xdr:from>
    <xdr:to xmlns:xdr="http://schemas.openxmlformats.org/drawingml/2006/spreadsheetDrawing">
      <xdr:col>10</xdr:col>
      <xdr:colOff>114300</xdr:colOff>
      <xdr:row>36</xdr:row>
      <xdr:rowOff>139065</xdr:rowOff>
    </xdr:to>
    <xdr:cxnSp macro="">
      <xdr:nvCxnSpPr>
        <xdr:cNvPr id="72" name="直線コネクタ 71"/>
        <xdr:cNvCxnSpPr/>
      </xdr:nvCxnSpPr>
      <xdr:spPr>
        <a:xfrm flipV="1">
          <a:off x="1130300" y="63055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8255</xdr:rowOff>
    </xdr:from>
    <xdr:to xmlns:xdr="http://schemas.openxmlformats.org/drawingml/2006/spreadsheetDrawing">
      <xdr:col>10</xdr:col>
      <xdr:colOff>165100</xdr:colOff>
      <xdr:row>36</xdr:row>
      <xdr:rowOff>109855</xdr:rowOff>
    </xdr:to>
    <xdr:sp macro="" textlink="">
      <xdr:nvSpPr>
        <xdr:cNvPr id="73" name="フローチャート: 判断 72"/>
        <xdr:cNvSpPr/>
      </xdr:nvSpPr>
      <xdr:spPr>
        <a:xfrm>
          <a:off x="19685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126365</xdr:rowOff>
    </xdr:from>
    <xdr:ext cx="533400" cy="259080"/>
    <xdr:sp macro="" textlink="">
      <xdr:nvSpPr>
        <xdr:cNvPr id="74" name="テキスト ボックス 73"/>
        <xdr:cNvSpPr txBox="1"/>
      </xdr:nvSpPr>
      <xdr:spPr>
        <a:xfrm>
          <a:off x="1751965" y="59556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24130</xdr:rowOff>
    </xdr:from>
    <xdr:to xmlns:xdr="http://schemas.openxmlformats.org/drawingml/2006/spreadsheetDrawing">
      <xdr:col>6</xdr:col>
      <xdr:colOff>38100</xdr:colOff>
      <xdr:row>36</xdr:row>
      <xdr:rowOff>125730</xdr:rowOff>
    </xdr:to>
    <xdr:sp macro="" textlink="">
      <xdr:nvSpPr>
        <xdr:cNvPr id="75" name="フローチャート: 判断 74"/>
        <xdr:cNvSpPr/>
      </xdr:nvSpPr>
      <xdr:spPr>
        <a:xfrm>
          <a:off x="1079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142240</xdr:rowOff>
    </xdr:from>
    <xdr:ext cx="533400" cy="259080"/>
    <xdr:sp macro="" textlink="">
      <xdr:nvSpPr>
        <xdr:cNvPr id="76" name="テキスト ボックス 75"/>
        <xdr:cNvSpPr txBox="1"/>
      </xdr:nvSpPr>
      <xdr:spPr>
        <a:xfrm>
          <a:off x="862965" y="5971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46355</xdr:rowOff>
    </xdr:from>
    <xdr:to xmlns:xdr="http://schemas.openxmlformats.org/drawingml/2006/spreadsheetDrawing">
      <xdr:col>24</xdr:col>
      <xdr:colOff>114300</xdr:colOff>
      <xdr:row>33</xdr:row>
      <xdr:rowOff>147955</xdr:rowOff>
    </xdr:to>
    <xdr:sp macro="" textlink="">
      <xdr:nvSpPr>
        <xdr:cNvPr id="82" name="楕円 81"/>
        <xdr:cNvSpPr/>
      </xdr:nvSpPr>
      <xdr:spPr>
        <a:xfrm>
          <a:off x="45847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69215</xdr:rowOff>
    </xdr:from>
    <xdr:ext cx="534670" cy="259080"/>
    <xdr:sp macro="" textlink="">
      <xdr:nvSpPr>
        <xdr:cNvPr id="83" name="人件費該当値テキスト"/>
        <xdr:cNvSpPr txBox="1"/>
      </xdr:nvSpPr>
      <xdr:spPr>
        <a:xfrm>
          <a:off x="4686300" y="5555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53975</xdr:rowOff>
    </xdr:from>
    <xdr:to xmlns:xdr="http://schemas.openxmlformats.org/drawingml/2006/spreadsheetDrawing">
      <xdr:col>20</xdr:col>
      <xdr:colOff>38100</xdr:colOff>
      <xdr:row>33</xdr:row>
      <xdr:rowOff>155575</xdr:rowOff>
    </xdr:to>
    <xdr:sp macro="" textlink="">
      <xdr:nvSpPr>
        <xdr:cNvPr id="84" name="楕円 83"/>
        <xdr:cNvSpPr/>
      </xdr:nvSpPr>
      <xdr:spPr>
        <a:xfrm>
          <a:off x="3746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635</xdr:rowOff>
    </xdr:from>
    <xdr:ext cx="533400" cy="259080"/>
    <xdr:sp macro="" textlink="">
      <xdr:nvSpPr>
        <xdr:cNvPr id="85" name="テキスト ボックス 84"/>
        <xdr:cNvSpPr txBox="1"/>
      </xdr:nvSpPr>
      <xdr:spPr>
        <a:xfrm>
          <a:off x="3529965" y="54870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125730</xdr:rowOff>
    </xdr:from>
    <xdr:to xmlns:xdr="http://schemas.openxmlformats.org/drawingml/2006/spreadsheetDrawing">
      <xdr:col>15</xdr:col>
      <xdr:colOff>101600</xdr:colOff>
      <xdr:row>34</xdr:row>
      <xdr:rowOff>55880</xdr:rowOff>
    </xdr:to>
    <xdr:sp macro="" textlink="">
      <xdr:nvSpPr>
        <xdr:cNvPr id="86" name="楕円 85"/>
        <xdr:cNvSpPr/>
      </xdr:nvSpPr>
      <xdr:spPr>
        <a:xfrm>
          <a:off x="28575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72390</xdr:rowOff>
    </xdr:from>
    <xdr:ext cx="533400" cy="259080"/>
    <xdr:sp macro="" textlink="">
      <xdr:nvSpPr>
        <xdr:cNvPr id="87" name="テキスト ボックス 86"/>
        <xdr:cNvSpPr txBox="1"/>
      </xdr:nvSpPr>
      <xdr:spPr>
        <a:xfrm>
          <a:off x="2640965" y="55587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82550</xdr:rowOff>
    </xdr:from>
    <xdr:to xmlns:xdr="http://schemas.openxmlformats.org/drawingml/2006/spreadsheetDrawing">
      <xdr:col>10</xdr:col>
      <xdr:colOff>165100</xdr:colOff>
      <xdr:row>37</xdr:row>
      <xdr:rowOff>12700</xdr:rowOff>
    </xdr:to>
    <xdr:sp macro="" textlink="">
      <xdr:nvSpPr>
        <xdr:cNvPr id="88" name="楕円 87"/>
        <xdr:cNvSpPr/>
      </xdr:nvSpPr>
      <xdr:spPr>
        <a:xfrm>
          <a:off x="1968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4445</xdr:rowOff>
    </xdr:from>
    <xdr:ext cx="533400" cy="259080"/>
    <xdr:sp macro="" textlink="">
      <xdr:nvSpPr>
        <xdr:cNvPr id="89" name="テキスト ボックス 88"/>
        <xdr:cNvSpPr txBox="1"/>
      </xdr:nvSpPr>
      <xdr:spPr>
        <a:xfrm>
          <a:off x="1751965" y="6348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88265</xdr:rowOff>
    </xdr:from>
    <xdr:to xmlns:xdr="http://schemas.openxmlformats.org/drawingml/2006/spreadsheetDrawing">
      <xdr:col>6</xdr:col>
      <xdr:colOff>38100</xdr:colOff>
      <xdr:row>37</xdr:row>
      <xdr:rowOff>18415</xdr:rowOff>
    </xdr:to>
    <xdr:sp macro="" textlink="">
      <xdr:nvSpPr>
        <xdr:cNvPr id="90" name="楕円 89"/>
        <xdr:cNvSpPr/>
      </xdr:nvSpPr>
      <xdr:spPr>
        <a:xfrm>
          <a:off x="1079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9525</xdr:rowOff>
    </xdr:from>
    <xdr:ext cx="533400" cy="257810"/>
    <xdr:sp macro="" textlink="">
      <xdr:nvSpPr>
        <xdr:cNvPr id="91" name="テキスト ボックス 90"/>
        <xdr:cNvSpPr txBox="1"/>
      </xdr:nvSpPr>
      <xdr:spPr>
        <a:xfrm>
          <a:off x="862965" y="63531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100" name="テキスト ボックス 99"/>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7810"/>
    <xdr:sp macro="" textlink="">
      <xdr:nvSpPr>
        <xdr:cNvPr id="102" name="テキスト ボックス 101"/>
        <xdr:cNvSpPr txBox="1"/>
      </xdr:nvSpPr>
      <xdr:spPr>
        <a:xfrm>
          <a:off x="230505" y="10398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3" name="直線コネクタ 102"/>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7810"/>
    <xdr:sp macro="" textlink="">
      <xdr:nvSpPr>
        <xdr:cNvPr id="104" name="テキスト ボックス 103"/>
        <xdr:cNvSpPr txBox="1"/>
      </xdr:nvSpPr>
      <xdr:spPr>
        <a:xfrm>
          <a:off x="230505" y="9941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5" name="直線コネクタ 104"/>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55</xdr:row>
      <xdr:rowOff>54610</xdr:rowOff>
    </xdr:from>
    <xdr:ext cx="531495" cy="257810"/>
    <xdr:sp macro="" textlink="">
      <xdr:nvSpPr>
        <xdr:cNvPr id="106" name="テキスト ボックス 105"/>
        <xdr:cNvSpPr txBox="1"/>
      </xdr:nvSpPr>
      <xdr:spPr>
        <a:xfrm>
          <a:off x="230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7" name="直線コネクタ 106"/>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52</xdr:row>
      <xdr:rowOff>111760</xdr:rowOff>
    </xdr:from>
    <xdr:ext cx="531495" cy="257810"/>
    <xdr:sp macro="" textlink="">
      <xdr:nvSpPr>
        <xdr:cNvPr id="108" name="テキスト ボックス 107"/>
        <xdr:cNvSpPr txBox="1"/>
      </xdr:nvSpPr>
      <xdr:spPr>
        <a:xfrm>
          <a:off x="230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9" name="直線コネクタ 108"/>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168910</xdr:rowOff>
    </xdr:from>
    <xdr:ext cx="531495" cy="257810"/>
    <xdr:sp macro="" textlink="">
      <xdr:nvSpPr>
        <xdr:cNvPr id="110" name="テキスト ボックス 109"/>
        <xdr:cNvSpPr txBox="1"/>
      </xdr:nvSpPr>
      <xdr:spPr>
        <a:xfrm>
          <a:off x="230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47</xdr:row>
      <xdr:rowOff>54610</xdr:rowOff>
    </xdr:from>
    <xdr:ext cx="531495" cy="257810"/>
    <xdr:sp macro="" textlink="">
      <xdr:nvSpPr>
        <xdr:cNvPr id="112" name="テキスト ボックス 111"/>
        <xdr:cNvSpPr txBox="1"/>
      </xdr:nvSpPr>
      <xdr:spPr>
        <a:xfrm>
          <a:off x="230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91440</xdr:rowOff>
    </xdr:from>
    <xdr:to xmlns:xdr="http://schemas.openxmlformats.org/drawingml/2006/spreadsheetDrawing">
      <xdr:col>24</xdr:col>
      <xdr:colOff>62865</xdr:colOff>
      <xdr:row>58</xdr:row>
      <xdr:rowOff>161290</xdr:rowOff>
    </xdr:to>
    <xdr:cxnSp macro="">
      <xdr:nvCxnSpPr>
        <xdr:cNvPr id="114" name="直線コネクタ 113"/>
        <xdr:cNvCxnSpPr/>
      </xdr:nvCxnSpPr>
      <xdr:spPr>
        <a:xfrm flipV="1">
          <a:off x="4633595" y="866394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165100</xdr:rowOff>
    </xdr:from>
    <xdr:ext cx="534670" cy="259080"/>
    <xdr:sp macro="" textlink="">
      <xdr:nvSpPr>
        <xdr:cNvPr id="115" name="物件費最小値テキスト"/>
        <xdr:cNvSpPr txBox="1"/>
      </xdr:nvSpPr>
      <xdr:spPr>
        <a:xfrm>
          <a:off x="4686300" y="10109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161290</xdr:rowOff>
    </xdr:from>
    <xdr:to xmlns:xdr="http://schemas.openxmlformats.org/drawingml/2006/spreadsheetDrawing">
      <xdr:col>24</xdr:col>
      <xdr:colOff>152400</xdr:colOff>
      <xdr:row>58</xdr:row>
      <xdr:rowOff>161290</xdr:rowOff>
    </xdr:to>
    <xdr:cxnSp macro="">
      <xdr:nvCxnSpPr>
        <xdr:cNvPr id="116" name="直線コネクタ 115"/>
        <xdr:cNvCxnSpPr/>
      </xdr:nvCxnSpPr>
      <xdr:spPr>
        <a:xfrm>
          <a:off x="4546600" y="1010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38100</xdr:rowOff>
    </xdr:from>
    <xdr:ext cx="534670" cy="259080"/>
    <xdr:sp macro="" textlink="">
      <xdr:nvSpPr>
        <xdr:cNvPr id="117" name="物件費最大値テキスト"/>
        <xdr:cNvSpPr txBox="1"/>
      </xdr:nvSpPr>
      <xdr:spPr>
        <a:xfrm>
          <a:off x="4686300" y="8439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91440</xdr:rowOff>
    </xdr:from>
    <xdr:to xmlns:xdr="http://schemas.openxmlformats.org/drawingml/2006/spreadsheetDrawing">
      <xdr:col>24</xdr:col>
      <xdr:colOff>152400</xdr:colOff>
      <xdr:row>50</xdr:row>
      <xdr:rowOff>91440</xdr:rowOff>
    </xdr:to>
    <xdr:cxnSp macro="">
      <xdr:nvCxnSpPr>
        <xdr:cNvPr id="118" name="直線コネクタ 117"/>
        <xdr:cNvCxnSpPr/>
      </xdr:nvCxnSpPr>
      <xdr:spPr>
        <a:xfrm>
          <a:off x="4546600" y="866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20955</xdr:rowOff>
    </xdr:from>
    <xdr:to xmlns:xdr="http://schemas.openxmlformats.org/drawingml/2006/spreadsheetDrawing">
      <xdr:col>24</xdr:col>
      <xdr:colOff>63500</xdr:colOff>
      <xdr:row>57</xdr:row>
      <xdr:rowOff>52705</xdr:rowOff>
    </xdr:to>
    <xdr:cxnSp macro="">
      <xdr:nvCxnSpPr>
        <xdr:cNvPr id="119" name="直線コネクタ 118"/>
        <xdr:cNvCxnSpPr/>
      </xdr:nvCxnSpPr>
      <xdr:spPr>
        <a:xfrm flipV="1">
          <a:off x="3797300" y="9622155"/>
          <a:ext cx="8382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59690</xdr:rowOff>
    </xdr:from>
    <xdr:ext cx="534670" cy="259080"/>
    <xdr:sp macro="" textlink="">
      <xdr:nvSpPr>
        <xdr:cNvPr id="120" name="物件費平均値テキスト"/>
        <xdr:cNvSpPr txBox="1"/>
      </xdr:nvSpPr>
      <xdr:spPr>
        <a:xfrm>
          <a:off x="4686300" y="9317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36830</xdr:rowOff>
    </xdr:from>
    <xdr:to xmlns:xdr="http://schemas.openxmlformats.org/drawingml/2006/spreadsheetDrawing">
      <xdr:col>24</xdr:col>
      <xdr:colOff>114300</xdr:colOff>
      <xdr:row>55</xdr:row>
      <xdr:rowOff>138430</xdr:rowOff>
    </xdr:to>
    <xdr:sp macro="" textlink="">
      <xdr:nvSpPr>
        <xdr:cNvPr id="121" name="フローチャート: 判断 120"/>
        <xdr:cNvSpPr/>
      </xdr:nvSpPr>
      <xdr:spPr>
        <a:xfrm>
          <a:off x="4584700" y="946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52705</xdr:rowOff>
    </xdr:from>
    <xdr:to xmlns:xdr="http://schemas.openxmlformats.org/drawingml/2006/spreadsheetDrawing">
      <xdr:col>19</xdr:col>
      <xdr:colOff>177800</xdr:colOff>
      <xdr:row>58</xdr:row>
      <xdr:rowOff>128905</xdr:rowOff>
    </xdr:to>
    <xdr:cxnSp macro="">
      <xdr:nvCxnSpPr>
        <xdr:cNvPr id="122" name="直線コネクタ 121"/>
        <xdr:cNvCxnSpPr/>
      </xdr:nvCxnSpPr>
      <xdr:spPr>
        <a:xfrm flipV="1">
          <a:off x="2908300" y="9825355"/>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156210</xdr:rowOff>
    </xdr:from>
    <xdr:to xmlns:xdr="http://schemas.openxmlformats.org/drawingml/2006/spreadsheetDrawing">
      <xdr:col>20</xdr:col>
      <xdr:colOff>38100</xdr:colOff>
      <xdr:row>56</xdr:row>
      <xdr:rowOff>86360</xdr:rowOff>
    </xdr:to>
    <xdr:sp macro="" textlink="">
      <xdr:nvSpPr>
        <xdr:cNvPr id="123" name="フローチャート: 判断 122"/>
        <xdr:cNvSpPr/>
      </xdr:nvSpPr>
      <xdr:spPr>
        <a:xfrm>
          <a:off x="37465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102870</xdr:rowOff>
    </xdr:from>
    <xdr:ext cx="533400" cy="259080"/>
    <xdr:sp macro="" textlink="">
      <xdr:nvSpPr>
        <xdr:cNvPr id="124" name="テキスト ボックス 123"/>
        <xdr:cNvSpPr txBox="1"/>
      </xdr:nvSpPr>
      <xdr:spPr>
        <a:xfrm>
          <a:off x="3529965" y="9361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41910</xdr:rowOff>
    </xdr:from>
    <xdr:to xmlns:xdr="http://schemas.openxmlformats.org/drawingml/2006/spreadsheetDrawing">
      <xdr:col>15</xdr:col>
      <xdr:colOff>50800</xdr:colOff>
      <xdr:row>58</xdr:row>
      <xdr:rowOff>128905</xdr:rowOff>
    </xdr:to>
    <xdr:cxnSp macro="">
      <xdr:nvCxnSpPr>
        <xdr:cNvPr id="125" name="直線コネクタ 124"/>
        <xdr:cNvCxnSpPr/>
      </xdr:nvCxnSpPr>
      <xdr:spPr>
        <a:xfrm>
          <a:off x="2019300" y="9643110"/>
          <a:ext cx="889000" cy="429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147955</xdr:rowOff>
    </xdr:from>
    <xdr:to xmlns:xdr="http://schemas.openxmlformats.org/drawingml/2006/spreadsheetDrawing">
      <xdr:col>15</xdr:col>
      <xdr:colOff>101600</xdr:colOff>
      <xdr:row>58</xdr:row>
      <xdr:rowOff>78105</xdr:rowOff>
    </xdr:to>
    <xdr:sp macro="" textlink="">
      <xdr:nvSpPr>
        <xdr:cNvPr id="126" name="フローチャート: 判断 125"/>
        <xdr:cNvSpPr/>
      </xdr:nvSpPr>
      <xdr:spPr>
        <a:xfrm>
          <a:off x="2857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94615</xdr:rowOff>
    </xdr:from>
    <xdr:ext cx="533400" cy="259080"/>
    <xdr:sp macro="" textlink="">
      <xdr:nvSpPr>
        <xdr:cNvPr id="127" name="テキスト ボックス 126"/>
        <xdr:cNvSpPr txBox="1"/>
      </xdr:nvSpPr>
      <xdr:spPr>
        <a:xfrm>
          <a:off x="2640965" y="96958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41910</xdr:rowOff>
    </xdr:from>
    <xdr:to xmlns:xdr="http://schemas.openxmlformats.org/drawingml/2006/spreadsheetDrawing">
      <xdr:col>10</xdr:col>
      <xdr:colOff>114300</xdr:colOff>
      <xdr:row>57</xdr:row>
      <xdr:rowOff>87630</xdr:rowOff>
    </xdr:to>
    <xdr:cxnSp macro="">
      <xdr:nvCxnSpPr>
        <xdr:cNvPr id="128" name="直線コネクタ 127"/>
        <xdr:cNvCxnSpPr/>
      </xdr:nvCxnSpPr>
      <xdr:spPr>
        <a:xfrm flipV="1">
          <a:off x="1130300" y="9643110"/>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137795</xdr:rowOff>
    </xdr:from>
    <xdr:to xmlns:xdr="http://schemas.openxmlformats.org/drawingml/2006/spreadsheetDrawing">
      <xdr:col>10</xdr:col>
      <xdr:colOff>165100</xdr:colOff>
      <xdr:row>58</xdr:row>
      <xdr:rowOff>67945</xdr:rowOff>
    </xdr:to>
    <xdr:sp macro="" textlink="">
      <xdr:nvSpPr>
        <xdr:cNvPr id="129" name="フローチャート: 判断 128"/>
        <xdr:cNvSpPr/>
      </xdr:nvSpPr>
      <xdr:spPr>
        <a:xfrm>
          <a:off x="19685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59055</xdr:rowOff>
    </xdr:from>
    <xdr:ext cx="533400" cy="259080"/>
    <xdr:sp macro="" textlink="">
      <xdr:nvSpPr>
        <xdr:cNvPr id="130" name="テキスト ボックス 129"/>
        <xdr:cNvSpPr txBox="1"/>
      </xdr:nvSpPr>
      <xdr:spPr>
        <a:xfrm>
          <a:off x="1751965" y="100031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120650</xdr:rowOff>
    </xdr:from>
    <xdr:to xmlns:xdr="http://schemas.openxmlformats.org/drawingml/2006/spreadsheetDrawing">
      <xdr:col>6</xdr:col>
      <xdr:colOff>38100</xdr:colOff>
      <xdr:row>59</xdr:row>
      <xdr:rowOff>50800</xdr:rowOff>
    </xdr:to>
    <xdr:sp macro="" textlink="">
      <xdr:nvSpPr>
        <xdr:cNvPr id="131" name="フローチャート: 判断 130"/>
        <xdr:cNvSpPr/>
      </xdr:nvSpPr>
      <xdr:spPr>
        <a:xfrm>
          <a:off x="1079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41910</xdr:rowOff>
    </xdr:from>
    <xdr:ext cx="533400" cy="257810"/>
    <xdr:sp macro="" textlink="">
      <xdr:nvSpPr>
        <xdr:cNvPr id="132" name="テキスト ボックス 131"/>
        <xdr:cNvSpPr txBox="1"/>
      </xdr:nvSpPr>
      <xdr:spPr>
        <a:xfrm>
          <a:off x="862965" y="101574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141605</xdr:rowOff>
    </xdr:from>
    <xdr:to xmlns:xdr="http://schemas.openxmlformats.org/drawingml/2006/spreadsheetDrawing">
      <xdr:col>24</xdr:col>
      <xdr:colOff>114300</xdr:colOff>
      <xdr:row>56</xdr:row>
      <xdr:rowOff>71755</xdr:rowOff>
    </xdr:to>
    <xdr:sp macro="" textlink="">
      <xdr:nvSpPr>
        <xdr:cNvPr id="138" name="楕円 137"/>
        <xdr:cNvSpPr/>
      </xdr:nvSpPr>
      <xdr:spPr>
        <a:xfrm>
          <a:off x="45847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120650</xdr:rowOff>
    </xdr:from>
    <xdr:ext cx="534670" cy="257810"/>
    <xdr:sp macro="" textlink="">
      <xdr:nvSpPr>
        <xdr:cNvPr id="139" name="物件費該当値テキスト"/>
        <xdr:cNvSpPr txBox="1"/>
      </xdr:nvSpPr>
      <xdr:spPr>
        <a:xfrm>
          <a:off x="4686300" y="95504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1905</xdr:rowOff>
    </xdr:from>
    <xdr:to xmlns:xdr="http://schemas.openxmlformats.org/drawingml/2006/spreadsheetDrawing">
      <xdr:col>20</xdr:col>
      <xdr:colOff>38100</xdr:colOff>
      <xdr:row>57</xdr:row>
      <xdr:rowOff>103505</xdr:rowOff>
    </xdr:to>
    <xdr:sp macro="" textlink="">
      <xdr:nvSpPr>
        <xdr:cNvPr id="140" name="楕円 139"/>
        <xdr:cNvSpPr/>
      </xdr:nvSpPr>
      <xdr:spPr>
        <a:xfrm>
          <a:off x="37465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94615</xdr:rowOff>
    </xdr:from>
    <xdr:ext cx="533400" cy="259080"/>
    <xdr:sp macro="" textlink="">
      <xdr:nvSpPr>
        <xdr:cNvPr id="141" name="テキスト ボックス 140"/>
        <xdr:cNvSpPr txBox="1"/>
      </xdr:nvSpPr>
      <xdr:spPr>
        <a:xfrm>
          <a:off x="3529965" y="98672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78105</xdr:rowOff>
    </xdr:from>
    <xdr:to xmlns:xdr="http://schemas.openxmlformats.org/drawingml/2006/spreadsheetDrawing">
      <xdr:col>15</xdr:col>
      <xdr:colOff>101600</xdr:colOff>
      <xdr:row>59</xdr:row>
      <xdr:rowOff>8255</xdr:rowOff>
    </xdr:to>
    <xdr:sp macro="" textlink="">
      <xdr:nvSpPr>
        <xdr:cNvPr id="142" name="楕円 141"/>
        <xdr:cNvSpPr/>
      </xdr:nvSpPr>
      <xdr:spPr>
        <a:xfrm>
          <a:off x="28575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170815</xdr:rowOff>
    </xdr:from>
    <xdr:ext cx="533400" cy="258445"/>
    <xdr:sp macro="" textlink="">
      <xdr:nvSpPr>
        <xdr:cNvPr id="143" name="テキスト ボックス 142"/>
        <xdr:cNvSpPr txBox="1"/>
      </xdr:nvSpPr>
      <xdr:spPr>
        <a:xfrm>
          <a:off x="2640965" y="101149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162560</xdr:rowOff>
    </xdr:from>
    <xdr:to xmlns:xdr="http://schemas.openxmlformats.org/drawingml/2006/spreadsheetDrawing">
      <xdr:col>10</xdr:col>
      <xdr:colOff>165100</xdr:colOff>
      <xdr:row>56</xdr:row>
      <xdr:rowOff>92710</xdr:rowOff>
    </xdr:to>
    <xdr:sp macro="" textlink="">
      <xdr:nvSpPr>
        <xdr:cNvPr id="144" name="楕円 143"/>
        <xdr:cNvSpPr/>
      </xdr:nvSpPr>
      <xdr:spPr>
        <a:xfrm>
          <a:off x="1968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109220</xdr:rowOff>
    </xdr:from>
    <xdr:ext cx="533400" cy="257810"/>
    <xdr:sp macro="" textlink="">
      <xdr:nvSpPr>
        <xdr:cNvPr id="145" name="テキスト ボックス 144"/>
        <xdr:cNvSpPr txBox="1"/>
      </xdr:nvSpPr>
      <xdr:spPr>
        <a:xfrm>
          <a:off x="1751965" y="9367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36830</xdr:rowOff>
    </xdr:from>
    <xdr:to xmlns:xdr="http://schemas.openxmlformats.org/drawingml/2006/spreadsheetDrawing">
      <xdr:col>6</xdr:col>
      <xdr:colOff>38100</xdr:colOff>
      <xdr:row>57</xdr:row>
      <xdr:rowOff>138430</xdr:rowOff>
    </xdr:to>
    <xdr:sp macro="" textlink="">
      <xdr:nvSpPr>
        <xdr:cNvPr id="146" name="楕円 145"/>
        <xdr:cNvSpPr/>
      </xdr:nvSpPr>
      <xdr:spPr>
        <a:xfrm>
          <a:off x="1079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154940</xdr:rowOff>
    </xdr:from>
    <xdr:ext cx="533400" cy="257810"/>
    <xdr:sp macro="" textlink="">
      <xdr:nvSpPr>
        <xdr:cNvPr id="147" name="テキスト ボックス 146"/>
        <xdr:cNvSpPr txBox="1"/>
      </xdr:nvSpPr>
      <xdr:spPr>
        <a:xfrm>
          <a:off x="862965" y="95846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6" name="テキスト ボックス 155"/>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650" cy="257810"/>
    <xdr:sp macro="" textlink="">
      <xdr:nvSpPr>
        <xdr:cNvPr id="159" name="テキスト ボックス 158"/>
        <xdr:cNvSpPr txBox="1"/>
      </xdr:nvSpPr>
      <xdr:spPr>
        <a:xfrm>
          <a:off x="513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7810"/>
    <xdr:sp macro="" textlink="">
      <xdr:nvSpPr>
        <xdr:cNvPr id="161" name="テキスト ボックス 160"/>
        <xdr:cNvSpPr txBox="1"/>
      </xdr:nvSpPr>
      <xdr:spPr>
        <a:xfrm>
          <a:off x="230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7810"/>
    <xdr:sp macro="" textlink="">
      <xdr:nvSpPr>
        <xdr:cNvPr id="163" name="テキスト ボックス 162"/>
        <xdr:cNvSpPr txBox="1"/>
      </xdr:nvSpPr>
      <xdr:spPr>
        <a:xfrm>
          <a:off x="230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7810"/>
    <xdr:sp macro="" textlink="">
      <xdr:nvSpPr>
        <xdr:cNvPr id="165" name="テキスト ボックス 164"/>
        <xdr:cNvSpPr txBox="1"/>
      </xdr:nvSpPr>
      <xdr:spPr>
        <a:xfrm>
          <a:off x="230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810"/>
    <xdr:sp macro="" textlink="">
      <xdr:nvSpPr>
        <xdr:cNvPr id="167" name="テキスト ボックス 166"/>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158115</xdr:rowOff>
    </xdr:from>
    <xdr:to xmlns:xdr="http://schemas.openxmlformats.org/drawingml/2006/spreadsheetDrawing">
      <xdr:col>24</xdr:col>
      <xdr:colOff>62865</xdr:colOff>
      <xdr:row>78</xdr:row>
      <xdr:rowOff>122555</xdr:rowOff>
    </xdr:to>
    <xdr:cxnSp macro="">
      <xdr:nvCxnSpPr>
        <xdr:cNvPr id="169" name="直線コネクタ 168"/>
        <xdr:cNvCxnSpPr/>
      </xdr:nvCxnSpPr>
      <xdr:spPr>
        <a:xfrm flipV="1">
          <a:off x="4633595" y="12331065"/>
          <a:ext cx="1270" cy="1164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126365</xdr:rowOff>
    </xdr:from>
    <xdr:ext cx="378460" cy="259080"/>
    <xdr:sp macro="" textlink="">
      <xdr:nvSpPr>
        <xdr:cNvPr id="170" name="維持補修費最小値テキスト"/>
        <xdr:cNvSpPr txBox="1"/>
      </xdr:nvSpPr>
      <xdr:spPr>
        <a:xfrm>
          <a:off x="4686300" y="13499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122555</xdr:rowOff>
    </xdr:from>
    <xdr:to xmlns:xdr="http://schemas.openxmlformats.org/drawingml/2006/spreadsheetDrawing">
      <xdr:col>24</xdr:col>
      <xdr:colOff>152400</xdr:colOff>
      <xdr:row>78</xdr:row>
      <xdr:rowOff>122555</xdr:rowOff>
    </xdr:to>
    <xdr:cxnSp macro="">
      <xdr:nvCxnSpPr>
        <xdr:cNvPr id="171" name="直線コネクタ 170"/>
        <xdr:cNvCxnSpPr/>
      </xdr:nvCxnSpPr>
      <xdr:spPr>
        <a:xfrm>
          <a:off x="4546600" y="1349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104775</xdr:rowOff>
    </xdr:from>
    <xdr:ext cx="534670" cy="259080"/>
    <xdr:sp macro="" textlink="">
      <xdr:nvSpPr>
        <xdr:cNvPr id="172" name="維持補修費最大値テキスト"/>
        <xdr:cNvSpPr txBox="1"/>
      </xdr:nvSpPr>
      <xdr:spPr>
        <a:xfrm>
          <a:off x="4686300" y="12106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158115</xdr:rowOff>
    </xdr:from>
    <xdr:to xmlns:xdr="http://schemas.openxmlformats.org/drawingml/2006/spreadsheetDrawing">
      <xdr:col>24</xdr:col>
      <xdr:colOff>152400</xdr:colOff>
      <xdr:row>71</xdr:row>
      <xdr:rowOff>158115</xdr:rowOff>
    </xdr:to>
    <xdr:cxnSp macro="">
      <xdr:nvCxnSpPr>
        <xdr:cNvPr id="173" name="直線コネクタ 172"/>
        <xdr:cNvCxnSpPr/>
      </xdr:nvCxnSpPr>
      <xdr:spPr>
        <a:xfrm>
          <a:off x="4546600" y="1233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66675</xdr:rowOff>
    </xdr:from>
    <xdr:to xmlns:xdr="http://schemas.openxmlformats.org/drawingml/2006/spreadsheetDrawing">
      <xdr:col>24</xdr:col>
      <xdr:colOff>63500</xdr:colOff>
      <xdr:row>77</xdr:row>
      <xdr:rowOff>79375</xdr:rowOff>
    </xdr:to>
    <xdr:cxnSp macro="">
      <xdr:nvCxnSpPr>
        <xdr:cNvPr id="174" name="直線コネクタ 173"/>
        <xdr:cNvCxnSpPr/>
      </xdr:nvCxnSpPr>
      <xdr:spPr>
        <a:xfrm flipV="1">
          <a:off x="3797300" y="1326832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20955</xdr:rowOff>
    </xdr:from>
    <xdr:ext cx="469900" cy="257810"/>
    <xdr:sp macro="" textlink="">
      <xdr:nvSpPr>
        <xdr:cNvPr id="175" name="維持補修費平均値テキスト"/>
        <xdr:cNvSpPr txBox="1"/>
      </xdr:nvSpPr>
      <xdr:spPr>
        <a:xfrm>
          <a:off x="4686300" y="1305115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169545</xdr:rowOff>
    </xdr:from>
    <xdr:to xmlns:xdr="http://schemas.openxmlformats.org/drawingml/2006/spreadsheetDrawing">
      <xdr:col>24</xdr:col>
      <xdr:colOff>114300</xdr:colOff>
      <xdr:row>77</xdr:row>
      <xdr:rowOff>99695</xdr:rowOff>
    </xdr:to>
    <xdr:sp macro="" textlink="">
      <xdr:nvSpPr>
        <xdr:cNvPr id="176" name="フローチャート: 判断 175"/>
        <xdr:cNvSpPr/>
      </xdr:nvSpPr>
      <xdr:spPr>
        <a:xfrm>
          <a:off x="4584700" y="1319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68580</xdr:rowOff>
    </xdr:from>
    <xdr:to xmlns:xdr="http://schemas.openxmlformats.org/drawingml/2006/spreadsheetDrawing">
      <xdr:col>19</xdr:col>
      <xdr:colOff>177800</xdr:colOff>
      <xdr:row>77</xdr:row>
      <xdr:rowOff>79375</xdr:rowOff>
    </xdr:to>
    <xdr:cxnSp macro="">
      <xdr:nvCxnSpPr>
        <xdr:cNvPr id="177" name="直線コネクタ 176"/>
        <xdr:cNvCxnSpPr/>
      </xdr:nvCxnSpPr>
      <xdr:spPr>
        <a:xfrm>
          <a:off x="2908300" y="132702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3810</xdr:rowOff>
    </xdr:from>
    <xdr:to xmlns:xdr="http://schemas.openxmlformats.org/drawingml/2006/spreadsheetDrawing">
      <xdr:col>20</xdr:col>
      <xdr:colOff>38100</xdr:colOff>
      <xdr:row>77</xdr:row>
      <xdr:rowOff>105410</xdr:rowOff>
    </xdr:to>
    <xdr:sp macro="" textlink="">
      <xdr:nvSpPr>
        <xdr:cNvPr id="178" name="フローチャート: 判断 177"/>
        <xdr:cNvSpPr/>
      </xdr:nvSpPr>
      <xdr:spPr>
        <a:xfrm>
          <a:off x="37465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121920</xdr:rowOff>
    </xdr:from>
    <xdr:ext cx="468630" cy="257810"/>
    <xdr:sp macro="" textlink="">
      <xdr:nvSpPr>
        <xdr:cNvPr id="179" name="テキスト ボックス 178"/>
        <xdr:cNvSpPr txBox="1"/>
      </xdr:nvSpPr>
      <xdr:spPr>
        <a:xfrm>
          <a:off x="3562350" y="129806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33655</xdr:rowOff>
    </xdr:from>
    <xdr:to xmlns:xdr="http://schemas.openxmlformats.org/drawingml/2006/spreadsheetDrawing">
      <xdr:col>15</xdr:col>
      <xdr:colOff>50800</xdr:colOff>
      <xdr:row>77</xdr:row>
      <xdr:rowOff>68580</xdr:rowOff>
    </xdr:to>
    <xdr:cxnSp macro="">
      <xdr:nvCxnSpPr>
        <xdr:cNvPr id="180" name="直線コネクタ 179"/>
        <xdr:cNvCxnSpPr/>
      </xdr:nvCxnSpPr>
      <xdr:spPr>
        <a:xfrm>
          <a:off x="2019300" y="1323530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6350</xdr:rowOff>
    </xdr:from>
    <xdr:to xmlns:xdr="http://schemas.openxmlformats.org/drawingml/2006/spreadsheetDrawing">
      <xdr:col>15</xdr:col>
      <xdr:colOff>101600</xdr:colOff>
      <xdr:row>77</xdr:row>
      <xdr:rowOff>107950</xdr:rowOff>
    </xdr:to>
    <xdr:sp macro="" textlink="">
      <xdr:nvSpPr>
        <xdr:cNvPr id="181" name="フローチャート: 判断 180"/>
        <xdr:cNvSpPr/>
      </xdr:nvSpPr>
      <xdr:spPr>
        <a:xfrm>
          <a:off x="28575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124460</xdr:rowOff>
    </xdr:from>
    <xdr:ext cx="468630" cy="259080"/>
    <xdr:sp macro="" textlink="">
      <xdr:nvSpPr>
        <xdr:cNvPr id="182" name="テキスト ボックス 181"/>
        <xdr:cNvSpPr txBox="1"/>
      </xdr:nvSpPr>
      <xdr:spPr>
        <a:xfrm>
          <a:off x="2673350" y="12983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6350</xdr:rowOff>
    </xdr:from>
    <xdr:to xmlns:xdr="http://schemas.openxmlformats.org/drawingml/2006/spreadsheetDrawing">
      <xdr:col>10</xdr:col>
      <xdr:colOff>114300</xdr:colOff>
      <xdr:row>77</xdr:row>
      <xdr:rowOff>33655</xdr:rowOff>
    </xdr:to>
    <xdr:cxnSp macro="">
      <xdr:nvCxnSpPr>
        <xdr:cNvPr id="183" name="直線コネクタ 182"/>
        <xdr:cNvCxnSpPr/>
      </xdr:nvCxnSpPr>
      <xdr:spPr>
        <a:xfrm>
          <a:off x="1130300" y="1320800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48895</xdr:rowOff>
    </xdr:from>
    <xdr:to xmlns:xdr="http://schemas.openxmlformats.org/drawingml/2006/spreadsheetDrawing">
      <xdr:col>10</xdr:col>
      <xdr:colOff>165100</xdr:colOff>
      <xdr:row>77</xdr:row>
      <xdr:rowOff>150495</xdr:rowOff>
    </xdr:to>
    <xdr:sp macro="" textlink="">
      <xdr:nvSpPr>
        <xdr:cNvPr id="184" name="フローチャート: 判断 183"/>
        <xdr:cNvSpPr/>
      </xdr:nvSpPr>
      <xdr:spPr>
        <a:xfrm>
          <a:off x="1968500" y="1325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141605</xdr:rowOff>
    </xdr:from>
    <xdr:ext cx="468630" cy="259080"/>
    <xdr:sp macro="" textlink="">
      <xdr:nvSpPr>
        <xdr:cNvPr id="185" name="テキスト ボックス 184"/>
        <xdr:cNvSpPr txBox="1"/>
      </xdr:nvSpPr>
      <xdr:spPr>
        <a:xfrm>
          <a:off x="1784350" y="133432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54610</xdr:rowOff>
    </xdr:from>
    <xdr:to xmlns:xdr="http://schemas.openxmlformats.org/drawingml/2006/spreadsheetDrawing">
      <xdr:col>6</xdr:col>
      <xdr:colOff>38100</xdr:colOff>
      <xdr:row>77</xdr:row>
      <xdr:rowOff>156210</xdr:rowOff>
    </xdr:to>
    <xdr:sp macro="" textlink="">
      <xdr:nvSpPr>
        <xdr:cNvPr id="186" name="フローチャート: 判断 185"/>
        <xdr:cNvSpPr/>
      </xdr:nvSpPr>
      <xdr:spPr>
        <a:xfrm>
          <a:off x="1079500" y="1325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147320</xdr:rowOff>
    </xdr:from>
    <xdr:ext cx="468630" cy="259080"/>
    <xdr:sp macro="" textlink="">
      <xdr:nvSpPr>
        <xdr:cNvPr id="187" name="テキスト ボックス 186"/>
        <xdr:cNvSpPr txBox="1"/>
      </xdr:nvSpPr>
      <xdr:spPr>
        <a:xfrm>
          <a:off x="895350" y="133489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15875</xdr:rowOff>
    </xdr:from>
    <xdr:to xmlns:xdr="http://schemas.openxmlformats.org/drawingml/2006/spreadsheetDrawing">
      <xdr:col>24</xdr:col>
      <xdr:colOff>114300</xdr:colOff>
      <xdr:row>77</xdr:row>
      <xdr:rowOff>117475</xdr:rowOff>
    </xdr:to>
    <xdr:sp macro="" textlink="">
      <xdr:nvSpPr>
        <xdr:cNvPr id="193" name="楕円 192"/>
        <xdr:cNvSpPr/>
      </xdr:nvSpPr>
      <xdr:spPr>
        <a:xfrm>
          <a:off x="45847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166370</xdr:rowOff>
    </xdr:from>
    <xdr:ext cx="469900" cy="257810"/>
    <xdr:sp macro="" textlink="">
      <xdr:nvSpPr>
        <xdr:cNvPr id="194" name="維持補修費該当値テキスト"/>
        <xdr:cNvSpPr txBox="1"/>
      </xdr:nvSpPr>
      <xdr:spPr>
        <a:xfrm>
          <a:off x="4686300" y="131965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29210</xdr:rowOff>
    </xdr:from>
    <xdr:to xmlns:xdr="http://schemas.openxmlformats.org/drawingml/2006/spreadsheetDrawing">
      <xdr:col>20</xdr:col>
      <xdr:colOff>38100</xdr:colOff>
      <xdr:row>77</xdr:row>
      <xdr:rowOff>130175</xdr:rowOff>
    </xdr:to>
    <xdr:sp macro="" textlink="">
      <xdr:nvSpPr>
        <xdr:cNvPr id="195" name="楕円 194"/>
        <xdr:cNvSpPr/>
      </xdr:nvSpPr>
      <xdr:spPr>
        <a:xfrm>
          <a:off x="3746500" y="13230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121285</xdr:rowOff>
    </xdr:from>
    <xdr:ext cx="468630" cy="257810"/>
    <xdr:sp macro="" textlink="">
      <xdr:nvSpPr>
        <xdr:cNvPr id="196" name="テキスト ボックス 195"/>
        <xdr:cNvSpPr txBox="1"/>
      </xdr:nvSpPr>
      <xdr:spPr>
        <a:xfrm>
          <a:off x="3562350" y="133229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17780</xdr:rowOff>
    </xdr:from>
    <xdr:to xmlns:xdr="http://schemas.openxmlformats.org/drawingml/2006/spreadsheetDrawing">
      <xdr:col>15</xdr:col>
      <xdr:colOff>101600</xdr:colOff>
      <xdr:row>77</xdr:row>
      <xdr:rowOff>119380</xdr:rowOff>
    </xdr:to>
    <xdr:sp macro="" textlink="">
      <xdr:nvSpPr>
        <xdr:cNvPr id="197" name="楕円 196"/>
        <xdr:cNvSpPr/>
      </xdr:nvSpPr>
      <xdr:spPr>
        <a:xfrm>
          <a:off x="2857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110490</xdr:rowOff>
    </xdr:from>
    <xdr:ext cx="468630" cy="257810"/>
    <xdr:sp macro="" textlink="">
      <xdr:nvSpPr>
        <xdr:cNvPr id="198" name="テキスト ボックス 197"/>
        <xdr:cNvSpPr txBox="1"/>
      </xdr:nvSpPr>
      <xdr:spPr>
        <a:xfrm>
          <a:off x="2673350" y="13312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154940</xdr:rowOff>
    </xdr:from>
    <xdr:to xmlns:xdr="http://schemas.openxmlformats.org/drawingml/2006/spreadsheetDrawing">
      <xdr:col>10</xdr:col>
      <xdr:colOff>165100</xdr:colOff>
      <xdr:row>77</xdr:row>
      <xdr:rowOff>84455</xdr:rowOff>
    </xdr:to>
    <xdr:sp macro="" textlink="">
      <xdr:nvSpPr>
        <xdr:cNvPr id="199" name="楕円 198"/>
        <xdr:cNvSpPr/>
      </xdr:nvSpPr>
      <xdr:spPr>
        <a:xfrm>
          <a:off x="1968500" y="13185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100965</xdr:rowOff>
    </xdr:from>
    <xdr:ext cx="468630" cy="257810"/>
    <xdr:sp macro="" textlink="">
      <xdr:nvSpPr>
        <xdr:cNvPr id="200" name="テキスト ボックス 199"/>
        <xdr:cNvSpPr txBox="1"/>
      </xdr:nvSpPr>
      <xdr:spPr>
        <a:xfrm>
          <a:off x="1784350" y="129597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127000</xdr:rowOff>
    </xdr:from>
    <xdr:to xmlns:xdr="http://schemas.openxmlformats.org/drawingml/2006/spreadsheetDrawing">
      <xdr:col>6</xdr:col>
      <xdr:colOff>38100</xdr:colOff>
      <xdr:row>77</xdr:row>
      <xdr:rowOff>57150</xdr:rowOff>
    </xdr:to>
    <xdr:sp macro="" textlink="">
      <xdr:nvSpPr>
        <xdr:cNvPr id="201" name="楕円 200"/>
        <xdr:cNvSpPr/>
      </xdr:nvSpPr>
      <xdr:spPr>
        <a:xfrm>
          <a:off x="10795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73660</xdr:rowOff>
    </xdr:from>
    <xdr:ext cx="468630" cy="259080"/>
    <xdr:sp macro="" textlink="">
      <xdr:nvSpPr>
        <xdr:cNvPr id="202" name="テキスト ボックス 201"/>
        <xdr:cNvSpPr txBox="1"/>
      </xdr:nvSpPr>
      <xdr:spPr>
        <a:xfrm>
          <a:off x="895350" y="12932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1" name="テキスト ボックス 210"/>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810"/>
    <xdr:sp macro="" textlink="">
      <xdr:nvSpPr>
        <xdr:cNvPr id="213" name="テキスト ボックス 212"/>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810"/>
    <xdr:sp macro="" textlink="">
      <xdr:nvSpPr>
        <xdr:cNvPr id="217" name="テキスト ボックス 216"/>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360" cy="259080"/>
    <xdr:sp macro="" textlink="">
      <xdr:nvSpPr>
        <xdr:cNvPr id="219" name="テキスト ボックス 218"/>
        <xdr:cNvSpPr txBox="1"/>
      </xdr:nvSpPr>
      <xdr:spPr>
        <a:xfrm>
          <a:off x="166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360" cy="257810"/>
    <xdr:sp macro="" textlink="">
      <xdr:nvSpPr>
        <xdr:cNvPr id="221" name="テキスト ボックス 220"/>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3" name="テキスト ボックス 222"/>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25" name="テキスト ボックス 224"/>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7" name="テキスト ボックス 226"/>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1270</xdr:rowOff>
    </xdr:from>
    <xdr:to xmlns:xdr="http://schemas.openxmlformats.org/drawingml/2006/spreadsheetDrawing">
      <xdr:col>24</xdr:col>
      <xdr:colOff>62865</xdr:colOff>
      <xdr:row>97</xdr:row>
      <xdr:rowOff>18415</xdr:rowOff>
    </xdr:to>
    <xdr:cxnSp macro="">
      <xdr:nvCxnSpPr>
        <xdr:cNvPr id="229" name="直線コネクタ 228"/>
        <xdr:cNvCxnSpPr/>
      </xdr:nvCxnSpPr>
      <xdr:spPr>
        <a:xfrm flipV="1">
          <a:off x="4633595" y="15431770"/>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22225</xdr:rowOff>
    </xdr:from>
    <xdr:ext cx="534670" cy="258445"/>
    <xdr:sp macro="" textlink="">
      <xdr:nvSpPr>
        <xdr:cNvPr id="230" name="扶助費最小値テキスト"/>
        <xdr:cNvSpPr txBox="1"/>
      </xdr:nvSpPr>
      <xdr:spPr>
        <a:xfrm>
          <a:off x="4686300" y="16652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18415</xdr:rowOff>
    </xdr:from>
    <xdr:to xmlns:xdr="http://schemas.openxmlformats.org/drawingml/2006/spreadsheetDrawing">
      <xdr:col>24</xdr:col>
      <xdr:colOff>152400</xdr:colOff>
      <xdr:row>97</xdr:row>
      <xdr:rowOff>18415</xdr:rowOff>
    </xdr:to>
    <xdr:cxnSp macro="">
      <xdr:nvCxnSpPr>
        <xdr:cNvPr id="231" name="直線コネクタ 230"/>
        <xdr:cNvCxnSpPr/>
      </xdr:nvCxnSpPr>
      <xdr:spPr>
        <a:xfrm>
          <a:off x="4546600" y="1664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120650</xdr:rowOff>
    </xdr:from>
    <xdr:ext cx="598805" cy="257810"/>
    <xdr:sp macro="" textlink="">
      <xdr:nvSpPr>
        <xdr:cNvPr id="232" name="扶助費最大値テキスト"/>
        <xdr:cNvSpPr txBox="1"/>
      </xdr:nvSpPr>
      <xdr:spPr>
        <a:xfrm>
          <a:off x="4686300" y="152082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1270</xdr:rowOff>
    </xdr:from>
    <xdr:to xmlns:xdr="http://schemas.openxmlformats.org/drawingml/2006/spreadsheetDrawing">
      <xdr:col>24</xdr:col>
      <xdr:colOff>152400</xdr:colOff>
      <xdr:row>90</xdr:row>
      <xdr:rowOff>1270</xdr:rowOff>
    </xdr:to>
    <xdr:cxnSp macro="">
      <xdr:nvCxnSpPr>
        <xdr:cNvPr id="233" name="直線コネクタ 232"/>
        <xdr:cNvCxnSpPr/>
      </xdr:nvCxnSpPr>
      <xdr:spPr>
        <a:xfrm>
          <a:off x="4546600" y="15431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119380</xdr:rowOff>
    </xdr:from>
    <xdr:to xmlns:xdr="http://schemas.openxmlformats.org/drawingml/2006/spreadsheetDrawing">
      <xdr:col>24</xdr:col>
      <xdr:colOff>63500</xdr:colOff>
      <xdr:row>96</xdr:row>
      <xdr:rowOff>29210</xdr:rowOff>
    </xdr:to>
    <xdr:cxnSp macro="">
      <xdr:nvCxnSpPr>
        <xdr:cNvPr id="234" name="直線コネクタ 233"/>
        <xdr:cNvCxnSpPr/>
      </xdr:nvCxnSpPr>
      <xdr:spPr>
        <a:xfrm>
          <a:off x="3797300" y="16407130"/>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147955</xdr:rowOff>
    </xdr:from>
    <xdr:ext cx="598805" cy="258445"/>
    <xdr:sp macro="" textlink="">
      <xdr:nvSpPr>
        <xdr:cNvPr id="235" name="扶助費平均値テキスト"/>
        <xdr:cNvSpPr txBox="1"/>
      </xdr:nvSpPr>
      <xdr:spPr>
        <a:xfrm>
          <a:off x="4686300" y="160928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125095</xdr:rowOff>
    </xdr:from>
    <xdr:to xmlns:xdr="http://schemas.openxmlformats.org/drawingml/2006/spreadsheetDrawing">
      <xdr:col>24</xdr:col>
      <xdr:colOff>114300</xdr:colOff>
      <xdr:row>95</xdr:row>
      <xdr:rowOff>55245</xdr:rowOff>
    </xdr:to>
    <xdr:sp macro="" textlink="">
      <xdr:nvSpPr>
        <xdr:cNvPr id="236" name="フローチャート: 判断 235"/>
        <xdr:cNvSpPr/>
      </xdr:nvSpPr>
      <xdr:spPr>
        <a:xfrm>
          <a:off x="4584700" y="162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119380</xdr:rowOff>
    </xdr:from>
    <xdr:to xmlns:xdr="http://schemas.openxmlformats.org/drawingml/2006/spreadsheetDrawing">
      <xdr:col>19</xdr:col>
      <xdr:colOff>177800</xdr:colOff>
      <xdr:row>97</xdr:row>
      <xdr:rowOff>113665</xdr:rowOff>
    </xdr:to>
    <xdr:cxnSp macro="">
      <xdr:nvCxnSpPr>
        <xdr:cNvPr id="237" name="直線コネクタ 236"/>
        <xdr:cNvCxnSpPr/>
      </xdr:nvCxnSpPr>
      <xdr:spPr>
        <a:xfrm flipV="1">
          <a:off x="2908300" y="16407130"/>
          <a:ext cx="889000" cy="337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93</xdr:row>
      <xdr:rowOff>107315</xdr:rowOff>
    </xdr:from>
    <xdr:to xmlns:xdr="http://schemas.openxmlformats.org/drawingml/2006/spreadsheetDrawing">
      <xdr:col>20</xdr:col>
      <xdr:colOff>38100</xdr:colOff>
      <xdr:row>94</xdr:row>
      <xdr:rowOff>37465</xdr:rowOff>
    </xdr:to>
    <xdr:sp macro="" textlink="">
      <xdr:nvSpPr>
        <xdr:cNvPr id="238" name="フローチャート: 判断 237"/>
        <xdr:cNvSpPr/>
      </xdr:nvSpPr>
      <xdr:spPr>
        <a:xfrm>
          <a:off x="3746500" y="160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53975</xdr:rowOff>
    </xdr:from>
    <xdr:ext cx="597535" cy="257810"/>
    <xdr:sp macro="" textlink="">
      <xdr:nvSpPr>
        <xdr:cNvPr id="239" name="テキスト ボックス 238"/>
        <xdr:cNvSpPr txBox="1"/>
      </xdr:nvSpPr>
      <xdr:spPr>
        <a:xfrm>
          <a:off x="3497580" y="158273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113665</xdr:rowOff>
    </xdr:from>
    <xdr:to xmlns:xdr="http://schemas.openxmlformats.org/drawingml/2006/spreadsheetDrawing">
      <xdr:col>15</xdr:col>
      <xdr:colOff>50800</xdr:colOff>
      <xdr:row>98</xdr:row>
      <xdr:rowOff>38100</xdr:rowOff>
    </xdr:to>
    <xdr:cxnSp macro="">
      <xdr:nvCxnSpPr>
        <xdr:cNvPr id="240" name="直線コネクタ 239"/>
        <xdr:cNvCxnSpPr/>
      </xdr:nvCxnSpPr>
      <xdr:spPr>
        <a:xfrm flipV="1">
          <a:off x="2019300" y="1674431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168275</xdr:rowOff>
    </xdr:from>
    <xdr:to xmlns:xdr="http://schemas.openxmlformats.org/drawingml/2006/spreadsheetDrawing">
      <xdr:col>15</xdr:col>
      <xdr:colOff>101600</xdr:colOff>
      <xdr:row>96</xdr:row>
      <xdr:rowOff>98425</xdr:rowOff>
    </xdr:to>
    <xdr:sp macro="" textlink="">
      <xdr:nvSpPr>
        <xdr:cNvPr id="241" name="フローチャート: 判断 240"/>
        <xdr:cNvSpPr/>
      </xdr:nvSpPr>
      <xdr:spPr>
        <a:xfrm>
          <a:off x="2857500" y="164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114935</xdr:rowOff>
    </xdr:from>
    <xdr:ext cx="533400" cy="259080"/>
    <xdr:sp macro="" textlink="">
      <xdr:nvSpPr>
        <xdr:cNvPr id="242" name="テキスト ボックス 241"/>
        <xdr:cNvSpPr txBox="1"/>
      </xdr:nvSpPr>
      <xdr:spPr>
        <a:xfrm>
          <a:off x="2640965" y="162312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38100</xdr:rowOff>
    </xdr:from>
    <xdr:to xmlns:xdr="http://schemas.openxmlformats.org/drawingml/2006/spreadsheetDrawing">
      <xdr:col>10</xdr:col>
      <xdr:colOff>114300</xdr:colOff>
      <xdr:row>98</xdr:row>
      <xdr:rowOff>99060</xdr:rowOff>
    </xdr:to>
    <xdr:cxnSp macro="">
      <xdr:nvCxnSpPr>
        <xdr:cNvPr id="243" name="直線コネクタ 242"/>
        <xdr:cNvCxnSpPr/>
      </xdr:nvCxnSpPr>
      <xdr:spPr>
        <a:xfrm flipV="1">
          <a:off x="1130300" y="168402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29845</xdr:rowOff>
    </xdr:from>
    <xdr:to xmlns:xdr="http://schemas.openxmlformats.org/drawingml/2006/spreadsheetDrawing">
      <xdr:col>10</xdr:col>
      <xdr:colOff>165100</xdr:colOff>
      <xdr:row>96</xdr:row>
      <xdr:rowOff>132080</xdr:rowOff>
    </xdr:to>
    <xdr:sp macro="" textlink="">
      <xdr:nvSpPr>
        <xdr:cNvPr id="244" name="フローチャート: 判断 243"/>
        <xdr:cNvSpPr/>
      </xdr:nvSpPr>
      <xdr:spPr>
        <a:xfrm>
          <a:off x="19685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147955</xdr:rowOff>
    </xdr:from>
    <xdr:ext cx="533400" cy="258445"/>
    <xdr:sp macro="" textlink="">
      <xdr:nvSpPr>
        <xdr:cNvPr id="245" name="テキスト ボックス 244"/>
        <xdr:cNvSpPr txBox="1"/>
      </xdr:nvSpPr>
      <xdr:spPr>
        <a:xfrm>
          <a:off x="1751965" y="162642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71755</xdr:rowOff>
    </xdr:from>
    <xdr:to xmlns:xdr="http://schemas.openxmlformats.org/drawingml/2006/spreadsheetDrawing">
      <xdr:col>6</xdr:col>
      <xdr:colOff>38100</xdr:colOff>
      <xdr:row>97</xdr:row>
      <xdr:rowOff>1905</xdr:rowOff>
    </xdr:to>
    <xdr:sp macro="" textlink="">
      <xdr:nvSpPr>
        <xdr:cNvPr id="246" name="フローチャート: 判断 245"/>
        <xdr:cNvSpPr/>
      </xdr:nvSpPr>
      <xdr:spPr>
        <a:xfrm>
          <a:off x="1079500" y="1653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18415</xdr:rowOff>
    </xdr:from>
    <xdr:ext cx="533400" cy="257810"/>
    <xdr:sp macro="" textlink="">
      <xdr:nvSpPr>
        <xdr:cNvPr id="247" name="テキスト ボックス 246"/>
        <xdr:cNvSpPr txBox="1"/>
      </xdr:nvSpPr>
      <xdr:spPr>
        <a:xfrm>
          <a:off x="862965" y="163061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149860</xdr:rowOff>
    </xdr:from>
    <xdr:to xmlns:xdr="http://schemas.openxmlformats.org/drawingml/2006/spreadsheetDrawing">
      <xdr:col>24</xdr:col>
      <xdr:colOff>114300</xdr:colOff>
      <xdr:row>96</xdr:row>
      <xdr:rowOff>80010</xdr:rowOff>
    </xdr:to>
    <xdr:sp macro="" textlink="">
      <xdr:nvSpPr>
        <xdr:cNvPr id="253" name="楕円 252"/>
        <xdr:cNvSpPr/>
      </xdr:nvSpPr>
      <xdr:spPr>
        <a:xfrm>
          <a:off x="4584700" y="164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128270</xdr:rowOff>
    </xdr:from>
    <xdr:ext cx="534670" cy="259080"/>
    <xdr:sp macro="" textlink="">
      <xdr:nvSpPr>
        <xdr:cNvPr id="254" name="扶助費該当値テキスト"/>
        <xdr:cNvSpPr txBox="1"/>
      </xdr:nvSpPr>
      <xdr:spPr>
        <a:xfrm>
          <a:off x="4686300" y="16416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68580</xdr:rowOff>
    </xdr:from>
    <xdr:to xmlns:xdr="http://schemas.openxmlformats.org/drawingml/2006/spreadsheetDrawing">
      <xdr:col>20</xdr:col>
      <xdr:colOff>38100</xdr:colOff>
      <xdr:row>95</xdr:row>
      <xdr:rowOff>170180</xdr:rowOff>
    </xdr:to>
    <xdr:sp macro="" textlink="">
      <xdr:nvSpPr>
        <xdr:cNvPr id="255" name="楕円 254"/>
        <xdr:cNvSpPr/>
      </xdr:nvSpPr>
      <xdr:spPr>
        <a:xfrm>
          <a:off x="3746500" y="163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161290</xdr:rowOff>
    </xdr:from>
    <xdr:ext cx="597535" cy="259080"/>
    <xdr:sp macro="" textlink="">
      <xdr:nvSpPr>
        <xdr:cNvPr id="256" name="テキスト ボックス 255"/>
        <xdr:cNvSpPr txBox="1"/>
      </xdr:nvSpPr>
      <xdr:spPr>
        <a:xfrm>
          <a:off x="3497580" y="164490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63500</xdr:rowOff>
    </xdr:from>
    <xdr:to xmlns:xdr="http://schemas.openxmlformats.org/drawingml/2006/spreadsheetDrawing">
      <xdr:col>15</xdr:col>
      <xdr:colOff>101600</xdr:colOff>
      <xdr:row>97</xdr:row>
      <xdr:rowOff>164465</xdr:rowOff>
    </xdr:to>
    <xdr:sp macro="" textlink="">
      <xdr:nvSpPr>
        <xdr:cNvPr id="257" name="楕円 256"/>
        <xdr:cNvSpPr/>
      </xdr:nvSpPr>
      <xdr:spPr>
        <a:xfrm>
          <a:off x="2857500" y="1669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155575</xdr:rowOff>
    </xdr:from>
    <xdr:ext cx="533400" cy="257810"/>
    <xdr:sp macro="" textlink="">
      <xdr:nvSpPr>
        <xdr:cNvPr id="258" name="テキスト ボックス 257"/>
        <xdr:cNvSpPr txBox="1"/>
      </xdr:nvSpPr>
      <xdr:spPr>
        <a:xfrm>
          <a:off x="2640965" y="167862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158750</xdr:rowOff>
    </xdr:from>
    <xdr:to xmlns:xdr="http://schemas.openxmlformats.org/drawingml/2006/spreadsheetDrawing">
      <xdr:col>10</xdr:col>
      <xdr:colOff>165100</xdr:colOff>
      <xdr:row>98</xdr:row>
      <xdr:rowOff>88900</xdr:rowOff>
    </xdr:to>
    <xdr:sp macro="" textlink="">
      <xdr:nvSpPr>
        <xdr:cNvPr id="259" name="楕円 258"/>
        <xdr:cNvSpPr/>
      </xdr:nvSpPr>
      <xdr:spPr>
        <a:xfrm>
          <a:off x="196850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80010</xdr:rowOff>
    </xdr:from>
    <xdr:ext cx="533400" cy="259080"/>
    <xdr:sp macro="" textlink="">
      <xdr:nvSpPr>
        <xdr:cNvPr id="260" name="テキスト ボックス 259"/>
        <xdr:cNvSpPr txBox="1"/>
      </xdr:nvSpPr>
      <xdr:spPr>
        <a:xfrm>
          <a:off x="1751965" y="168821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48260</xdr:rowOff>
    </xdr:from>
    <xdr:to xmlns:xdr="http://schemas.openxmlformats.org/drawingml/2006/spreadsheetDrawing">
      <xdr:col>6</xdr:col>
      <xdr:colOff>38100</xdr:colOff>
      <xdr:row>98</xdr:row>
      <xdr:rowOff>149860</xdr:rowOff>
    </xdr:to>
    <xdr:sp macro="" textlink="">
      <xdr:nvSpPr>
        <xdr:cNvPr id="261" name="楕円 260"/>
        <xdr:cNvSpPr/>
      </xdr:nvSpPr>
      <xdr:spPr>
        <a:xfrm>
          <a:off x="1079500" y="168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140970</xdr:rowOff>
    </xdr:from>
    <xdr:ext cx="533400" cy="259080"/>
    <xdr:sp macro="" textlink="">
      <xdr:nvSpPr>
        <xdr:cNvPr id="262" name="テキスト ボックス 261"/>
        <xdr:cNvSpPr txBox="1"/>
      </xdr:nvSpPr>
      <xdr:spPr>
        <a:xfrm>
          <a:off x="862965" y="169430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1" name="テキスト ボックス 270"/>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7650" cy="257810"/>
    <xdr:sp macro="" textlink="">
      <xdr:nvSpPr>
        <xdr:cNvPr id="273" name="テキスト ボックス 272"/>
        <xdr:cNvSpPr txBox="1"/>
      </xdr:nvSpPr>
      <xdr:spPr>
        <a:xfrm>
          <a:off x="6355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73660</xdr:rowOff>
    </xdr:from>
    <xdr:ext cx="531495" cy="259080"/>
    <xdr:sp macro="" textlink="">
      <xdr:nvSpPr>
        <xdr:cNvPr id="275" name="テキスト ボックス 274"/>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7" name="テキスト ボックス 276"/>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7810"/>
    <xdr:sp macro="" textlink="">
      <xdr:nvSpPr>
        <xdr:cNvPr id="279" name="テキスト ボックス 278"/>
        <xdr:cNvSpPr txBox="1"/>
      </xdr:nvSpPr>
      <xdr:spPr>
        <a:xfrm>
          <a:off x="6072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360" cy="259080"/>
    <xdr:sp macro="" textlink="">
      <xdr:nvSpPr>
        <xdr:cNvPr id="281" name="テキスト ボックス 280"/>
        <xdr:cNvSpPr txBox="1"/>
      </xdr:nvSpPr>
      <xdr:spPr>
        <a:xfrm>
          <a:off x="6008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360" cy="259080"/>
    <xdr:sp macro="" textlink="">
      <xdr:nvSpPr>
        <xdr:cNvPr id="283" name="テキスト ボックス 282"/>
        <xdr:cNvSpPr txBox="1"/>
      </xdr:nvSpPr>
      <xdr:spPr>
        <a:xfrm>
          <a:off x="6008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810"/>
    <xdr:sp macro="" textlink="">
      <xdr:nvSpPr>
        <xdr:cNvPr id="285" name="テキスト ボックス 284"/>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35</xdr:row>
      <xdr:rowOff>43180</xdr:rowOff>
    </xdr:from>
    <xdr:to xmlns:xdr="http://schemas.openxmlformats.org/drawingml/2006/spreadsheetDrawing">
      <xdr:col>54</xdr:col>
      <xdr:colOff>189865</xdr:colOff>
      <xdr:row>39</xdr:row>
      <xdr:rowOff>44450</xdr:rowOff>
    </xdr:to>
    <xdr:cxnSp macro="">
      <xdr:nvCxnSpPr>
        <xdr:cNvPr id="287" name="直線コネクタ 286"/>
        <xdr:cNvCxnSpPr/>
      </xdr:nvCxnSpPr>
      <xdr:spPr>
        <a:xfrm flipV="1">
          <a:off x="10475595" y="6043930"/>
          <a:ext cx="1270" cy="687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534670" cy="259080"/>
    <xdr:sp macro="" textlink="">
      <xdr:nvSpPr>
        <xdr:cNvPr id="288" name="補助費等最小値テキスト"/>
        <xdr:cNvSpPr txBox="1"/>
      </xdr:nvSpPr>
      <xdr:spPr>
        <a:xfrm>
          <a:off x="10528300" y="6734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161290</xdr:rowOff>
    </xdr:from>
    <xdr:ext cx="534670" cy="259080"/>
    <xdr:sp macro="" textlink="">
      <xdr:nvSpPr>
        <xdr:cNvPr id="290" name="補助費等最大値テキスト"/>
        <xdr:cNvSpPr txBox="1"/>
      </xdr:nvSpPr>
      <xdr:spPr>
        <a:xfrm>
          <a:off x="10528300" y="5819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43180</xdr:rowOff>
    </xdr:from>
    <xdr:to xmlns:xdr="http://schemas.openxmlformats.org/drawingml/2006/spreadsheetDrawing">
      <xdr:col>55</xdr:col>
      <xdr:colOff>88900</xdr:colOff>
      <xdr:row>35</xdr:row>
      <xdr:rowOff>43180</xdr:rowOff>
    </xdr:to>
    <xdr:cxnSp macro="">
      <xdr:nvCxnSpPr>
        <xdr:cNvPr id="291" name="直線コネクタ 290"/>
        <xdr:cNvCxnSpPr/>
      </xdr:nvCxnSpPr>
      <xdr:spPr>
        <a:xfrm>
          <a:off x="10388600" y="6043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27305</xdr:rowOff>
    </xdr:from>
    <xdr:to xmlns:xdr="http://schemas.openxmlformats.org/drawingml/2006/spreadsheetDrawing">
      <xdr:col>55</xdr:col>
      <xdr:colOff>0</xdr:colOff>
      <xdr:row>39</xdr:row>
      <xdr:rowOff>38735</xdr:rowOff>
    </xdr:to>
    <xdr:cxnSp macro="">
      <xdr:nvCxnSpPr>
        <xdr:cNvPr id="292" name="直線コネクタ 291"/>
        <xdr:cNvCxnSpPr/>
      </xdr:nvCxnSpPr>
      <xdr:spPr>
        <a:xfrm>
          <a:off x="9639300" y="671385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24130</xdr:rowOff>
    </xdr:from>
    <xdr:ext cx="534670" cy="259080"/>
    <xdr:sp macro="" textlink="">
      <xdr:nvSpPr>
        <xdr:cNvPr id="293" name="補助費等平均値テキスト"/>
        <xdr:cNvSpPr txBox="1"/>
      </xdr:nvSpPr>
      <xdr:spPr>
        <a:xfrm>
          <a:off x="10528300" y="6367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1270</xdr:rowOff>
    </xdr:from>
    <xdr:to xmlns:xdr="http://schemas.openxmlformats.org/drawingml/2006/spreadsheetDrawing">
      <xdr:col>55</xdr:col>
      <xdr:colOff>50800</xdr:colOff>
      <xdr:row>38</xdr:row>
      <xdr:rowOff>102870</xdr:rowOff>
    </xdr:to>
    <xdr:sp macro="" textlink="">
      <xdr:nvSpPr>
        <xdr:cNvPr id="294" name="フローチャート: 判断 293"/>
        <xdr:cNvSpPr/>
      </xdr:nvSpPr>
      <xdr:spPr>
        <a:xfrm>
          <a:off x="104267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66675</xdr:rowOff>
    </xdr:from>
    <xdr:to xmlns:xdr="http://schemas.openxmlformats.org/drawingml/2006/spreadsheetDrawing">
      <xdr:col>50</xdr:col>
      <xdr:colOff>114300</xdr:colOff>
      <xdr:row>39</xdr:row>
      <xdr:rowOff>27305</xdr:rowOff>
    </xdr:to>
    <xdr:cxnSp macro="">
      <xdr:nvCxnSpPr>
        <xdr:cNvPr id="295" name="直線コネクタ 294"/>
        <xdr:cNvCxnSpPr/>
      </xdr:nvCxnSpPr>
      <xdr:spPr>
        <a:xfrm>
          <a:off x="8750300" y="5381625"/>
          <a:ext cx="889000" cy="133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67945</xdr:rowOff>
    </xdr:from>
    <xdr:to xmlns:xdr="http://schemas.openxmlformats.org/drawingml/2006/spreadsheetDrawing">
      <xdr:col>50</xdr:col>
      <xdr:colOff>165100</xdr:colOff>
      <xdr:row>38</xdr:row>
      <xdr:rowOff>169545</xdr:rowOff>
    </xdr:to>
    <xdr:sp macro="" textlink="">
      <xdr:nvSpPr>
        <xdr:cNvPr id="296" name="フローチャート: 判断 295"/>
        <xdr:cNvSpPr/>
      </xdr:nvSpPr>
      <xdr:spPr>
        <a:xfrm>
          <a:off x="9588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14605</xdr:rowOff>
    </xdr:from>
    <xdr:ext cx="533400" cy="259080"/>
    <xdr:sp macro="" textlink="">
      <xdr:nvSpPr>
        <xdr:cNvPr id="297" name="テキスト ボックス 296"/>
        <xdr:cNvSpPr txBox="1"/>
      </xdr:nvSpPr>
      <xdr:spPr>
        <a:xfrm>
          <a:off x="9371965" y="63582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66675</xdr:rowOff>
    </xdr:from>
    <xdr:to xmlns:xdr="http://schemas.openxmlformats.org/drawingml/2006/spreadsheetDrawing">
      <xdr:col>45</xdr:col>
      <xdr:colOff>177800</xdr:colOff>
      <xdr:row>39</xdr:row>
      <xdr:rowOff>56515</xdr:rowOff>
    </xdr:to>
    <xdr:cxnSp macro="">
      <xdr:nvCxnSpPr>
        <xdr:cNvPr id="298" name="直線コネクタ 297"/>
        <xdr:cNvCxnSpPr/>
      </xdr:nvCxnSpPr>
      <xdr:spPr>
        <a:xfrm flipV="1">
          <a:off x="7861300" y="5381625"/>
          <a:ext cx="889000" cy="136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30</xdr:row>
      <xdr:rowOff>133985</xdr:rowOff>
    </xdr:from>
    <xdr:to xmlns:xdr="http://schemas.openxmlformats.org/drawingml/2006/spreadsheetDrawing">
      <xdr:col>46</xdr:col>
      <xdr:colOff>38100</xdr:colOff>
      <xdr:row>31</xdr:row>
      <xdr:rowOff>64135</xdr:rowOff>
    </xdr:to>
    <xdr:sp macro="" textlink="">
      <xdr:nvSpPr>
        <xdr:cNvPr id="299" name="フローチャート: 判断 298"/>
        <xdr:cNvSpPr/>
      </xdr:nvSpPr>
      <xdr:spPr>
        <a:xfrm>
          <a:off x="8699500" y="527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29</xdr:row>
      <xdr:rowOff>80645</xdr:rowOff>
    </xdr:from>
    <xdr:ext cx="597535" cy="259080"/>
    <xdr:sp macro="" textlink="">
      <xdr:nvSpPr>
        <xdr:cNvPr id="300" name="テキスト ボックス 299"/>
        <xdr:cNvSpPr txBox="1"/>
      </xdr:nvSpPr>
      <xdr:spPr>
        <a:xfrm>
          <a:off x="8450580" y="50526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56515</xdr:rowOff>
    </xdr:from>
    <xdr:to xmlns:xdr="http://schemas.openxmlformats.org/drawingml/2006/spreadsheetDrawing">
      <xdr:col>41</xdr:col>
      <xdr:colOff>50800</xdr:colOff>
      <xdr:row>39</xdr:row>
      <xdr:rowOff>60960</xdr:rowOff>
    </xdr:to>
    <xdr:cxnSp macro="">
      <xdr:nvCxnSpPr>
        <xdr:cNvPr id="301" name="直線コネクタ 300"/>
        <xdr:cNvCxnSpPr/>
      </xdr:nvCxnSpPr>
      <xdr:spPr>
        <a:xfrm flipV="1">
          <a:off x="6972300" y="67430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132715</xdr:rowOff>
    </xdr:from>
    <xdr:to xmlns:xdr="http://schemas.openxmlformats.org/drawingml/2006/spreadsheetDrawing">
      <xdr:col>41</xdr:col>
      <xdr:colOff>101600</xdr:colOff>
      <xdr:row>39</xdr:row>
      <xdr:rowOff>63500</xdr:rowOff>
    </xdr:to>
    <xdr:sp macro="" textlink="">
      <xdr:nvSpPr>
        <xdr:cNvPr id="302" name="フローチャート: 判断 301"/>
        <xdr:cNvSpPr/>
      </xdr:nvSpPr>
      <xdr:spPr>
        <a:xfrm>
          <a:off x="7810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79375</xdr:rowOff>
    </xdr:from>
    <xdr:ext cx="533400" cy="258445"/>
    <xdr:sp macro="" textlink="">
      <xdr:nvSpPr>
        <xdr:cNvPr id="303" name="テキスト ボックス 302"/>
        <xdr:cNvSpPr txBox="1"/>
      </xdr:nvSpPr>
      <xdr:spPr>
        <a:xfrm>
          <a:off x="7593965" y="64230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138430</xdr:rowOff>
    </xdr:from>
    <xdr:to xmlns:xdr="http://schemas.openxmlformats.org/drawingml/2006/spreadsheetDrawing">
      <xdr:col>36</xdr:col>
      <xdr:colOff>165100</xdr:colOff>
      <xdr:row>39</xdr:row>
      <xdr:rowOff>68580</xdr:rowOff>
    </xdr:to>
    <xdr:sp macro="" textlink="">
      <xdr:nvSpPr>
        <xdr:cNvPr id="304" name="フローチャート: 判断 303"/>
        <xdr:cNvSpPr/>
      </xdr:nvSpPr>
      <xdr:spPr>
        <a:xfrm>
          <a:off x="6921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85090</xdr:rowOff>
    </xdr:from>
    <xdr:ext cx="533400" cy="259080"/>
    <xdr:sp macro="" textlink="">
      <xdr:nvSpPr>
        <xdr:cNvPr id="305" name="テキスト ボックス 304"/>
        <xdr:cNvSpPr txBox="1"/>
      </xdr:nvSpPr>
      <xdr:spPr>
        <a:xfrm>
          <a:off x="6704965" y="6428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159385</xdr:rowOff>
    </xdr:from>
    <xdr:to xmlns:xdr="http://schemas.openxmlformats.org/drawingml/2006/spreadsheetDrawing">
      <xdr:col>55</xdr:col>
      <xdr:colOff>50800</xdr:colOff>
      <xdr:row>39</xdr:row>
      <xdr:rowOff>89535</xdr:rowOff>
    </xdr:to>
    <xdr:sp macro="" textlink="">
      <xdr:nvSpPr>
        <xdr:cNvPr id="311" name="楕円 310"/>
        <xdr:cNvSpPr/>
      </xdr:nvSpPr>
      <xdr:spPr>
        <a:xfrm>
          <a:off x="104267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74930</xdr:rowOff>
    </xdr:from>
    <xdr:ext cx="534670" cy="257810"/>
    <xdr:sp macro="" textlink="">
      <xdr:nvSpPr>
        <xdr:cNvPr id="312" name="補助費等該当値テキスト"/>
        <xdr:cNvSpPr txBox="1"/>
      </xdr:nvSpPr>
      <xdr:spPr>
        <a:xfrm>
          <a:off x="10528300" y="65900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147955</xdr:rowOff>
    </xdr:from>
    <xdr:to xmlns:xdr="http://schemas.openxmlformats.org/drawingml/2006/spreadsheetDrawing">
      <xdr:col>50</xdr:col>
      <xdr:colOff>165100</xdr:colOff>
      <xdr:row>39</xdr:row>
      <xdr:rowOff>78105</xdr:rowOff>
    </xdr:to>
    <xdr:sp macro="" textlink="">
      <xdr:nvSpPr>
        <xdr:cNvPr id="313" name="楕円 312"/>
        <xdr:cNvSpPr/>
      </xdr:nvSpPr>
      <xdr:spPr>
        <a:xfrm>
          <a:off x="9588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39</xdr:row>
      <xdr:rowOff>69850</xdr:rowOff>
    </xdr:from>
    <xdr:ext cx="533400" cy="259080"/>
    <xdr:sp macro="" textlink="">
      <xdr:nvSpPr>
        <xdr:cNvPr id="314" name="テキスト ボックス 313"/>
        <xdr:cNvSpPr txBox="1"/>
      </xdr:nvSpPr>
      <xdr:spPr>
        <a:xfrm>
          <a:off x="9371965" y="6756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31</xdr:row>
      <xdr:rowOff>15875</xdr:rowOff>
    </xdr:from>
    <xdr:to xmlns:xdr="http://schemas.openxmlformats.org/drawingml/2006/spreadsheetDrawing">
      <xdr:col>46</xdr:col>
      <xdr:colOff>38100</xdr:colOff>
      <xdr:row>31</xdr:row>
      <xdr:rowOff>117475</xdr:rowOff>
    </xdr:to>
    <xdr:sp macro="" textlink="">
      <xdr:nvSpPr>
        <xdr:cNvPr id="315" name="楕円 314"/>
        <xdr:cNvSpPr/>
      </xdr:nvSpPr>
      <xdr:spPr>
        <a:xfrm>
          <a:off x="8699500" y="533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31</xdr:row>
      <xdr:rowOff>109220</xdr:rowOff>
    </xdr:from>
    <xdr:ext cx="597535" cy="257810"/>
    <xdr:sp macro="" textlink="">
      <xdr:nvSpPr>
        <xdr:cNvPr id="316" name="テキスト ボックス 315"/>
        <xdr:cNvSpPr txBox="1"/>
      </xdr:nvSpPr>
      <xdr:spPr>
        <a:xfrm>
          <a:off x="8450580" y="54241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6350</xdr:rowOff>
    </xdr:from>
    <xdr:to xmlns:xdr="http://schemas.openxmlformats.org/drawingml/2006/spreadsheetDrawing">
      <xdr:col>41</xdr:col>
      <xdr:colOff>101600</xdr:colOff>
      <xdr:row>39</xdr:row>
      <xdr:rowOff>107315</xdr:rowOff>
    </xdr:to>
    <xdr:sp macro="" textlink="">
      <xdr:nvSpPr>
        <xdr:cNvPr id="317" name="楕円 316"/>
        <xdr:cNvSpPr/>
      </xdr:nvSpPr>
      <xdr:spPr>
        <a:xfrm>
          <a:off x="7810500" y="6692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39</xdr:row>
      <xdr:rowOff>98425</xdr:rowOff>
    </xdr:from>
    <xdr:ext cx="533400" cy="257810"/>
    <xdr:sp macro="" textlink="">
      <xdr:nvSpPr>
        <xdr:cNvPr id="318" name="テキスト ボックス 317"/>
        <xdr:cNvSpPr txBox="1"/>
      </xdr:nvSpPr>
      <xdr:spPr>
        <a:xfrm>
          <a:off x="7593965" y="67849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10160</xdr:rowOff>
    </xdr:from>
    <xdr:to xmlns:xdr="http://schemas.openxmlformats.org/drawingml/2006/spreadsheetDrawing">
      <xdr:col>36</xdr:col>
      <xdr:colOff>165100</xdr:colOff>
      <xdr:row>39</xdr:row>
      <xdr:rowOff>111760</xdr:rowOff>
    </xdr:to>
    <xdr:sp macro="" textlink="">
      <xdr:nvSpPr>
        <xdr:cNvPr id="319" name="楕円 318"/>
        <xdr:cNvSpPr/>
      </xdr:nvSpPr>
      <xdr:spPr>
        <a:xfrm>
          <a:off x="6921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102870</xdr:rowOff>
    </xdr:from>
    <xdr:ext cx="533400" cy="259080"/>
    <xdr:sp macro="" textlink="">
      <xdr:nvSpPr>
        <xdr:cNvPr id="320" name="テキスト ボックス 319"/>
        <xdr:cNvSpPr txBox="1"/>
      </xdr:nvSpPr>
      <xdr:spPr>
        <a:xfrm>
          <a:off x="6704965" y="67894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9" name="テキスト ボックス 328"/>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111760</xdr:rowOff>
    </xdr:from>
    <xdr:ext cx="247650" cy="257810"/>
    <xdr:sp macro="" textlink="">
      <xdr:nvSpPr>
        <xdr:cNvPr id="331" name="テキスト ボックス 330"/>
        <xdr:cNvSpPr txBox="1"/>
      </xdr:nvSpPr>
      <xdr:spPr>
        <a:xfrm>
          <a:off x="6355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2" name="直線コネクタ 331"/>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73660</xdr:rowOff>
    </xdr:from>
    <xdr:ext cx="531495" cy="259080"/>
    <xdr:sp macro="" textlink="">
      <xdr:nvSpPr>
        <xdr:cNvPr id="333" name="テキスト ボックス 332"/>
        <xdr:cNvSpPr txBox="1"/>
      </xdr:nvSpPr>
      <xdr:spPr>
        <a:xfrm>
          <a:off x="6072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4" name="直線コネクタ 333"/>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5" name="テキスト ボックス 334"/>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6" name="直線コネクタ 335"/>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7810"/>
    <xdr:sp macro="" textlink="">
      <xdr:nvSpPr>
        <xdr:cNvPr id="337" name="テキスト ボックス 336"/>
        <xdr:cNvSpPr txBox="1"/>
      </xdr:nvSpPr>
      <xdr:spPr>
        <a:xfrm>
          <a:off x="6072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8" name="直線コネクタ 337"/>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9" name="テキスト ボックス 338"/>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0" name="直線コネクタ 339"/>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360" cy="259080"/>
    <xdr:sp macro="" textlink="">
      <xdr:nvSpPr>
        <xdr:cNvPr id="341" name="テキスト ボックス 340"/>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3" name="テキスト ボックス 342"/>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68580</xdr:rowOff>
    </xdr:from>
    <xdr:to xmlns:xdr="http://schemas.openxmlformats.org/drawingml/2006/spreadsheetDrawing">
      <xdr:col>54</xdr:col>
      <xdr:colOff>189865</xdr:colOff>
      <xdr:row>59</xdr:row>
      <xdr:rowOff>116840</xdr:rowOff>
    </xdr:to>
    <xdr:cxnSp macro="">
      <xdr:nvCxnSpPr>
        <xdr:cNvPr id="345" name="直線コネクタ 344"/>
        <xdr:cNvCxnSpPr/>
      </xdr:nvCxnSpPr>
      <xdr:spPr>
        <a:xfrm flipV="1">
          <a:off x="10475595" y="881253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120650</xdr:rowOff>
    </xdr:from>
    <xdr:ext cx="534670" cy="257810"/>
    <xdr:sp macro="" textlink="">
      <xdr:nvSpPr>
        <xdr:cNvPr id="346" name="普通建設事業費最小値テキスト"/>
        <xdr:cNvSpPr txBox="1"/>
      </xdr:nvSpPr>
      <xdr:spPr>
        <a:xfrm>
          <a:off x="10528300" y="102362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116840</xdr:rowOff>
    </xdr:from>
    <xdr:to xmlns:xdr="http://schemas.openxmlformats.org/drawingml/2006/spreadsheetDrawing">
      <xdr:col>55</xdr:col>
      <xdr:colOff>88900</xdr:colOff>
      <xdr:row>59</xdr:row>
      <xdr:rowOff>116840</xdr:rowOff>
    </xdr:to>
    <xdr:cxnSp macro="">
      <xdr:nvCxnSpPr>
        <xdr:cNvPr id="347" name="直線コネクタ 346"/>
        <xdr:cNvCxnSpPr/>
      </xdr:nvCxnSpPr>
      <xdr:spPr>
        <a:xfrm>
          <a:off x="10388600" y="10232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15240</xdr:rowOff>
    </xdr:from>
    <xdr:ext cx="534670" cy="259080"/>
    <xdr:sp macro="" textlink="">
      <xdr:nvSpPr>
        <xdr:cNvPr id="348" name="普通建設事業費最大値テキスト"/>
        <xdr:cNvSpPr txBox="1"/>
      </xdr:nvSpPr>
      <xdr:spPr>
        <a:xfrm>
          <a:off x="10528300" y="8587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68580</xdr:rowOff>
    </xdr:from>
    <xdr:to xmlns:xdr="http://schemas.openxmlformats.org/drawingml/2006/spreadsheetDrawing">
      <xdr:col>55</xdr:col>
      <xdr:colOff>88900</xdr:colOff>
      <xdr:row>51</xdr:row>
      <xdr:rowOff>68580</xdr:rowOff>
    </xdr:to>
    <xdr:cxnSp macro="">
      <xdr:nvCxnSpPr>
        <xdr:cNvPr id="349" name="直線コネクタ 348"/>
        <xdr:cNvCxnSpPr/>
      </xdr:nvCxnSpPr>
      <xdr:spPr>
        <a:xfrm>
          <a:off x="10388600" y="8812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148590</xdr:rowOff>
    </xdr:from>
    <xdr:to xmlns:xdr="http://schemas.openxmlformats.org/drawingml/2006/spreadsheetDrawing">
      <xdr:col>55</xdr:col>
      <xdr:colOff>0</xdr:colOff>
      <xdr:row>56</xdr:row>
      <xdr:rowOff>1270</xdr:rowOff>
    </xdr:to>
    <xdr:cxnSp macro="">
      <xdr:nvCxnSpPr>
        <xdr:cNvPr id="350" name="直線コネクタ 349"/>
        <xdr:cNvCxnSpPr/>
      </xdr:nvCxnSpPr>
      <xdr:spPr>
        <a:xfrm flipV="1">
          <a:off x="9639300" y="957834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160020</xdr:rowOff>
    </xdr:from>
    <xdr:ext cx="534670" cy="259080"/>
    <xdr:sp macro="" textlink="">
      <xdr:nvSpPr>
        <xdr:cNvPr id="351" name="普通建設事業費平均値テキスト"/>
        <xdr:cNvSpPr txBox="1"/>
      </xdr:nvSpPr>
      <xdr:spPr>
        <a:xfrm>
          <a:off x="10528300" y="9589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10160</xdr:rowOff>
    </xdr:from>
    <xdr:to xmlns:xdr="http://schemas.openxmlformats.org/drawingml/2006/spreadsheetDrawing">
      <xdr:col>55</xdr:col>
      <xdr:colOff>50800</xdr:colOff>
      <xdr:row>56</xdr:row>
      <xdr:rowOff>111760</xdr:rowOff>
    </xdr:to>
    <xdr:sp macro="" textlink="">
      <xdr:nvSpPr>
        <xdr:cNvPr id="352" name="フローチャート: 判断 351"/>
        <xdr:cNvSpPr/>
      </xdr:nvSpPr>
      <xdr:spPr>
        <a:xfrm>
          <a:off x="104267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52</xdr:row>
      <xdr:rowOff>31750</xdr:rowOff>
    </xdr:from>
    <xdr:to xmlns:xdr="http://schemas.openxmlformats.org/drawingml/2006/spreadsheetDrawing">
      <xdr:col>50</xdr:col>
      <xdr:colOff>114300</xdr:colOff>
      <xdr:row>56</xdr:row>
      <xdr:rowOff>1270</xdr:rowOff>
    </xdr:to>
    <xdr:cxnSp macro="">
      <xdr:nvCxnSpPr>
        <xdr:cNvPr id="353" name="直線コネクタ 352"/>
        <xdr:cNvCxnSpPr/>
      </xdr:nvCxnSpPr>
      <xdr:spPr>
        <a:xfrm>
          <a:off x="8750300" y="8947150"/>
          <a:ext cx="889000" cy="655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114935</xdr:rowOff>
    </xdr:from>
    <xdr:to xmlns:xdr="http://schemas.openxmlformats.org/drawingml/2006/spreadsheetDrawing">
      <xdr:col>50</xdr:col>
      <xdr:colOff>165100</xdr:colOff>
      <xdr:row>57</xdr:row>
      <xdr:rowOff>45085</xdr:rowOff>
    </xdr:to>
    <xdr:sp macro="" textlink="">
      <xdr:nvSpPr>
        <xdr:cNvPr id="354" name="フローチャート: 判断 353"/>
        <xdr:cNvSpPr/>
      </xdr:nvSpPr>
      <xdr:spPr>
        <a:xfrm>
          <a:off x="9588500" y="971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36195</xdr:rowOff>
    </xdr:from>
    <xdr:ext cx="533400" cy="259080"/>
    <xdr:sp macro="" textlink="">
      <xdr:nvSpPr>
        <xdr:cNvPr id="355" name="テキスト ボックス 354"/>
        <xdr:cNvSpPr txBox="1"/>
      </xdr:nvSpPr>
      <xdr:spPr>
        <a:xfrm>
          <a:off x="9371965" y="98088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50</xdr:row>
      <xdr:rowOff>123190</xdr:rowOff>
    </xdr:from>
    <xdr:to xmlns:xdr="http://schemas.openxmlformats.org/drawingml/2006/spreadsheetDrawing">
      <xdr:col>45</xdr:col>
      <xdr:colOff>177800</xdr:colOff>
      <xdr:row>52</xdr:row>
      <xdr:rowOff>31750</xdr:rowOff>
    </xdr:to>
    <xdr:cxnSp macro="">
      <xdr:nvCxnSpPr>
        <xdr:cNvPr id="356" name="直線コネクタ 355"/>
        <xdr:cNvCxnSpPr/>
      </xdr:nvCxnSpPr>
      <xdr:spPr>
        <a:xfrm>
          <a:off x="7861300" y="869569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64770</xdr:rowOff>
    </xdr:from>
    <xdr:to xmlns:xdr="http://schemas.openxmlformats.org/drawingml/2006/spreadsheetDrawing">
      <xdr:col>46</xdr:col>
      <xdr:colOff>38100</xdr:colOff>
      <xdr:row>56</xdr:row>
      <xdr:rowOff>166370</xdr:rowOff>
    </xdr:to>
    <xdr:sp macro="" textlink="">
      <xdr:nvSpPr>
        <xdr:cNvPr id="357" name="フローチャート: 判断 356"/>
        <xdr:cNvSpPr/>
      </xdr:nvSpPr>
      <xdr:spPr>
        <a:xfrm>
          <a:off x="8699500" y="96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157480</xdr:rowOff>
    </xdr:from>
    <xdr:ext cx="533400" cy="257810"/>
    <xdr:sp macro="" textlink="">
      <xdr:nvSpPr>
        <xdr:cNvPr id="358" name="テキスト ボックス 357"/>
        <xdr:cNvSpPr txBox="1"/>
      </xdr:nvSpPr>
      <xdr:spPr>
        <a:xfrm>
          <a:off x="8482965" y="97586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50</xdr:row>
      <xdr:rowOff>123190</xdr:rowOff>
    </xdr:from>
    <xdr:to xmlns:xdr="http://schemas.openxmlformats.org/drawingml/2006/spreadsheetDrawing">
      <xdr:col>41</xdr:col>
      <xdr:colOff>50800</xdr:colOff>
      <xdr:row>54</xdr:row>
      <xdr:rowOff>139065</xdr:rowOff>
    </xdr:to>
    <xdr:cxnSp macro="">
      <xdr:nvCxnSpPr>
        <xdr:cNvPr id="359" name="直線コネクタ 358"/>
        <xdr:cNvCxnSpPr/>
      </xdr:nvCxnSpPr>
      <xdr:spPr>
        <a:xfrm flipV="1">
          <a:off x="6972300" y="8695690"/>
          <a:ext cx="889000" cy="701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12065</xdr:rowOff>
    </xdr:from>
    <xdr:to xmlns:xdr="http://schemas.openxmlformats.org/drawingml/2006/spreadsheetDrawing">
      <xdr:col>41</xdr:col>
      <xdr:colOff>101600</xdr:colOff>
      <xdr:row>56</xdr:row>
      <xdr:rowOff>113665</xdr:rowOff>
    </xdr:to>
    <xdr:sp macro="" textlink="">
      <xdr:nvSpPr>
        <xdr:cNvPr id="360" name="フローチャート: 判断 359"/>
        <xdr:cNvSpPr/>
      </xdr:nvSpPr>
      <xdr:spPr>
        <a:xfrm>
          <a:off x="78105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104775</xdr:rowOff>
    </xdr:from>
    <xdr:ext cx="533400" cy="259080"/>
    <xdr:sp macro="" textlink="">
      <xdr:nvSpPr>
        <xdr:cNvPr id="361" name="テキスト ボックス 360"/>
        <xdr:cNvSpPr txBox="1"/>
      </xdr:nvSpPr>
      <xdr:spPr>
        <a:xfrm>
          <a:off x="7593965" y="97059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31115</xdr:rowOff>
    </xdr:from>
    <xdr:to xmlns:xdr="http://schemas.openxmlformats.org/drawingml/2006/spreadsheetDrawing">
      <xdr:col>36</xdr:col>
      <xdr:colOff>165100</xdr:colOff>
      <xdr:row>56</xdr:row>
      <xdr:rowOff>132715</xdr:rowOff>
    </xdr:to>
    <xdr:sp macro="" textlink="">
      <xdr:nvSpPr>
        <xdr:cNvPr id="362" name="フローチャート: 判断 361"/>
        <xdr:cNvSpPr/>
      </xdr:nvSpPr>
      <xdr:spPr>
        <a:xfrm>
          <a:off x="6921500" y="96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123825</xdr:rowOff>
    </xdr:from>
    <xdr:ext cx="533400" cy="257810"/>
    <xdr:sp macro="" textlink="">
      <xdr:nvSpPr>
        <xdr:cNvPr id="363" name="テキスト ボックス 362"/>
        <xdr:cNvSpPr txBox="1"/>
      </xdr:nvSpPr>
      <xdr:spPr>
        <a:xfrm>
          <a:off x="6704965" y="97250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97790</xdr:rowOff>
    </xdr:from>
    <xdr:to xmlns:xdr="http://schemas.openxmlformats.org/drawingml/2006/spreadsheetDrawing">
      <xdr:col>55</xdr:col>
      <xdr:colOff>50800</xdr:colOff>
      <xdr:row>56</xdr:row>
      <xdr:rowOff>27940</xdr:rowOff>
    </xdr:to>
    <xdr:sp macro="" textlink="">
      <xdr:nvSpPr>
        <xdr:cNvPr id="369" name="楕円 368"/>
        <xdr:cNvSpPr/>
      </xdr:nvSpPr>
      <xdr:spPr>
        <a:xfrm>
          <a:off x="104267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120650</xdr:rowOff>
    </xdr:from>
    <xdr:ext cx="534670" cy="257810"/>
    <xdr:sp macro="" textlink="">
      <xdr:nvSpPr>
        <xdr:cNvPr id="370" name="普通建設事業費該当値テキスト"/>
        <xdr:cNvSpPr txBox="1"/>
      </xdr:nvSpPr>
      <xdr:spPr>
        <a:xfrm>
          <a:off x="10528300" y="93789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121920</xdr:rowOff>
    </xdr:from>
    <xdr:to xmlns:xdr="http://schemas.openxmlformats.org/drawingml/2006/spreadsheetDrawing">
      <xdr:col>50</xdr:col>
      <xdr:colOff>165100</xdr:colOff>
      <xdr:row>56</xdr:row>
      <xdr:rowOff>52070</xdr:rowOff>
    </xdr:to>
    <xdr:sp macro="" textlink="">
      <xdr:nvSpPr>
        <xdr:cNvPr id="371" name="楕円 370"/>
        <xdr:cNvSpPr/>
      </xdr:nvSpPr>
      <xdr:spPr>
        <a:xfrm>
          <a:off x="95885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68580</xdr:rowOff>
    </xdr:from>
    <xdr:ext cx="533400" cy="259080"/>
    <xdr:sp macro="" textlink="">
      <xdr:nvSpPr>
        <xdr:cNvPr id="372" name="テキスト ボックス 371"/>
        <xdr:cNvSpPr txBox="1"/>
      </xdr:nvSpPr>
      <xdr:spPr>
        <a:xfrm>
          <a:off x="9371965" y="9326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51</xdr:row>
      <xdr:rowOff>152400</xdr:rowOff>
    </xdr:from>
    <xdr:to xmlns:xdr="http://schemas.openxmlformats.org/drawingml/2006/spreadsheetDrawing">
      <xdr:col>46</xdr:col>
      <xdr:colOff>38100</xdr:colOff>
      <xdr:row>52</xdr:row>
      <xdr:rowOff>82550</xdr:rowOff>
    </xdr:to>
    <xdr:sp macro="" textlink="">
      <xdr:nvSpPr>
        <xdr:cNvPr id="373" name="楕円 372"/>
        <xdr:cNvSpPr/>
      </xdr:nvSpPr>
      <xdr:spPr>
        <a:xfrm>
          <a:off x="8699500" y="889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50</xdr:row>
      <xdr:rowOff>99060</xdr:rowOff>
    </xdr:from>
    <xdr:ext cx="533400" cy="257810"/>
    <xdr:sp macro="" textlink="">
      <xdr:nvSpPr>
        <xdr:cNvPr id="374" name="テキスト ボックス 373"/>
        <xdr:cNvSpPr txBox="1"/>
      </xdr:nvSpPr>
      <xdr:spPr>
        <a:xfrm>
          <a:off x="8482965" y="86715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50</xdr:row>
      <xdr:rowOff>72390</xdr:rowOff>
    </xdr:from>
    <xdr:to xmlns:xdr="http://schemas.openxmlformats.org/drawingml/2006/spreadsheetDrawing">
      <xdr:col>41</xdr:col>
      <xdr:colOff>101600</xdr:colOff>
      <xdr:row>51</xdr:row>
      <xdr:rowOff>2540</xdr:rowOff>
    </xdr:to>
    <xdr:sp macro="" textlink="">
      <xdr:nvSpPr>
        <xdr:cNvPr id="375" name="楕円 374"/>
        <xdr:cNvSpPr/>
      </xdr:nvSpPr>
      <xdr:spPr>
        <a:xfrm>
          <a:off x="7810500" y="864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49</xdr:row>
      <xdr:rowOff>19050</xdr:rowOff>
    </xdr:from>
    <xdr:ext cx="533400" cy="257810"/>
    <xdr:sp macro="" textlink="">
      <xdr:nvSpPr>
        <xdr:cNvPr id="376" name="テキスト ボックス 375"/>
        <xdr:cNvSpPr txBox="1"/>
      </xdr:nvSpPr>
      <xdr:spPr>
        <a:xfrm>
          <a:off x="7593965" y="84201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88265</xdr:rowOff>
    </xdr:from>
    <xdr:to xmlns:xdr="http://schemas.openxmlformats.org/drawingml/2006/spreadsheetDrawing">
      <xdr:col>36</xdr:col>
      <xdr:colOff>165100</xdr:colOff>
      <xdr:row>55</xdr:row>
      <xdr:rowOff>18415</xdr:rowOff>
    </xdr:to>
    <xdr:sp macro="" textlink="">
      <xdr:nvSpPr>
        <xdr:cNvPr id="377" name="楕円 376"/>
        <xdr:cNvSpPr/>
      </xdr:nvSpPr>
      <xdr:spPr>
        <a:xfrm>
          <a:off x="692150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34925</xdr:rowOff>
    </xdr:from>
    <xdr:ext cx="533400" cy="259080"/>
    <xdr:sp macro="" textlink="">
      <xdr:nvSpPr>
        <xdr:cNvPr id="378" name="テキスト ボックス 377"/>
        <xdr:cNvSpPr txBox="1"/>
      </xdr:nvSpPr>
      <xdr:spPr>
        <a:xfrm>
          <a:off x="6704965" y="91217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7" name="テキスト ボックス 386"/>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9" name="直線コネクタ 388"/>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650" cy="259080"/>
    <xdr:sp macro="" textlink="">
      <xdr:nvSpPr>
        <xdr:cNvPr id="390" name="テキスト ボックス 389"/>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1" name="直線コネクタ 390"/>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810"/>
    <xdr:sp macro="" textlink="">
      <xdr:nvSpPr>
        <xdr:cNvPr id="392" name="テキスト ボックス 391"/>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3" name="直線コネクタ 392"/>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4" name="テキスト ボックス 393"/>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5" name="直線コネクタ 394"/>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810"/>
    <xdr:sp macro="" textlink="">
      <xdr:nvSpPr>
        <xdr:cNvPr id="396" name="テキスト ボックス 395"/>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7" name="直線コネクタ 396"/>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8" name="テキスト ボックス 397"/>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9" name="直線コネクタ 398"/>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400" name="テキスト ボックス 399"/>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7810"/>
    <xdr:sp macro="" textlink="">
      <xdr:nvSpPr>
        <xdr:cNvPr id="402" name="テキスト ボックス 401"/>
        <xdr:cNvSpPr txBox="1"/>
      </xdr:nvSpPr>
      <xdr:spPr>
        <a:xfrm>
          <a:off x="6072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87630</xdr:rowOff>
    </xdr:from>
    <xdr:to xmlns:xdr="http://schemas.openxmlformats.org/drawingml/2006/spreadsheetDrawing">
      <xdr:col>54</xdr:col>
      <xdr:colOff>189865</xdr:colOff>
      <xdr:row>79</xdr:row>
      <xdr:rowOff>90170</xdr:rowOff>
    </xdr:to>
    <xdr:cxnSp macro="">
      <xdr:nvCxnSpPr>
        <xdr:cNvPr id="404" name="直線コネクタ 403"/>
        <xdr:cNvCxnSpPr/>
      </xdr:nvCxnSpPr>
      <xdr:spPr>
        <a:xfrm flipV="1">
          <a:off x="10475595" y="12089130"/>
          <a:ext cx="127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93980</xdr:rowOff>
    </xdr:from>
    <xdr:ext cx="378460" cy="259080"/>
    <xdr:sp macro="" textlink="">
      <xdr:nvSpPr>
        <xdr:cNvPr id="405" name="普通建設事業費 （ うち新規整備　）最小値テキスト"/>
        <xdr:cNvSpPr txBox="1"/>
      </xdr:nvSpPr>
      <xdr:spPr>
        <a:xfrm>
          <a:off x="10528300" y="13638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90170</xdr:rowOff>
    </xdr:from>
    <xdr:to xmlns:xdr="http://schemas.openxmlformats.org/drawingml/2006/spreadsheetDrawing">
      <xdr:col>55</xdr:col>
      <xdr:colOff>88900</xdr:colOff>
      <xdr:row>79</xdr:row>
      <xdr:rowOff>90170</xdr:rowOff>
    </xdr:to>
    <xdr:cxnSp macro="">
      <xdr:nvCxnSpPr>
        <xdr:cNvPr id="406" name="直線コネクタ 405"/>
        <xdr:cNvCxnSpPr/>
      </xdr:nvCxnSpPr>
      <xdr:spPr>
        <a:xfrm>
          <a:off x="10388600" y="1363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34290</xdr:rowOff>
    </xdr:from>
    <xdr:ext cx="534670" cy="259080"/>
    <xdr:sp macro="" textlink="">
      <xdr:nvSpPr>
        <xdr:cNvPr id="407" name="普通建設事業費 （ うち新規整備　）最大値テキスト"/>
        <xdr:cNvSpPr txBox="1"/>
      </xdr:nvSpPr>
      <xdr:spPr>
        <a:xfrm>
          <a:off x="10528300" y="11864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87630</xdr:rowOff>
    </xdr:from>
    <xdr:to xmlns:xdr="http://schemas.openxmlformats.org/drawingml/2006/spreadsheetDrawing">
      <xdr:col>55</xdr:col>
      <xdr:colOff>88900</xdr:colOff>
      <xdr:row>70</xdr:row>
      <xdr:rowOff>87630</xdr:rowOff>
    </xdr:to>
    <xdr:cxnSp macro="">
      <xdr:nvCxnSpPr>
        <xdr:cNvPr id="408" name="直線コネクタ 407"/>
        <xdr:cNvCxnSpPr/>
      </xdr:nvCxnSpPr>
      <xdr:spPr>
        <a:xfrm>
          <a:off x="10388600" y="1208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70485</xdr:rowOff>
    </xdr:from>
    <xdr:to xmlns:xdr="http://schemas.openxmlformats.org/drawingml/2006/spreadsheetDrawing">
      <xdr:col>55</xdr:col>
      <xdr:colOff>0</xdr:colOff>
      <xdr:row>78</xdr:row>
      <xdr:rowOff>100965</xdr:rowOff>
    </xdr:to>
    <xdr:cxnSp macro="">
      <xdr:nvCxnSpPr>
        <xdr:cNvPr id="409" name="直線コネクタ 408"/>
        <xdr:cNvCxnSpPr/>
      </xdr:nvCxnSpPr>
      <xdr:spPr>
        <a:xfrm>
          <a:off x="9639300" y="1344358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118745</xdr:rowOff>
    </xdr:from>
    <xdr:ext cx="534670" cy="259080"/>
    <xdr:sp macro="" textlink="">
      <xdr:nvSpPr>
        <xdr:cNvPr id="410" name="普通建設事業費 （ うち新規整備　）平均値テキスト"/>
        <xdr:cNvSpPr txBox="1"/>
      </xdr:nvSpPr>
      <xdr:spPr>
        <a:xfrm>
          <a:off x="10528300" y="129774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95885</xdr:rowOff>
    </xdr:from>
    <xdr:to xmlns:xdr="http://schemas.openxmlformats.org/drawingml/2006/spreadsheetDrawing">
      <xdr:col>55</xdr:col>
      <xdr:colOff>50800</xdr:colOff>
      <xdr:row>77</xdr:row>
      <xdr:rowOff>26035</xdr:rowOff>
    </xdr:to>
    <xdr:sp macro="" textlink="">
      <xdr:nvSpPr>
        <xdr:cNvPr id="411" name="フローチャート: 判断 410"/>
        <xdr:cNvSpPr/>
      </xdr:nvSpPr>
      <xdr:spPr>
        <a:xfrm>
          <a:off x="10426700" y="131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12065</xdr:rowOff>
    </xdr:from>
    <xdr:to xmlns:xdr="http://schemas.openxmlformats.org/drawingml/2006/spreadsheetDrawing">
      <xdr:col>50</xdr:col>
      <xdr:colOff>114300</xdr:colOff>
      <xdr:row>78</xdr:row>
      <xdr:rowOff>70485</xdr:rowOff>
    </xdr:to>
    <xdr:cxnSp macro="">
      <xdr:nvCxnSpPr>
        <xdr:cNvPr id="412" name="直線コネクタ 411"/>
        <xdr:cNvCxnSpPr/>
      </xdr:nvCxnSpPr>
      <xdr:spPr>
        <a:xfrm>
          <a:off x="8750300" y="1338516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20955</xdr:rowOff>
    </xdr:from>
    <xdr:to xmlns:xdr="http://schemas.openxmlformats.org/drawingml/2006/spreadsheetDrawing">
      <xdr:col>50</xdr:col>
      <xdr:colOff>165100</xdr:colOff>
      <xdr:row>77</xdr:row>
      <xdr:rowOff>122555</xdr:rowOff>
    </xdr:to>
    <xdr:sp macro="" textlink="">
      <xdr:nvSpPr>
        <xdr:cNvPr id="413" name="フローチャート: 判断 412"/>
        <xdr:cNvSpPr/>
      </xdr:nvSpPr>
      <xdr:spPr>
        <a:xfrm>
          <a:off x="9588500" y="1322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139065</xdr:rowOff>
    </xdr:from>
    <xdr:ext cx="533400" cy="259080"/>
    <xdr:sp macro="" textlink="">
      <xdr:nvSpPr>
        <xdr:cNvPr id="414" name="テキスト ボックス 413"/>
        <xdr:cNvSpPr txBox="1"/>
      </xdr:nvSpPr>
      <xdr:spPr>
        <a:xfrm>
          <a:off x="9371965" y="129978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114300</xdr:rowOff>
    </xdr:from>
    <xdr:to xmlns:xdr="http://schemas.openxmlformats.org/drawingml/2006/spreadsheetDrawing">
      <xdr:col>45</xdr:col>
      <xdr:colOff>177800</xdr:colOff>
      <xdr:row>78</xdr:row>
      <xdr:rowOff>12065</xdr:rowOff>
    </xdr:to>
    <xdr:cxnSp macro="">
      <xdr:nvCxnSpPr>
        <xdr:cNvPr id="415" name="直線コネクタ 414"/>
        <xdr:cNvCxnSpPr/>
      </xdr:nvCxnSpPr>
      <xdr:spPr>
        <a:xfrm>
          <a:off x="7861300" y="1331595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45720</xdr:rowOff>
    </xdr:from>
    <xdr:to xmlns:xdr="http://schemas.openxmlformats.org/drawingml/2006/spreadsheetDrawing">
      <xdr:col>46</xdr:col>
      <xdr:colOff>38100</xdr:colOff>
      <xdr:row>77</xdr:row>
      <xdr:rowOff>147320</xdr:rowOff>
    </xdr:to>
    <xdr:sp macro="" textlink="">
      <xdr:nvSpPr>
        <xdr:cNvPr id="416" name="フローチャート: 判断 415"/>
        <xdr:cNvSpPr/>
      </xdr:nvSpPr>
      <xdr:spPr>
        <a:xfrm>
          <a:off x="8699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163830</xdr:rowOff>
    </xdr:from>
    <xdr:ext cx="533400" cy="259080"/>
    <xdr:sp macro="" textlink="">
      <xdr:nvSpPr>
        <xdr:cNvPr id="417" name="テキスト ボックス 416"/>
        <xdr:cNvSpPr txBox="1"/>
      </xdr:nvSpPr>
      <xdr:spPr>
        <a:xfrm>
          <a:off x="8482965" y="13022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114300</xdr:rowOff>
    </xdr:from>
    <xdr:to xmlns:xdr="http://schemas.openxmlformats.org/drawingml/2006/spreadsheetDrawing">
      <xdr:col>41</xdr:col>
      <xdr:colOff>50800</xdr:colOff>
      <xdr:row>78</xdr:row>
      <xdr:rowOff>46990</xdr:rowOff>
    </xdr:to>
    <xdr:cxnSp macro="">
      <xdr:nvCxnSpPr>
        <xdr:cNvPr id="418" name="直線コネクタ 417"/>
        <xdr:cNvCxnSpPr/>
      </xdr:nvCxnSpPr>
      <xdr:spPr>
        <a:xfrm flipV="1">
          <a:off x="6972300" y="1331595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148590</xdr:rowOff>
    </xdr:from>
    <xdr:to xmlns:xdr="http://schemas.openxmlformats.org/drawingml/2006/spreadsheetDrawing">
      <xdr:col>41</xdr:col>
      <xdr:colOff>101600</xdr:colOff>
      <xdr:row>77</xdr:row>
      <xdr:rowOff>78740</xdr:rowOff>
    </xdr:to>
    <xdr:sp macro="" textlink="">
      <xdr:nvSpPr>
        <xdr:cNvPr id="419" name="フローチャート: 判断 418"/>
        <xdr:cNvSpPr/>
      </xdr:nvSpPr>
      <xdr:spPr>
        <a:xfrm>
          <a:off x="78105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95250</xdr:rowOff>
    </xdr:from>
    <xdr:ext cx="533400" cy="259080"/>
    <xdr:sp macro="" textlink="">
      <xdr:nvSpPr>
        <xdr:cNvPr id="420" name="テキスト ボックス 419"/>
        <xdr:cNvSpPr txBox="1"/>
      </xdr:nvSpPr>
      <xdr:spPr>
        <a:xfrm>
          <a:off x="7593965" y="12954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30480</xdr:rowOff>
    </xdr:from>
    <xdr:to xmlns:xdr="http://schemas.openxmlformats.org/drawingml/2006/spreadsheetDrawing">
      <xdr:col>36</xdr:col>
      <xdr:colOff>165100</xdr:colOff>
      <xdr:row>77</xdr:row>
      <xdr:rowOff>132080</xdr:rowOff>
    </xdr:to>
    <xdr:sp macro="" textlink="">
      <xdr:nvSpPr>
        <xdr:cNvPr id="421" name="フローチャート: 判断 420"/>
        <xdr:cNvSpPr/>
      </xdr:nvSpPr>
      <xdr:spPr>
        <a:xfrm>
          <a:off x="69215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148590</xdr:rowOff>
    </xdr:from>
    <xdr:ext cx="533400" cy="259080"/>
    <xdr:sp macro="" textlink="">
      <xdr:nvSpPr>
        <xdr:cNvPr id="422" name="テキスト ボックス 421"/>
        <xdr:cNvSpPr txBox="1"/>
      </xdr:nvSpPr>
      <xdr:spPr>
        <a:xfrm>
          <a:off x="6704965" y="13007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50165</xdr:rowOff>
    </xdr:from>
    <xdr:to xmlns:xdr="http://schemas.openxmlformats.org/drawingml/2006/spreadsheetDrawing">
      <xdr:col>55</xdr:col>
      <xdr:colOff>50800</xdr:colOff>
      <xdr:row>78</xdr:row>
      <xdr:rowOff>151765</xdr:rowOff>
    </xdr:to>
    <xdr:sp macro="" textlink="">
      <xdr:nvSpPr>
        <xdr:cNvPr id="428" name="楕円 427"/>
        <xdr:cNvSpPr/>
      </xdr:nvSpPr>
      <xdr:spPr>
        <a:xfrm>
          <a:off x="104267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29210</xdr:rowOff>
    </xdr:from>
    <xdr:ext cx="469900" cy="257810"/>
    <xdr:sp macro="" textlink="">
      <xdr:nvSpPr>
        <xdr:cNvPr id="429" name="普通建設事業費 （ うち新規整備　）該当値テキスト"/>
        <xdr:cNvSpPr txBox="1"/>
      </xdr:nvSpPr>
      <xdr:spPr>
        <a:xfrm>
          <a:off x="10528300" y="134023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19685</xdr:rowOff>
    </xdr:from>
    <xdr:to xmlns:xdr="http://schemas.openxmlformats.org/drawingml/2006/spreadsheetDrawing">
      <xdr:col>50</xdr:col>
      <xdr:colOff>165100</xdr:colOff>
      <xdr:row>78</xdr:row>
      <xdr:rowOff>121285</xdr:rowOff>
    </xdr:to>
    <xdr:sp macro="" textlink="">
      <xdr:nvSpPr>
        <xdr:cNvPr id="430" name="楕円 429"/>
        <xdr:cNvSpPr/>
      </xdr:nvSpPr>
      <xdr:spPr>
        <a:xfrm>
          <a:off x="9588500" y="133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112395</xdr:rowOff>
    </xdr:from>
    <xdr:ext cx="468630" cy="257810"/>
    <xdr:sp macro="" textlink="">
      <xdr:nvSpPr>
        <xdr:cNvPr id="431" name="テキスト ボックス 430"/>
        <xdr:cNvSpPr txBox="1"/>
      </xdr:nvSpPr>
      <xdr:spPr>
        <a:xfrm>
          <a:off x="9404350" y="134854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132715</xdr:rowOff>
    </xdr:from>
    <xdr:to xmlns:xdr="http://schemas.openxmlformats.org/drawingml/2006/spreadsheetDrawing">
      <xdr:col>46</xdr:col>
      <xdr:colOff>38100</xdr:colOff>
      <xdr:row>78</xdr:row>
      <xdr:rowOff>63500</xdr:rowOff>
    </xdr:to>
    <xdr:sp macro="" textlink="">
      <xdr:nvSpPr>
        <xdr:cNvPr id="432" name="楕円 431"/>
        <xdr:cNvSpPr/>
      </xdr:nvSpPr>
      <xdr:spPr>
        <a:xfrm>
          <a:off x="8699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53975</xdr:rowOff>
    </xdr:from>
    <xdr:ext cx="468630" cy="257810"/>
    <xdr:sp macro="" textlink="">
      <xdr:nvSpPr>
        <xdr:cNvPr id="433" name="テキスト ボックス 432"/>
        <xdr:cNvSpPr txBox="1"/>
      </xdr:nvSpPr>
      <xdr:spPr>
        <a:xfrm>
          <a:off x="8515350" y="134270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63500</xdr:rowOff>
    </xdr:from>
    <xdr:to xmlns:xdr="http://schemas.openxmlformats.org/drawingml/2006/spreadsheetDrawing">
      <xdr:col>41</xdr:col>
      <xdr:colOff>101600</xdr:colOff>
      <xdr:row>77</xdr:row>
      <xdr:rowOff>165100</xdr:rowOff>
    </xdr:to>
    <xdr:sp macro="" textlink="">
      <xdr:nvSpPr>
        <xdr:cNvPr id="434" name="楕円 433"/>
        <xdr:cNvSpPr/>
      </xdr:nvSpPr>
      <xdr:spPr>
        <a:xfrm>
          <a:off x="7810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156210</xdr:rowOff>
    </xdr:from>
    <xdr:ext cx="533400" cy="257810"/>
    <xdr:sp macro="" textlink="">
      <xdr:nvSpPr>
        <xdr:cNvPr id="435" name="テキスト ボックス 434"/>
        <xdr:cNvSpPr txBox="1"/>
      </xdr:nvSpPr>
      <xdr:spPr>
        <a:xfrm>
          <a:off x="7593965" y="133578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167640</xdr:rowOff>
    </xdr:from>
    <xdr:to xmlns:xdr="http://schemas.openxmlformats.org/drawingml/2006/spreadsheetDrawing">
      <xdr:col>36</xdr:col>
      <xdr:colOff>165100</xdr:colOff>
      <xdr:row>78</xdr:row>
      <xdr:rowOff>97790</xdr:rowOff>
    </xdr:to>
    <xdr:sp macro="" textlink="">
      <xdr:nvSpPr>
        <xdr:cNvPr id="436" name="楕円 435"/>
        <xdr:cNvSpPr/>
      </xdr:nvSpPr>
      <xdr:spPr>
        <a:xfrm>
          <a:off x="69215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88900</xdr:rowOff>
    </xdr:from>
    <xdr:ext cx="468630" cy="257810"/>
    <xdr:sp macro="" textlink="">
      <xdr:nvSpPr>
        <xdr:cNvPr id="437" name="テキスト ボックス 436"/>
        <xdr:cNvSpPr txBox="1"/>
      </xdr:nvSpPr>
      <xdr:spPr>
        <a:xfrm>
          <a:off x="6737350" y="13462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6" name="テキスト ボックス 445"/>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8" name="直線コネクタ 44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49" name="テキスト ボックス 448"/>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0" name="直線コネクタ 44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1" name="テキスト ボックス 45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2" name="直線コネクタ 45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7810"/>
    <xdr:sp macro="" textlink="">
      <xdr:nvSpPr>
        <xdr:cNvPr id="453" name="テキスト ボックス 452"/>
        <xdr:cNvSpPr txBox="1"/>
      </xdr:nvSpPr>
      <xdr:spPr>
        <a:xfrm>
          <a:off x="6072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4" name="直線コネクタ 45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5" name="テキスト ボックス 454"/>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6" name="直線コネクタ 45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1495" cy="259080"/>
    <xdr:sp macro="" textlink="">
      <xdr:nvSpPr>
        <xdr:cNvPr id="457" name="テキスト ボックス 456"/>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9" name="テキスト ボックス 458"/>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93</xdr:row>
      <xdr:rowOff>105410</xdr:rowOff>
    </xdr:from>
    <xdr:to xmlns:xdr="http://schemas.openxmlformats.org/drawingml/2006/spreadsheetDrawing">
      <xdr:col>54</xdr:col>
      <xdr:colOff>189865</xdr:colOff>
      <xdr:row>98</xdr:row>
      <xdr:rowOff>106680</xdr:rowOff>
    </xdr:to>
    <xdr:cxnSp macro="">
      <xdr:nvCxnSpPr>
        <xdr:cNvPr id="461" name="直線コネクタ 460"/>
        <xdr:cNvCxnSpPr/>
      </xdr:nvCxnSpPr>
      <xdr:spPr>
        <a:xfrm flipV="1">
          <a:off x="10475595" y="16050260"/>
          <a:ext cx="1270" cy="858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110490</xdr:rowOff>
    </xdr:from>
    <xdr:ext cx="469900" cy="257810"/>
    <xdr:sp macro="" textlink="">
      <xdr:nvSpPr>
        <xdr:cNvPr id="462" name="普通建設事業費 （ うち更新整備　）最小値テキスト"/>
        <xdr:cNvSpPr txBox="1"/>
      </xdr:nvSpPr>
      <xdr:spPr>
        <a:xfrm>
          <a:off x="10528300" y="169125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106680</xdr:rowOff>
    </xdr:from>
    <xdr:to xmlns:xdr="http://schemas.openxmlformats.org/drawingml/2006/spreadsheetDrawing">
      <xdr:col>55</xdr:col>
      <xdr:colOff>88900</xdr:colOff>
      <xdr:row>98</xdr:row>
      <xdr:rowOff>106680</xdr:rowOff>
    </xdr:to>
    <xdr:cxnSp macro="">
      <xdr:nvCxnSpPr>
        <xdr:cNvPr id="463" name="直線コネクタ 462"/>
        <xdr:cNvCxnSpPr/>
      </xdr:nvCxnSpPr>
      <xdr:spPr>
        <a:xfrm>
          <a:off x="10388600" y="1690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92</xdr:row>
      <xdr:rowOff>52070</xdr:rowOff>
    </xdr:from>
    <xdr:ext cx="534670" cy="257810"/>
    <xdr:sp macro="" textlink="">
      <xdr:nvSpPr>
        <xdr:cNvPr id="464" name="普通建設事業費 （ うち更新整備　）最大値テキスト"/>
        <xdr:cNvSpPr txBox="1"/>
      </xdr:nvSpPr>
      <xdr:spPr>
        <a:xfrm>
          <a:off x="10528300" y="158254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50,801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93</xdr:row>
      <xdr:rowOff>105410</xdr:rowOff>
    </xdr:from>
    <xdr:to xmlns:xdr="http://schemas.openxmlformats.org/drawingml/2006/spreadsheetDrawing">
      <xdr:col>55</xdr:col>
      <xdr:colOff>88900</xdr:colOff>
      <xdr:row>93</xdr:row>
      <xdr:rowOff>105410</xdr:rowOff>
    </xdr:to>
    <xdr:cxnSp macro="">
      <xdr:nvCxnSpPr>
        <xdr:cNvPr id="465" name="直線コネクタ 464"/>
        <xdr:cNvCxnSpPr/>
      </xdr:nvCxnSpPr>
      <xdr:spPr>
        <a:xfrm>
          <a:off x="10388600" y="1605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135255</xdr:rowOff>
    </xdr:from>
    <xdr:to xmlns:xdr="http://schemas.openxmlformats.org/drawingml/2006/spreadsheetDrawing">
      <xdr:col>55</xdr:col>
      <xdr:colOff>0</xdr:colOff>
      <xdr:row>96</xdr:row>
      <xdr:rowOff>6350</xdr:rowOff>
    </xdr:to>
    <xdr:cxnSp macro="">
      <xdr:nvCxnSpPr>
        <xdr:cNvPr id="466" name="直線コネクタ 465"/>
        <xdr:cNvCxnSpPr/>
      </xdr:nvCxnSpPr>
      <xdr:spPr>
        <a:xfrm flipV="1">
          <a:off x="9639300" y="1642300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27940</xdr:rowOff>
    </xdr:from>
    <xdr:ext cx="534670" cy="259080"/>
    <xdr:sp macro="" textlink="">
      <xdr:nvSpPr>
        <xdr:cNvPr id="467" name="普通建設事業費 （ うち更新整備　）平均値テキスト"/>
        <xdr:cNvSpPr txBox="1"/>
      </xdr:nvSpPr>
      <xdr:spPr>
        <a:xfrm>
          <a:off x="10528300" y="16487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49530</xdr:rowOff>
    </xdr:from>
    <xdr:to xmlns:xdr="http://schemas.openxmlformats.org/drawingml/2006/spreadsheetDrawing">
      <xdr:col>55</xdr:col>
      <xdr:colOff>50800</xdr:colOff>
      <xdr:row>96</xdr:row>
      <xdr:rowOff>151130</xdr:rowOff>
    </xdr:to>
    <xdr:sp macro="" textlink="">
      <xdr:nvSpPr>
        <xdr:cNvPr id="468" name="フローチャート: 判断 467"/>
        <xdr:cNvSpPr/>
      </xdr:nvSpPr>
      <xdr:spPr>
        <a:xfrm>
          <a:off x="104267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92</xdr:row>
      <xdr:rowOff>114935</xdr:rowOff>
    </xdr:from>
    <xdr:to xmlns:xdr="http://schemas.openxmlformats.org/drawingml/2006/spreadsheetDrawing">
      <xdr:col>50</xdr:col>
      <xdr:colOff>114300</xdr:colOff>
      <xdr:row>96</xdr:row>
      <xdr:rowOff>6350</xdr:rowOff>
    </xdr:to>
    <xdr:cxnSp macro="">
      <xdr:nvCxnSpPr>
        <xdr:cNvPr id="469" name="直線コネクタ 468"/>
        <xdr:cNvCxnSpPr/>
      </xdr:nvCxnSpPr>
      <xdr:spPr>
        <a:xfrm>
          <a:off x="8750300" y="15888335"/>
          <a:ext cx="889000" cy="577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118110</xdr:rowOff>
    </xdr:from>
    <xdr:to xmlns:xdr="http://schemas.openxmlformats.org/drawingml/2006/spreadsheetDrawing">
      <xdr:col>50</xdr:col>
      <xdr:colOff>165100</xdr:colOff>
      <xdr:row>97</xdr:row>
      <xdr:rowOff>48260</xdr:rowOff>
    </xdr:to>
    <xdr:sp macro="" textlink="">
      <xdr:nvSpPr>
        <xdr:cNvPr id="470" name="フローチャート: 判断 469"/>
        <xdr:cNvSpPr/>
      </xdr:nvSpPr>
      <xdr:spPr>
        <a:xfrm>
          <a:off x="9588500" y="1657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39370</xdr:rowOff>
    </xdr:from>
    <xdr:ext cx="533400" cy="259080"/>
    <xdr:sp macro="" textlink="">
      <xdr:nvSpPr>
        <xdr:cNvPr id="471" name="テキスト ボックス 470"/>
        <xdr:cNvSpPr txBox="1"/>
      </xdr:nvSpPr>
      <xdr:spPr>
        <a:xfrm>
          <a:off x="9371965" y="16670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91</xdr:row>
      <xdr:rowOff>143510</xdr:rowOff>
    </xdr:from>
    <xdr:to xmlns:xdr="http://schemas.openxmlformats.org/drawingml/2006/spreadsheetDrawing">
      <xdr:col>45</xdr:col>
      <xdr:colOff>177800</xdr:colOff>
      <xdr:row>92</xdr:row>
      <xdr:rowOff>114935</xdr:rowOff>
    </xdr:to>
    <xdr:cxnSp macro="">
      <xdr:nvCxnSpPr>
        <xdr:cNvPr id="472" name="直線コネクタ 471"/>
        <xdr:cNvCxnSpPr/>
      </xdr:nvCxnSpPr>
      <xdr:spPr>
        <a:xfrm>
          <a:off x="7861300" y="1574546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60960</xdr:rowOff>
    </xdr:from>
    <xdr:to xmlns:xdr="http://schemas.openxmlformats.org/drawingml/2006/spreadsheetDrawing">
      <xdr:col>46</xdr:col>
      <xdr:colOff>38100</xdr:colOff>
      <xdr:row>96</xdr:row>
      <xdr:rowOff>162560</xdr:rowOff>
    </xdr:to>
    <xdr:sp macro="" textlink="">
      <xdr:nvSpPr>
        <xdr:cNvPr id="473" name="フローチャート: 判断 472"/>
        <xdr:cNvSpPr/>
      </xdr:nvSpPr>
      <xdr:spPr>
        <a:xfrm>
          <a:off x="8699500" y="1652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153670</xdr:rowOff>
    </xdr:from>
    <xdr:ext cx="533400" cy="259080"/>
    <xdr:sp macro="" textlink="">
      <xdr:nvSpPr>
        <xdr:cNvPr id="474" name="テキスト ボックス 473"/>
        <xdr:cNvSpPr txBox="1"/>
      </xdr:nvSpPr>
      <xdr:spPr>
        <a:xfrm>
          <a:off x="8482965" y="166128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143510</xdr:rowOff>
    </xdr:from>
    <xdr:to xmlns:xdr="http://schemas.openxmlformats.org/drawingml/2006/spreadsheetDrawing">
      <xdr:col>41</xdr:col>
      <xdr:colOff>50800</xdr:colOff>
      <xdr:row>95</xdr:row>
      <xdr:rowOff>12065</xdr:rowOff>
    </xdr:to>
    <xdr:cxnSp macro="">
      <xdr:nvCxnSpPr>
        <xdr:cNvPr id="475" name="直線コネクタ 474"/>
        <xdr:cNvCxnSpPr/>
      </xdr:nvCxnSpPr>
      <xdr:spPr>
        <a:xfrm flipV="1">
          <a:off x="6972300" y="15745460"/>
          <a:ext cx="889000" cy="554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38735</xdr:rowOff>
    </xdr:from>
    <xdr:to xmlns:xdr="http://schemas.openxmlformats.org/drawingml/2006/spreadsheetDrawing">
      <xdr:col>41</xdr:col>
      <xdr:colOff>101600</xdr:colOff>
      <xdr:row>96</xdr:row>
      <xdr:rowOff>140335</xdr:rowOff>
    </xdr:to>
    <xdr:sp macro="" textlink="">
      <xdr:nvSpPr>
        <xdr:cNvPr id="476" name="フローチャート: 判断 475"/>
        <xdr:cNvSpPr/>
      </xdr:nvSpPr>
      <xdr:spPr>
        <a:xfrm>
          <a:off x="7810500" y="1649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132080</xdr:rowOff>
    </xdr:from>
    <xdr:ext cx="533400" cy="257810"/>
    <xdr:sp macro="" textlink="">
      <xdr:nvSpPr>
        <xdr:cNvPr id="477" name="テキスト ボックス 476"/>
        <xdr:cNvSpPr txBox="1"/>
      </xdr:nvSpPr>
      <xdr:spPr>
        <a:xfrm>
          <a:off x="7593965" y="165912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33020</xdr:rowOff>
    </xdr:from>
    <xdr:to xmlns:xdr="http://schemas.openxmlformats.org/drawingml/2006/spreadsheetDrawing">
      <xdr:col>36</xdr:col>
      <xdr:colOff>165100</xdr:colOff>
      <xdr:row>96</xdr:row>
      <xdr:rowOff>134620</xdr:rowOff>
    </xdr:to>
    <xdr:sp macro="" textlink="">
      <xdr:nvSpPr>
        <xdr:cNvPr id="478" name="フローチャート: 判断 477"/>
        <xdr:cNvSpPr/>
      </xdr:nvSpPr>
      <xdr:spPr>
        <a:xfrm>
          <a:off x="6921500" y="1649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125730</xdr:rowOff>
    </xdr:from>
    <xdr:ext cx="533400" cy="259080"/>
    <xdr:sp macro="" textlink="">
      <xdr:nvSpPr>
        <xdr:cNvPr id="479" name="テキスト ボックス 478"/>
        <xdr:cNvSpPr txBox="1"/>
      </xdr:nvSpPr>
      <xdr:spPr>
        <a:xfrm>
          <a:off x="6704965" y="16584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84455</xdr:rowOff>
    </xdr:from>
    <xdr:to xmlns:xdr="http://schemas.openxmlformats.org/drawingml/2006/spreadsheetDrawing">
      <xdr:col>55</xdr:col>
      <xdr:colOff>50800</xdr:colOff>
      <xdr:row>96</xdr:row>
      <xdr:rowOff>14605</xdr:rowOff>
    </xdr:to>
    <xdr:sp macro="" textlink="">
      <xdr:nvSpPr>
        <xdr:cNvPr id="485" name="楕円 484"/>
        <xdr:cNvSpPr/>
      </xdr:nvSpPr>
      <xdr:spPr>
        <a:xfrm>
          <a:off x="10426700" y="163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107315</xdr:rowOff>
    </xdr:from>
    <xdr:ext cx="534670" cy="259080"/>
    <xdr:sp macro="" textlink="">
      <xdr:nvSpPr>
        <xdr:cNvPr id="486" name="普通建設事業費 （ うち更新整備　）該当値テキスト"/>
        <xdr:cNvSpPr txBox="1"/>
      </xdr:nvSpPr>
      <xdr:spPr>
        <a:xfrm>
          <a:off x="10528300" y="16223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126365</xdr:rowOff>
    </xdr:from>
    <xdr:to xmlns:xdr="http://schemas.openxmlformats.org/drawingml/2006/spreadsheetDrawing">
      <xdr:col>50</xdr:col>
      <xdr:colOff>165100</xdr:colOff>
      <xdr:row>96</xdr:row>
      <xdr:rowOff>56515</xdr:rowOff>
    </xdr:to>
    <xdr:sp macro="" textlink="">
      <xdr:nvSpPr>
        <xdr:cNvPr id="487" name="楕円 486"/>
        <xdr:cNvSpPr/>
      </xdr:nvSpPr>
      <xdr:spPr>
        <a:xfrm>
          <a:off x="9588500" y="164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73025</xdr:rowOff>
    </xdr:from>
    <xdr:ext cx="533400" cy="259080"/>
    <xdr:sp macro="" textlink="">
      <xdr:nvSpPr>
        <xdr:cNvPr id="488" name="テキスト ボックス 487"/>
        <xdr:cNvSpPr txBox="1"/>
      </xdr:nvSpPr>
      <xdr:spPr>
        <a:xfrm>
          <a:off x="9371965" y="161893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92</xdr:row>
      <xdr:rowOff>64135</xdr:rowOff>
    </xdr:from>
    <xdr:to xmlns:xdr="http://schemas.openxmlformats.org/drawingml/2006/spreadsheetDrawing">
      <xdr:col>46</xdr:col>
      <xdr:colOff>38100</xdr:colOff>
      <xdr:row>92</xdr:row>
      <xdr:rowOff>166370</xdr:rowOff>
    </xdr:to>
    <xdr:sp macro="" textlink="">
      <xdr:nvSpPr>
        <xdr:cNvPr id="489" name="楕円 488"/>
        <xdr:cNvSpPr/>
      </xdr:nvSpPr>
      <xdr:spPr>
        <a:xfrm>
          <a:off x="8699500" y="15837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91</xdr:row>
      <xdr:rowOff>10795</xdr:rowOff>
    </xdr:from>
    <xdr:ext cx="533400" cy="258445"/>
    <xdr:sp macro="" textlink="">
      <xdr:nvSpPr>
        <xdr:cNvPr id="490" name="テキスト ボックス 489"/>
        <xdr:cNvSpPr txBox="1"/>
      </xdr:nvSpPr>
      <xdr:spPr>
        <a:xfrm>
          <a:off x="8482965" y="156127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91</xdr:row>
      <xdr:rowOff>92710</xdr:rowOff>
    </xdr:from>
    <xdr:to xmlns:xdr="http://schemas.openxmlformats.org/drawingml/2006/spreadsheetDrawing">
      <xdr:col>41</xdr:col>
      <xdr:colOff>101600</xdr:colOff>
      <xdr:row>92</xdr:row>
      <xdr:rowOff>22860</xdr:rowOff>
    </xdr:to>
    <xdr:sp macro="" textlink="">
      <xdr:nvSpPr>
        <xdr:cNvPr id="491" name="楕円 490"/>
        <xdr:cNvSpPr/>
      </xdr:nvSpPr>
      <xdr:spPr>
        <a:xfrm>
          <a:off x="7810500" y="156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90</xdr:row>
      <xdr:rowOff>39370</xdr:rowOff>
    </xdr:from>
    <xdr:ext cx="533400" cy="259080"/>
    <xdr:sp macro="" textlink="">
      <xdr:nvSpPr>
        <xdr:cNvPr id="492" name="テキスト ボックス 491"/>
        <xdr:cNvSpPr txBox="1"/>
      </xdr:nvSpPr>
      <xdr:spPr>
        <a:xfrm>
          <a:off x="7593965" y="154698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132715</xdr:rowOff>
    </xdr:from>
    <xdr:to xmlns:xdr="http://schemas.openxmlformats.org/drawingml/2006/spreadsheetDrawing">
      <xdr:col>36</xdr:col>
      <xdr:colOff>165100</xdr:colOff>
      <xdr:row>95</xdr:row>
      <xdr:rowOff>63500</xdr:rowOff>
    </xdr:to>
    <xdr:sp macro="" textlink="">
      <xdr:nvSpPr>
        <xdr:cNvPr id="493" name="楕円 492"/>
        <xdr:cNvSpPr/>
      </xdr:nvSpPr>
      <xdr:spPr>
        <a:xfrm>
          <a:off x="6921500" y="16249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79375</xdr:rowOff>
    </xdr:from>
    <xdr:ext cx="533400" cy="258445"/>
    <xdr:sp macro="" textlink="">
      <xdr:nvSpPr>
        <xdr:cNvPr id="494" name="テキスト ボックス 493"/>
        <xdr:cNvSpPr txBox="1"/>
      </xdr:nvSpPr>
      <xdr:spPr>
        <a:xfrm>
          <a:off x="6704965" y="160242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503" name="テキスト ボックス 502"/>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5" name="直線コネクタ 504"/>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7650" cy="259080"/>
    <xdr:sp macro="" textlink="">
      <xdr:nvSpPr>
        <xdr:cNvPr id="506" name="テキスト ボックス 505"/>
        <xdr:cNvSpPr txBox="1"/>
      </xdr:nvSpPr>
      <xdr:spPr>
        <a:xfrm>
          <a:off x="12197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7" name="直線コネクタ 506"/>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36</xdr:row>
      <xdr:rowOff>144145</xdr:rowOff>
    </xdr:from>
    <xdr:ext cx="466090" cy="257810"/>
    <xdr:sp macro="" textlink="">
      <xdr:nvSpPr>
        <xdr:cNvPr id="508" name="テキスト ボックス 507"/>
        <xdr:cNvSpPr txBox="1"/>
      </xdr:nvSpPr>
      <xdr:spPr>
        <a:xfrm>
          <a:off x="11978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9" name="直線コネクタ 508"/>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34</xdr:row>
      <xdr:rowOff>160655</xdr:rowOff>
    </xdr:from>
    <xdr:ext cx="466090" cy="259080"/>
    <xdr:sp macro="" textlink="">
      <xdr:nvSpPr>
        <xdr:cNvPr id="510" name="テキスト ボックス 509"/>
        <xdr:cNvSpPr txBox="1"/>
      </xdr:nvSpPr>
      <xdr:spPr>
        <a:xfrm>
          <a:off x="11978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1" name="直線コネクタ 510"/>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33</xdr:row>
      <xdr:rowOff>6350</xdr:rowOff>
    </xdr:from>
    <xdr:ext cx="466090" cy="257810"/>
    <xdr:sp macro="" textlink="">
      <xdr:nvSpPr>
        <xdr:cNvPr id="512" name="テキスト ボックス 511"/>
        <xdr:cNvSpPr txBox="1"/>
      </xdr:nvSpPr>
      <xdr:spPr>
        <a:xfrm>
          <a:off x="11978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3" name="直線コネクタ 512"/>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31</xdr:row>
      <xdr:rowOff>22225</xdr:rowOff>
    </xdr:from>
    <xdr:ext cx="466090" cy="258445"/>
    <xdr:sp macro="" textlink="">
      <xdr:nvSpPr>
        <xdr:cNvPr id="514" name="テキスト ボックス 513"/>
        <xdr:cNvSpPr txBox="1"/>
      </xdr:nvSpPr>
      <xdr:spPr>
        <a:xfrm>
          <a:off x="11978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5" name="直線コネクタ 514"/>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29</xdr:row>
      <xdr:rowOff>38100</xdr:rowOff>
    </xdr:from>
    <xdr:ext cx="466090" cy="259080"/>
    <xdr:sp macro="" textlink="">
      <xdr:nvSpPr>
        <xdr:cNvPr id="516" name="テキスト ボックス 515"/>
        <xdr:cNvSpPr txBox="1"/>
      </xdr:nvSpPr>
      <xdr:spPr>
        <a:xfrm>
          <a:off x="11978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27</xdr:row>
      <xdr:rowOff>54610</xdr:rowOff>
    </xdr:from>
    <xdr:ext cx="466090" cy="257810"/>
    <xdr:sp macro="" textlink="">
      <xdr:nvSpPr>
        <xdr:cNvPr id="518" name="テキスト ボックス 517"/>
        <xdr:cNvSpPr txBox="1"/>
      </xdr:nvSpPr>
      <xdr:spPr>
        <a:xfrm>
          <a:off x="11978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16510</xdr:rowOff>
    </xdr:from>
    <xdr:to xmlns:xdr="http://schemas.openxmlformats.org/drawingml/2006/spreadsheetDrawing">
      <xdr:col>85</xdr:col>
      <xdr:colOff>126365</xdr:colOff>
      <xdr:row>39</xdr:row>
      <xdr:rowOff>99060</xdr:rowOff>
    </xdr:to>
    <xdr:cxnSp macro="">
      <xdr:nvCxnSpPr>
        <xdr:cNvPr id="520" name="直線コネクタ 519"/>
        <xdr:cNvCxnSpPr/>
      </xdr:nvCxnSpPr>
      <xdr:spPr>
        <a:xfrm flipV="1">
          <a:off x="16317595" y="533146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21"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22" name="直線コネクタ 521"/>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134620</xdr:rowOff>
    </xdr:from>
    <xdr:ext cx="469900" cy="257810"/>
    <xdr:sp macro="" textlink="">
      <xdr:nvSpPr>
        <xdr:cNvPr id="523" name="災害復旧事業費最大値テキスト"/>
        <xdr:cNvSpPr txBox="1"/>
      </xdr:nvSpPr>
      <xdr:spPr>
        <a:xfrm>
          <a:off x="16370300" y="51066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16510</xdr:rowOff>
    </xdr:from>
    <xdr:to xmlns:xdr="http://schemas.openxmlformats.org/drawingml/2006/spreadsheetDrawing">
      <xdr:col>86</xdr:col>
      <xdr:colOff>25400</xdr:colOff>
      <xdr:row>31</xdr:row>
      <xdr:rowOff>16510</xdr:rowOff>
    </xdr:to>
    <xdr:cxnSp macro="">
      <xdr:nvCxnSpPr>
        <xdr:cNvPr id="524" name="直線コネクタ 523"/>
        <xdr:cNvCxnSpPr/>
      </xdr:nvCxnSpPr>
      <xdr:spPr>
        <a:xfrm>
          <a:off x="16230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140970</xdr:rowOff>
    </xdr:from>
    <xdr:to xmlns:xdr="http://schemas.openxmlformats.org/drawingml/2006/spreadsheetDrawing">
      <xdr:col>85</xdr:col>
      <xdr:colOff>127000</xdr:colOff>
      <xdr:row>39</xdr:row>
      <xdr:rowOff>20955</xdr:rowOff>
    </xdr:to>
    <xdr:cxnSp macro="">
      <xdr:nvCxnSpPr>
        <xdr:cNvPr id="525" name="直線コネクタ 524"/>
        <xdr:cNvCxnSpPr/>
      </xdr:nvCxnSpPr>
      <xdr:spPr>
        <a:xfrm>
          <a:off x="15481300" y="665607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130810</xdr:rowOff>
    </xdr:from>
    <xdr:ext cx="378460" cy="259080"/>
    <xdr:sp macro="" textlink="">
      <xdr:nvSpPr>
        <xdr:cNvPr id="526" name="災害復旧事業費平均値テキスト"/>
        <xdr:cNvSpPr txBox="1"/>
      </xdr:nvSpPr>
      <xdr:spPr>
        <a:xfrm>
          <a:off x="16370300" y="64744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107950</xdr:rowOff>
    </xdr:from>
    <xdr:to xmlns:xdr="http://schemas.openxmlformats.org/drawingml/2006/spreadsheetDrawing">
      <xdr:col>85</xdr:col>
      <xdr:colOff>177800</xdr:colOff>
      <xdr:row>39</xdr:row>
      <xdr:rowOff>38100</xdr:rowOff>
    </xdr:to>
    <xdr:sp macro="" textlink="">
      <xdr:nvSpPr>
        <xdr:cNvPr id="527" name="フローチャート: 判断 526"/>
        <xdr:cNvSpPr/>
      </xdr:nvSpPr>
      <xdr:spPr>
        <a:xfrm>
          <a:off x="162687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140970</xdr:rowOff>
    </xdr:from>
    <xdr:to xmlns:xdr="http://schemas.openxmlformats.org/drawingml/2006/spreadsheetDrawing">
      <xdr:col>81</xdr:col>
      <xdr:colOff>50800</xdr:colOff>
      <xdr:row>39</xdr:row>
      <xdr:rowOff>23495</xdr:rowOff>
    </xdr:to>
    <xdr:cxnSp macro="">
      <xdr:nvCxnSpPr>
        <xdr:cNvPr id="528" name="直線コネクタ 527"/>
        <xdr:cNvCxnSpPr/>
      </xdr:nvCxnSpPr>
      <xdr:spPr>
        <a:xfrm flipV="1">
          <a:off x="14592300" y="665607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90805</xdr:rowOff>
    </xdr:from>
    <xdr:to xmlns:xdr="http://schemas.openxmlformats.org/drawingml/2006/spreadsheetDrawing">
      <xdr:col>81</xdr:col>
      <xdr:colOff>101600</xdr:colOff>
      <xdr:row>39</xdr:row>
      <xdr:rowOff>20955</xdr:rowOff>
    </xdr:to>
    <xdr:sp macro="" textlink="">
      <xdr:nvSpPr>
        <xdr:cNvPr id="529" name="フローチャート: 判断 528"/>
        <xdr:cNvSpPr/>
      </xdr:nvSpPr>
      <xdr:spPr>
        <a:xfrm>
          <a:off x="15430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12065</xdr:rowOff>
    </xdr:from>
    <xdr:ext cx="378460" cy="259080"/>
    <xdr:sp macro="" textlink="">
      <xdr:nvSpPr>
        <xdr:cNvPr id="530" name="テキスト ボックス 529"/>
        <xdr:cNvSpPr txBox="1"/>
      </xdr:nvSpPr>
      <xdr:spPr>
        <a:xfrm>
          <a:off x="15292070" y="6698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xdr:rowOff>
    </xdr:from>
    <xdr:to xmlns:xdr="http://schemas.openxmlformats.org/drawingml/2006/spreadsheetDrawing">
      <xdr:col>76</xdr:col>
      <xdr:colOff>114300</xdr:colOff>
      <xdr:row>39</xdr:row>
      <xdr:rowOff>23495</xdr:rowOff>
    </xdr:to>
    <xdr:cxnSp macro="">
      <xdr:nvCxnSpPr>
        <xdr:cNvPr id="531" name="直線コネクタ 530"/>
        <xdr:cNvCxnSpPr/>
      </xdr:nvCxnSpPr>
      <xdr:spPr>
        <a:xfrm>
          <a:off x="13703300" y="66909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168275</xdr:rowOff>
    </xdr:from>
    <xdr:to xmlns:xdr="http://schemas.openxmlformats.org/drawingml/2006/spreadsheetDrawing">
      <xdr:col>76</xdr:col>
      <xdr:colOff>165100</xdr:colOff>
      <xdr:row>38</xdr:row>
      <xdr:rowOff>98425</xdr:rowOff>
    </xdr:to>
    <xdr:sp macro="" textlink="">
      <xdr:nvSpPr>
        <xdr:cNvPr id="532" name="フローチャート: 判断 531"/>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36</xdr:row>
      <xdr:rowOff>115570</xdr:rowOff>
    </xdr:from>
    <xdr:ext cx="378460" cy="259080"/>
    <xdr:sp macro="" textlink="">
      <xdr:nvSpPr>
        <xdr:cNvPr id="533" name="テキスト ボックス 532"/>
        <xdr:cNvSpPr txBox="1"/>
      </xdr:nvSpPr>
      <xdr:spPr>
        <a:xfrm>
          <a:off x="14403070" y="6287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137795</xdr:rowOff>
    </xdr:from>
    <xdr:to xmlns:xdr="http://schemas.openxmlformats.org/drawingml/2006/spreadsheetDrawing">
      <xdr:col>71</xdr:col>
      <xdr:colOff>177800</xdr:colOff>
      <xdr:row>39</xdr:row>
      <xdr:rowOff>4445</xdr:rowOff>
    </xdr:to>
    <xdr:cxnSp macro="">
      <xdr:nvCxnSpPr>
        <xdr:cNvPr id="534" name="直線コネクタ 533"/>
        <xdr:cNvCxnSpPr/>
      </xdr:nvCxnSpPr>
      <xdr:spPr>
        <a:xfrm>
          <a:off x="12814300" y="665289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10795</xdr:rowOff>
    </xdr:from>
    <xdr:to xmlns:xdr="http://schemas.openxmlformats.org/drawingml/2006/spreadsheetDrawing">
      <xdr:col>72</xdr:col>
      <xdr:colOff>38100</xdr:colOff>
      <xdr:row>38</xdr:row>
      <xdr:rowOff>112395</xdr:rowOff>
    </xdr:to>
    <xdr:sp macro="" textlink="">
      <xdr:nvSpPr>
        <xdr:cNvPr id="535" name="フローチャート: 判断 534"/>
        <xdr:cNvSpPr/>
      </xdr:nvSpPr>
      <xdr:spPr>
        <a:xfrm>
          <a:off x="13652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36</xdr:row>
      <xdr:rowOff>128905</xdr:rowOff>
    </xdr:from>
    <xdr:ext cx="378460" cy="259080"/>
    <xdr:sp macro="" textlink="">
      <xdr:nvSpPr>
        <xdr:cNvPr id="536" name="テキスト ボックス 535"/>
        <xdr:cNvSpPr txBox="1"/>
      </xdr:nvSpPr>
      <xdr:spPr>
        <a:xfrm>
          <a:off x="13514070" y="6301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163195</xdr:rowOff>
    </xdr:from>
    <xdr:to xmlns:xdr="http://schemas.openxmlformats.org/drawingml/2006/spreadsheetDrawing">
      <xdr:col>67</xdr:col>
      <xdr:colOff>101600</xdr:colOff>
      <xdr:row>38</xdr:row>
      <xdr:rowOff>93345</xdr:rowOff>
    </xdr:to>
    <xdr:sp macro="" textlink="">
      <xdr:nvSpPr>
        <xdr:cNvPr id="537" name="フローチャート: 判断 536"/>
        <xdr:cNvSpPr/>
      </xdr:nvSpPr>
      <xdr:spPr>
        <a:xfrm>
          <a:off x="12763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36</xdr:row>
      <xdr:rowOff>109855</xdr:rowOff>
    </xdr:from>
    <xdr:ext cx="378460" cy="257810"/>
    <xdr:sp macro="" textlink="">
      <xdr:nvSpPr>
        <xdr:cNvPr id="538" name="テキスト ボックス 537"/>
        <xdr:cNvSpPr txBox="1"/>
      </xdr:nvSpPr>
      <xdr:spPr>
        <a:xfrm>
          <a:off x="12625070" y="628205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141605</xdr:rowOff>
    </xdr:from>
    <xdr:to xmlns:xdr="http://schemas.openxmlformats.org/drawingml/2006/spreadsheetDrawing">
      <xdr:col>85</xdr:col>
      <xdr:colOff>177800</xdr:colOff>
      <xdr:row>39</xdr:row>
      <xdr:rowOff>71755</xdr:rowOff>
    </xdr:to>
    <xdr:sp macro="" textlink="">
      <xdr:nvSpPr>
        <xdr:cNvPr id="544" name="楕円 543"/>
        <xdr:cNvSpPr/>
      </xdr:nvSpPr>
      <xdr:spPr>
        <a:xfrm>
          <a:off x="162687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86360</xdr:rowOff>
    </xdr:from>
    <xdr:ext cx="378460" cy="257810"/>
    <xdr:sp macro="" textlink="">
      <xdr:nvSpPr>
        <xdr:cNvPr id="545" name="災害復旧事業費該当値テキスト"/>
        <xdr:cNvSpPr txBox="1"/>
      </xdr:nvSpPr>
      <xdr:spPr>
        <a:xfrm>
          <a:off x="16370300" y="660146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90170</xdr:rowOff>
    </xdr:from>
    <xdr:to xmlns:xdr="http://schemas.openxmlformats.org/drawingml/2006/spreadsheetDrawing">
      <xdr:col>81</xdr:col>
      <xdr:colOff>101600</xdr:colOff>
      <xdr:row>39</xdr:row>
      <xdr:rowOff>20320</xdr:rowOff>
    </xdr:to>
    <xdr:sp macro="" textlink="">
      <xdr:nvSpPr>
        <xdr:cNvPr id="546" name="楕円 545"/>
        <xdr:cNvSpPr/>
      </xdr:nvSpPr>
      <xdr:spPr>
        <a:xfrm>
          <a:off x="15430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37</xdr:row>
      <xdr:rowOff>36830</xdr:rowOff>
    </xdr:from>
    <xdr:ext cx="378460" cy="259080"/>
    <xdr:sp macro="" textlink="">
      <xdr:nvSpPr>
        <xdr:cNvPr id="547" name="テキスト ボックス 546"/>
        <xdr:cNvSpPr txBox="1"/>
      </xdr:nvSpPr>
      <xdr:spPr>
        <a:xfrm>
          <a:off x="15292070" y="6380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144145</xdr:rowOff>
    </xdr:from>
    <xdr:to xmlns:xdr="http://schemas.openxmlformats.org/drawingml/2006/spreadsheetDrawing">
      <xdr:col>76</xdr:col>
      <xdr:colOff>165100</xdr:colOff>
      <xdr:row>39</xdr:row>
      <xdr:rowOff>74930</xdr:rowOff>
    </xdr:to>
    <xdr:sp macro="" textlink="">
      <xdr:nvSpPr>
        <xdr:cNvPr id="548" name="楕円 547"/>
        <xdr:cNvSpPr/>
      </xdr:nvSpPr>
      <xdr:spPr>
        <a:xfrm>
          <a:off x="14541500" y="6659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65405</xdr:rowOff>
    </xdr:from>
    <xdr:ext cx="378460" cy="257810"/>
    <xdr:sp macro="" textlink="">
      <xdr:nvSpPr>
        <xdr:cNvPr id="549" name="テキスト ボックス 548"/>
        <xdr:cNvSpPr txBox="1"/>
      </xdr:nvSpPr>
      <xdr:spPr>
        <a:xfrm>
          <a:off x="14403070" y="675195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125095</xdr:rowOff>
    </xdr:from>
    <xdr:to xmlns:xdr="http://schemas.openxmlformats.org/drawingml/2006/spreadsheetDrawing">
      <xdr:col>72</xdr:col>
      <xdr:colOff>38100</xdr:colOff>
      <xdr:row>39</xdr:row>
      <xdr:rowOff>55245</xdr:rowOff>
    </xdr:to>
    <xdr:sp macro="" textlink="">
      <xdr:nvSpPr>
        <xdr:cNvPr id="550" name="楕円 549"/>
        <xdr:cNvSpPr/>
      </xdr:nvSpPr>
      <xdr:spPr>
        <a:xfrm>
          <a:off x="13652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46355</xdr:rowOff>
    </xdr:from>
    <xdr:ext cx="378460" cy="259080"/>
    <xdr:sp macro="" textlink="">
      <xdr:nvSpPr>
        <xdr:cNvPr id="551" name="テキスト ボックス 550"/>
        <xdr:cNvSpPr txBox="1"/>
      </xdr:nvSpPr>
      <xdr:spPr>
        <a:xfrm>
          <a:off x="13514070" y="67329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86995</xdr:rowOff>
    </xdr:from>
    <xdr:to xmlns:xdr="http://schemas.openxmlformats.org/drawingml/2006/spreadsheetDrawing">
      <xdr:col>67</xdr:col>
      <xdr:colOff>101600</xdr:colOff>
      <xdr:row>39</xdr:row>
      <xdr:rowOff>17780</xdr:rowOff>
    </xdr:to>
    <xdr:sp macro="" textlink="">
      <xdr:nvSpPr>
        <xdr:cNvPr id="552" name="楕円 551"/>
        <xdr:cNvSpPr/>
      </xdr:nvSpPr>
      <xdr:spPr>
        <a:xfrm>
          <a:off x="12763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8255</xdr:rowOff>
    </xdr:from>
    <xdr:ext cx="378460" cy="257810"/>
    <xdr:sp macro="" textlink="">
      <xdr:nvSpPr>
        <xdr:cNvPr id="553" name="テキスト ボックス 552"/>
        <xdr:cNvSpPr txBox="1"/>
      </xdr:nvSpPr>
      <xdr:spPr>
        <a:xfrm>
          <a:off x="12625070" y="66948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62" name="テキスト ボックス 561"/>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4" name="直線コネクタ 56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650" cy="257810"/>
    <xdr:sp macro="" textlink="">
      <xdr:nvSpPr>
        <xdr:cNvPr id="565" name="テキスト ボックス 564"/>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810"/>
    <xdr:sp macro="" textlink="">
      <xdr:nvSpPr>
        <xdr:cNvPr id="567" name="テキスト ボックス 566"/>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9" name="直線コネクタ 568"/>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7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1" name="直線コネクタ 57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3" name="直線コネクタ 57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4" name="直線コネクタ 573"/>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7" name="直線コネクタ 576"/>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285" cy="259080"/>
    <xdr:sp macro="" textlink="">
      <xdr:nvSpPr>
        <xdr:cNvPr id="579" name="テキスト ボックス 578"/>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80" name="直線コネクタ 579"/>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285" cy="259080"/>
    <xdr:sp macro="" textlink="">
      <xdr:nvSpPr>
        <xdr:cNvPr id="582" name="テキスト ボックス 581"/>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3" name="直線コネクタ 582"/>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285" cy="259080"/>
    <xdr:sp macro="" textlink="">
      <xdr:nvSpPr>
        <xdr:cNvPr id="585" name="テキスト ボックス 584"/>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285" cy="259080"/>
    <xdr:sp macro="" textlink="">
      <xdr:nvSpPr>
        <xdr:cNvPr id="587" name="テキスト ボックス 586"/>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285" cy="259080"/>
    <xdr:sp macro="" textlink="">
      <xdr:nvSpPr>
        <xdr:cNvPr id="596" name="テキスト ボックス 595"/>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285" cy="259080"/>
    <xdr:sp macro="" textlink="">
      <xdr:nvSpPr>
        <xdr:cNvPr id="598" name="テキスト ボックス 597"/>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285" cy="259080"/>
    <xdr:sp macro="" textlink="">
      <xdr:nvSpPr>
        <xdr:cNvPr id="600" name="テキスト ボックス 599"/>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285" cy="259080"/>
    <xdr:sp macro="" textlink="">
      <xdr:nvSpPr>
        <xdr:cNvPr id="602" name="テキスト ボックス 601"/>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11" name="テキスト ボックス 610"/>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7650" cy="257810"/>
    <xdr:sp macro="" textlink="">
      <xdr:nvSpPr>
        <xdr:cNvPr id="613" name="テキスト ボックス 612"/>
        <xdr:cNvSpPr txBox="1"/>
      </xdr:nvSpPr>
      <xdr:spPr>
        <a:xfrm>
          <a:off x="12197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4" name="直線コネクタ 613"/>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168910</xdr:rowOff>
    </xdr:from>
    <xdr:ext cx="531495" cy="257810"/>
    <xdr:sp macro="" textlink="">
      <xdr:nvSpPr>
        <xdr:cNvPr id="615" name="テキスト ボックス 614"/>
        <xdr:cNvSpPr txBox="1"/>
      </xdr:nvSpPr>
      <xdr:spPr>
        <a:xfrm>
          <a:off x="11914505" y="13370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6" name="直線コネクタ 615"/>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7810"/>
    <xdr:sp macro="" textlink="">
      <xdr:nvSpPr>
        <xdr:cNvPr id="617" name="テキスト ボックス 616"/>
        <xdr:cNvSpPr txBox="1"/>
      </xdr:nvSpPr>
      <xdr:spPr>
        <a:xfrm>
          <a:off x="11914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8" name="直線コネクタ 617"/>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7810"/>
    <xdr:sp macro="" textlink="">
      <xdr:nvSpPr>
        <xdr:cNvPr id="619" name="テキスト ボックス 618"/>
        <xdr:cNvSpPr txBox="1"/>
      </xdr:nvSpPr>
      <xdr:spPr>
        <a:xfrm>
          <a:off x="11914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0" name="直線コネクタ 619"/>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7810"/>
    <xdr:sp macro="" textlink="">
      <xdr:nvSpPr>
        <xdr:cNvPr id="621" name="テキスト ボックス 620"/>
        <xdr:cNvSpPr txBox="1"/>
      </xdr:nvSpPr>
      <xdr:spPr>
        <a:xfrm>
          <a:off x="11914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23" name="テキスト ボックス 622"/>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103505</xdr:rowOff>
    </xdr:from>
    <xdr:to xmlns:xdr="http://schemas.openxmlformats.org/drawingml/2006/spreadsheetDrawing">
      <xdr:col>85</xdr:col>
      <xdr:colOff>126365</xdr:colOff>
      <xdr:row>79</xdr:row>
      <xdr:rowOff>6350</xdr:rowOff>
    </xdr:to>
    <xdr:cxnSp macro="">
      <xdr:nvCxnSpPr>
        <xdr:cNvPr id="625" name="直線コネクタ 624"/>
        <xdr:cNvCxnSpPr/>
      </xdr:nvCxnSpPr>
      <xdr:spPr>
        <a:xfrm flipV="1">
          <a:off x="16317595" y="1227645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9525</xdr:rowOff>
    </xdr:from>
    <xdr:ext cx="534670" cy="257810"/>
    <xdr:sp macro="" textlink="">
      <xdr:nvSpPr>
        <xdr:cNvPr id="626" name="公債費最小値テキスト"/>
        <xdr:cNvSpPr txBox="1"/>
      </xdr:nvSpPr>
      <xdr:spPr>
        <a:xfrm>
          <a:off x="16370300" y="135540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6350</xdr:rowOff>
    </xdr:from>
    <xdr:to xmlns:xdr="http://schemas.openxmlformats.org/drawingml/2006/spreadsheetDrawing">
      <xdr:col>86</xdr:col>
      <xdr:colOff>25400</xdr:colOff>
      <xdr:row>79</xdr:row>
      <xdr:rowOff>6350</xdr:rowOff>
    </xdr:to>
    <xdr:cxnSp macro="">
      <xdr:nvCxnSpPr>
        <xdr:cNvPr id="627" name="直線コネクタ 626"/>
        <xdr:cNvCxnSpPr/>
      </xdr:nvCxnSpPr>
      <xdr:spPr>
        <a:xfrm>
          <a:off x="16230600" y="1355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50165</xdr:rowOff>
    </xdr:from>
    <xdr:ext cx="534670" cy="259080"/>
    <xdr:sp macro="" textlink="">
      <xdr:nvSpPr>
        <xdr:cNvPr id="628" name="公債費最大値テキスト"/>
        <xdr:cNvSpPr txBox="1"/>
      </xdr:nvSpPr>
      <xdr:spPr>
        <a:xfrm>
          <a:off x="16370300" y="12051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74,076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103505</xdr:rowOff>
    </xdr:from>
    <xdr:to xmlns:xdr="http://schemas.openxmlformats.org/drawingml/2006/spreadsheetDrawing">
      <xdr:col>86</xdr:col>
      <xdr:colOff>25400</xdr:colOff>
      <xdr:row>71</xdr:row>
      <xdr:rowOff>103505</xdr:rowOff>
    </xdr:to>
    <xdr:cxnSp macro="">
      <xdr:nvCxnSpPr>
        <xdr:cNvPr id="629" name="直線コネクタ 628"/>
        <xdr:cNvCxnSpPr/>
      </xdr:nvCxnSpPr>
      <xdr:spPr>
        <a:xfrm>
          <a:off x="16230600" y="12276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65405</xdr:rowOff>
    </xdr:from>
    <xdr:to xmlns:xdr="http://schemas.openxmlformats.org/drawingml/2006/spreadsheetDrawing">
      <xdr:col>85</xdr:col>
      <xdr:colOff>127000</xdr:colOff>
      <xdr:row>77</xdr:row>
      <xdr:rowOff>133350</xdr:rowOff>
    </xdr:to>
    <xdr:cxnSp macro="">
      <xdr:nvCxnSpPr>
        <xdr:cNvPr id="630" name="直線コネクタ 629"/>
        <xdr:cNvCxnSpPr/>
      </xdr:nvCxnSpPr>
      <xdr:spPr>
        <a:xfrm>
          <a:off x="15481300" y="13267055"/>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33655</xdr:rowOff>
    </xdr:from>
    <xdr:ext cx="534670" cy="258445"/>
    <xdr:sp macro="" textlink="">
      <xdr:nvSpPr>
        <xdr:cNvPr id="631" name="公債費平均値テキスト"/>
        <xdr:cNvSpPr txBox="1"/>
      </xdr:nvSpPr>
      <xdr:spPr>
        <a:xfrm>
          <a:off x="16370300" y="130638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10795</xdr:rowOff>
    </xdr:from>
    <xdr:to xmlns:xdr="http://schemas.openxmlformats.org/drawingml/2006/spreadsheetDrawing">
      <xdr:col>85</xdr:col>
      <xdr:colOff>177800</xdr:colOff>
      <xdr:row>77</xdr:row>
      <xdr:rowOff>112395</xdr:rowOff>
    </xdr:to>
    <xdr:sp macro="" textlink="">
      <xdr:nvSpPr>
        <xdr:cNvPr id="632" name="フローチャート: 判断 631"/>
        <xdr:cNvSpPr/>
      </xdr:nvSpPr>
      <xdr:spPr>
        <a:xfrm>
          <a:off x="162687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65405</xdr:rowOff>
    </xdr:from>
    <xdr:to xmlns:xdr="http://schemas.openxmlformats.org/drawingml/2006/spreadsheetDrawing">
      <xdr:col>81</xdr:col>
      <xdr:colOff>50800</xdr:colOff>
      <xdr:row>77</xdr:row>
      <xdr:rowOff>165100</xdr:rowOff>
    </xdr:to>
    <xdr:cxnSp macro="">
      <xdr:nvCxnSpPr>
        <xdr:cNvPr id="633" name="直線コネクタ 632"/>
        <xdr:cNvCxnSpPr/>
      </xdr:nvCxnSpPr>
      <xdr:spPr>
        <a:xfrm flipV="1">
          <a:off x="14592300" y="1326705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30480</xdr:rowOff>
    </xdr:from>
    <xdr:to xmlns:xdr="http://schemas.openxmlformats.org/drawingml/2006/spreadsheetDrawing">
      <xdr:col>81</xdr:col>
      <xdr:colOff>101600</xdr:colOff>
      <xdr:row>77</xdr:row>
      <xdr:rowOff>132080</xdr:rowOff>
    </xdr:to>
    <xdr:sp macro="" textlink="">
      <xdr:nvSpPr>
        <xdr:cNvPr id="634" name="フローチャート: 判断 633"/>
        <xdr:cNvSpPr/>
      </xdr:nvSpPr>
      <xdr:spPr>
        <a:xfrm>
          <a:off x="154305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123825</xdr:rowOff>
    </xdr:from>
    <xdr:ext cx="533400" cy="257810"/>
    <xdr:sp macro="" textlink="">
      <xdr:nvSpPr>
        <xdr:cNvPr id="635" name="テキスト ボックス 634"/>
        <xdr:cNvSpPr txBox="1"/>
      </xdr:nvSpPr>
      <xdr:spPr>
        <a:xfrm>
          <a:off x="15213965" y="133254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165100</xdr:rowOff>
    </xdr:from>
    <xdr:to xmlns:xdr="http://schemas.openxmlformats.org/drawingml/2006/spreadsheetDrawing">
      <xdr:col>76</xdr:col>
      <xdr:colOff>114300</xdr:colOff>
      <xdr:row>77</xdr:row>
      <xdr:rowOff>167005</xdr:rowOff>
    </xdr:to>
    <xdr:cxnSp macro="">
      <xdr:nvCxnSpPr>
        <xdr:cNvPr id="636" name="直線コネクタ 635"/>
        <xdr:cNvCxnSpPr/>
      </xdr:nvCxnSpPr>
      <xdr:spPr>
        <a:xfrm flipV="1">
          <a:off x="13703300" y="133667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47625</xdr:rowOff>
    </xdr:from>
    <xdr:to xmlns:xdr="http://schemas.openxmlformats.org/drawingml/2006/spreadsheetDrawing">
      <xdr:col>76</xdr:col>
      <xdr:colOff>165100</xdr:colOff>
      <xdr:row>77</xdr:row>
      <xdr:rowOff>149225</xdr:rowOff>
    </xdr:to>
    <xdr:sp macro="" textlink="">
      <xdr:nvSpPr>
        <xdr:cNvPr id="637" name="フローチャート: 判断 636"/>
        <xdr:cNvSpPr/>
      </xdr:nvSpPr>
      <xdr:spPr>
        <a:xfrm>
          <a:off x="145415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166370</xdr:rowOff>
    </xdr:from>
    <xdr:ext cx="533400" cy="257810"/>
    <xdr:sp macro="" textlink="">
      <xdr:nvSpPr>
        <xdr:cNvPr id="638" name="テキスト ボックス 637"/>
        <xdr:cNvSpPr txBox="1"/>
      </xdr:nvSpPr>
      <xdr:spPr>
        <a:xfrm>
          <a:off x="14324965" y="130251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167005</xdr:rowOff>
    </xdr:from>
    <xdr:to xmlns:xdr="http://schemas.openxmlformats.org/drawingml/2006/spreadsheetDrawing">
      <xdr:col>71</xdr:col>
      <xdr:colOff>177800</xdr:colOff>
      <xdr:row>77</xdr:row>
      <xdr:rowOff>168275</xdr:rowOff>
    </xdr:to>
    <xdr:cxnSp macro="">
      <xdr:nvCxnSpPr>
        <xdr:cNvPr id="639" name="直線コネクタ 638"/>
        <xdr:cNvCxnSpPr/>
      </xdr:nvCxnSpPr>
      <xdr:spPr>
        <a:xfrm flipV="1">
          <a:off x="12814300" y="133686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68580</xdr:rowOff>
    </xdr:from>
    <xdr:to xmlns:xdr="http://schemas.openxmlformats.org/drawingml/2006/spreadsheetDrawing">
      <xdr:col>72</xdr:col>
      <xdr:colOff>38100</xdr:colOff>
      <xdr:row>77</xdr:row>
      <xdr:rowOff>170180</xdr:rowOff>
    </xdr:to>
    <xdr:sp macro="" textlink="">
      <xdr:nvSpPr>
        <xdr:cNvPr id="640" name="フローチャート: 判断 639"/>
        <xdr:cNvSpPr/>
      </xdr:nvSpPr>
      <xdr:spPr>
        <a:xfrm>
          <a:off x="13652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15240</xdr:rowOff>
    </xdr:from>
    <xdr:ext cx="533400" cy="259080"/>
    <xdr:sp macro="" textlink="">
      <xdr:nvSpPr>
        <xdr:cNvPr id="641" name="テキスト ボックス 640"/>
        <xdr:cNvSpPr txBox="1"/>
      </xdr:nvSpPr>
      <xdr:spPr>
        <a:xfrm>
          <a:off x="13435965" y="13045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39370</xdr:rowOff>
    </xdr:from>
    <xdr:to xmlns:xdr="http://schemas.openxmlformats.org/drawingml/2006/spreadsheetDrawing">
      <xdr:col>67</xdr:col>
      <xdr:colOff>101600</xdr:colOff>
      <xdr:row>77</xdr:row>
      <xdr:rowOff>140970</xdr:rowOff>
    </xdr:to>
    <xdr:sp macro="" textlink="">
      <xdr:nvSpPr>
        <xdr:cNvPr id="642" name="フローチャート: 判断 641"/>
        <xdr:cNvSpPr/>
      </xdr:nvSpPr>
      <xdr:spPr>
        <a:xfrm>
          <a:off x="12763500" y="1324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157480</xdr:rowOff>
    </xdr:from>
    <xdr:ext cx="533400" cy="257810"/>
    <xdr:sp macro="" textlink="">
      <xdr:nvSpPr>
        <xdr:cNvPr id="643" name="テキスト ボックス 642"/>
        <xdr:cNvSpPr txBox="1"/>
      </xdr:nvSpPr>
      <xdr:spPr>
        <a:xfrm>
          <a:off x="12546965" y="130162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82550</xdr:rowOff>
    </xdr:from>
    <xdr:to xmlns:xdr="http://schemas.openxmlformats.org/drawingml/2006/spreadsheetDrawing">
      <xdr:col>85</xdr:col>
      <xdr:colOff>177800</xdr:colOff>
      <xdr:row>78</xdr:row>
      <xdr:rowOff>12700</xdr:rowOff>
    </xdr:to>
    <xdr:sp macro="" textlink="">
      <xdr:nvSpPr>
        <xdr:cNvPr id="649" name="楕円 648"/>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60960</xdr:rowOff>
    </xdr:from>
    <xdr:ext cx="534670" cy="259080"/>
    <xdr:sp macro="" textlink="">
      <xdr:nvSpPr>
        <xdr:cNvPr id="650" name="公債費該当値テキスト"/>
        <xdr:cNvSpPr txBox="1"/>
      </xdr:nvSpPr>
      <xdr:spPr>
        <a:xfrm>
          <a:off x="16370300" y="13262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14605</xdr:rowOff>
    </xdr:from>
    <xdr:to xmlns:xdr="http://schemas.openxmlformats.org/drawingml/2006/spreadsheetDrawing">
      <xdr:col>81</xdr:col>
      <xdr:colOff>101600</xdr:colOff>
      <xdr:row>77</xdr:row>
      <xdr:rowOff>116205</xdr:rowOff>
    </xdr:to>
    <xdr:sp macro="" textlink="">
      <xdr:nvSpPr>
        <xdr:cNvPr id="651" name="楕円 650"/>
        <xdr:cNvSpPr/>
      </xdr:nvSpPr>
      <xdr:spPr>
        <a:xfrm>
          <a:off x="154305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132715</xdr:rowOff>
    </xdr:from>
    <xdr:ext cx="533400" cy="257810"/>
    <xdr:sp macro="" textlink="">
      <xdr:nvSpPr>
        <xdr:cNvPr id="652" name="テキスト ボックス 651"/>
        <xdr:cNvSpPr txBox="1"/>
      </xdr:nvSpPr>
      <xdr:spPr>
        <a:xfrm>
          <a:off x="15213965" y="129914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114300</xdr:rowOff>
    </xdr:from>
    <xdr:to xmlns:xdr="http://schemas.openxmlformats.org/drawingml/2006/spreadsheetDrawing">
      <xdr:col>76</xdr:col>
      <xdr:colOff>165100</xdr:colOff>
      <xdr:row>78</xdr:row>
      <xdr:rowOff>44450</xdr:rowOff>
    </xdr:to>
    <xdr:sp macro="" textlink="">
      <xdr:nvSpPr>
        <xdr:cNvPr id="653" name="楕円 652"/>
        <xdr:cNvSpPr/>
      </xdr:nvSpPr>
      <xdr:spPr>
        <a:xfrm>
          <a:off x="145415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35560</xdr:rowOff>
    </xdr:from>
    <xdr:ext cx="533400" cy="259080"/>
    <xdr:sp macro="" textlink="">
      <xdr:nvSpPr>
        <xdr:cNvPr id="654" name="テキスト ボックス 653"/>
        <xdr:cNvSpPr txBox="1"/>
      </xdr:nvSpPr>
      <xdr:spPr>
        <a:xfrm>
          <a:off x="14324965" y="13408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116205</xdr:rowOff>
    </xdr:from>
    <xdr:to xmlns:xdr="http://schemas.openxmlformats.org/drawingml/2006/spreadsheetDrawing">
      <xdr:col>72</xdr:col>
      <xdr:colOff>38100</xdr:colOff>
      <xdr:row>78</xdr:row>
      <xdr:rowOff>46355</xdr:rowOff>
    </xdr:to>
    <xdr:sp macro="" textlink="">
      <xdr:nvSpPr>
        <xdr:cNvPr id="655" name="楕円 654"/>
        <xdr:cNvSpPr/>
      </xdr:nvSpPr>
      <xdr:spPr>
        <a:xfrm>
          <a:off x="13652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37465</xdr:rowOff>
    </xdr:from>
    <xdr:ext cx="533400" cy="259080"/>
    <xdr:sp macro="" textlink="">
      <xdr:nvSpPr>
        <xdr:cNvPr id="656" name="テキスト ボックス 655"/>
        <xdr:cNvSpPr txBox="1"/>
      </xdr:nvSpPr>
      <xdr:spPr>
        <a:xfrm>
          <a:off x="13435965" y="13410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117475</xdr:rowOff>
    </xdr:from>
    <xdr:to xmlns:xdr="http://schemas.openxmlformats.org/drawingml/2006/spreadsheetDrawing">
      <xdr:col>67</xdr:col>
      <xdr:colOff>101600</xdr:colOff>
      <xdr:row>78</xdr:row>
      <xdr:rowOff>47625</xdr:rowOff>
    </xdr:to>
    <xdr:sp macro="" textlink="">
      <xdr:nvSpPr>
        <xdr:cNvPr id="657" name="楕円 656"/>
        <xdr:cNvSpPr/>
      </xdr:nvSpPr>
      <xdr:spPr>
        <a:xfrm>
          <a:off x="12763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38735</xdr:rowOff>
    </xdr:from>
    <xdr:ext cx="533400" cy="259080"/>
    <xdr:sp macro="" textlink="">
      <xdr:nvSpPr>
        <xdr:cNvPr id="658" name="テキスト ボックス 657"/>
        <xdr:cNvSpPr txBox="1"/>
      </xdr:nvSpPr>
      <xdr:spPr>
        <a:xfrm>
          <a:off x="12546965" y="13411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67" name="テキスト ボックス 666"/>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9" name="直線コネクタ 668"/>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7650" cy="259080"/>
    <xdr:sp macro="" textlink="">
      <xdr:nvSpPr>
        <xdr:cNvPr id="670" name="テキスト ボックス 669"/>
        <xdr:cNvSpPr txBox="1"/>
      </xdr:nvSpPr>
      <xdr:spPr>
        <a:xfrm>
          <a:off x="12197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1" name="直線コネクタ 670"/>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7810"/>
    <xdr:sp macro="" textlink="">
      <xdr:nvSpPr>
        <xdr:cNvPr id="672" name="テキスト ボックス 671"/>
        <xdr:cNvSpPr txBox="1"/>
      </xdr:nvSpPr>
      <xdr:spPr>
        <a:xfrm>
          <a:off x="11914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3" name="直線コネクタ 672"/>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4" name="テキスト ボックス 673"/>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5" name="直線コネクタ 674"/>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7810"/>
    <xdr:sp macro="" textlink="">
      <xdr:nvSpPr>
        <xdr:cNvPr id="676" name="テキスト ボックス 675"/>
        <xdr:cNvSpPr txBox="1"/>
      </xdr:nvSpPr>
      <xdr:spPr>
        <a:xfrm>
          <a:off x="11914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7" name="直線コネクタ 676"/>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78" name="テキスト ボックス 677"/>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9" name="直線コネクタ 678"/>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38100</xdr:rowOff>
    </xdr:from>
    <xdr:ext cx="531495" cy="259080"/>
    <xdr:sp macro="" textlink="">
      <xdr:nvSpPr>
        <xdr:cNvPr id="680" name="テキスト ボックス 679"/>
        <xdr:cNvSpPr txBox="1"/>
      </xdr:nvSpPr>
      <xdr:spPr>
        <a:xfrm>
          <a:off x="11914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7810"/>
    <xdr:sp macro="" textlink="">
      <xdr:nvSpPr>
        <xdr:cNvPr id="682" name="テキスト ボックス 681"/>
        <xdr:cNvSpPr txBox="1"/>
      </xdr:nvSpPr>
      <xdr:spPr>
        <a:xfrm>
          <a:off x="119145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166370</xdr:rowOff>
    </xdr:from>
    <xdr:to xmlns:xdr="http://schemas.openxmlformats.org/drawingml/2006/spreadsheetDrawing">
      <xdr:col>85</xdr:col>
      <xdr:colOff>126365</xdr:colOff>
      <xdr:row>99</xdr:row>
      <xdr:rowOff>93345</xdr:rowOff>
    </xdr:to>
    <xdr:cxnSp macro="">
      <xdr:nvCxnSpPr>
        <xdr:cNvPr id="684" name="直線コネクタ 683"/>
        <xdr:cNvCxnSpPr/>
      </xdr:nvCxnSpPr>
      <xdr:spPr>
        <a:xfrm flipV="1">
          <a:off x="16317595" y="15596870"/>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97790</xdr:rowOff>
    </xdr:from>
    <xdr:ext cx="378460" cy="257810"/>
    <xdr:sp macro="" textlink="">
      <xdr:nvSpPr>
        <xdr:cNvPr id="685" name="積立金最小値テキスト"/>
        <xdr:cNvSpPr txBox="1"/>
      </xdr:nvSpPr>
      <xdr:spPr>
        <a:xfrm>
          <a:off x="16370300" y="1707134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93345</xdr:rowOff>
    </xdr:from>
    <xdr:to xmlns:xdr="http://schemas.openxmlformats.org/drawingml/2006/spreadsheetDrawing">
      <xdr:col>86</xdr:col>
      <xdr:colOff>25400</xdr:colOff>
      <xdr:row>99</xdr:row>
      <xdr:rowOff>93345</xdr:rowOff>
    </xdr:to>
    <xdr:cxnSp macro="">
      <xdr:nvCxnSpPr>
        <xdr:cNvPr id="686" name="直線コネクタ 685"/>
        <xdr:cNvCxnSpPr/>
      </xdr:nvCxnSpPr>
      <xdr:spPr>
        <a:xfrm>
          <a:off x="16230600" y="17066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112395</xdr:rowOff>
    </xdr:from>
    <xdr:ext cx="534670" cy="257810"/>
    <xdr:sp macro="" textlink="">
      <xdr:nvSpPr>
        <xdr:cNvPr id="687" name="積立金最大値テキスト"/>
        <xdr:cNvSpPr txBox="1"/>
      </xdr:nvSpPr>
      <xdr:spPr>
        <a:xfrm>
          <a:off x="16370300" y="153714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166370</xdr:rowOff>
    </xdr:from>
    <xdr:to xmlns:xdr="http://schemas.openxmlformats.org/drawingml/2006/spreadsheetDrawing">
      <xdr:col>86</xdr:col>
      <xdr:colOff>25400</xdr:colOff>
      <xdr:row>90</xdr:row>
      <xdr:rowOff>166370</xdr:rowOff>
    </xdr:to>
    <xdr:cxnSp macro="">
      <xdr:nvCxnSpPr>
        <xdr:cNvPr id="688" name="直線コネクタ 687"/>
        <xdr:cNvCxnSpPr/>
      </xdr:nvCxnSpPr>
      <xdr:spPr>
        <a:xfrm>
          <a:off x="16230600" y="1559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146050</xdr:rowOff>
    </xdr:from>
    <xdr:to xmlns:xdr="http://schemas.openxmlformats.org/drawingml/2006/spreadsheetDrawing">
      <xdr:col>85</xdr:col>
      <xdr:colOff>127000</xdr:colOff>
      <xdr:row>97</xdr:row>
      <xdr:rowOff>22225</xdr:rowOff>
    </xdr:to>
    <xdr:cxnSp macro="">
      <xdr:nvCxnSpPr>
        <xdr:cNvPr id="689" name="直線コネクタ 688"/>
        <xdr:cNvCxnSpPr/>
      </xdr:nvCxnSpPr>
      <xdr:spPr>
        <a:xfrm flipV="1">
          <a:off x="15481300" y="1660525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149225</xdr:rowOff>
    </xdr:from>
    <xdr:ext cx="534670" cy="259080"/>
    <xdr:sp macro="" textlink="">
      <xdr:nvSpPr>
        <xdr:cNvPr id="690" name="積立金平均値テキスト"/>
        <xdr:cNvSpPr txBox="1"/>
      </xdr:nvSpPr>
      <xdr:spPr>
        <a:xfrm>
          <a:off x="16370300" y="166084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170815</xdr:rowOff>
    </xdr:from>
    <xdr:to xmlns:xdr="http://schemas.openxmlformats.org/drawingml/2006/spreadsheetDrawing">
      <xdr:col>85</xdr:col>
      <xdr:colOff>177800</xdr:colOff>
      <xdr:row>97</xdr:row>
      <xdr:rowOff>100965</xdr:rowOff>
    </xdr:to>
    <xdr:sp macro="" textlink="">
      <xdr:nvSpPr>
        <xdr:cNvPr id="691" name="フローチャート: 判断 690"/>
        <xdr:cNvSpPr/>
      </xdr:nvSpPr>
      <xdr:spPr>
        <a:xfrm>
          <a:off x="16268700" y="1663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22225</xdr:rowOff>
    </xdr:from>
    <xdr:to xmlns:xdr="http://schemas.openxmlformats.org/drawingml/2006/spreadsheetDrawing">
      <xdr:col>81</xdr:col>
      <xdr:colOff>50800</xdr:colOff>
      <xdr:row>99</xdr:row>
      <xdr:rowOff>74930</xdr:rowOff>
    </xdr:to>
    <xdr:cxnSp macro="">
      <xdr:nvCxnSpPr>
        <xdr:cNvPr id="692" name="直線コネクタ 691"/>
        <xdr:cNvCxnSpPr/>
      </xdr:nvCxnSpPr>
      <xdr:spPr>
        <a:xfrm flipV="1">
          <a:off x="14592300" y="16652875"/>
          <a:ext cx="889000" cy="395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137795</xdr:rowOff>
    </xdr:from>
    <xdr:to xmlns:xdr="http://schemas.openxmlformats.org/drawingml/2006/spreadsheetDrawing">
      <xdr:col>81</xdr:col>
      <xdr:colOff>101600</xdr:colOff>
      <xdr:row>97</xdr:row>
      <xdr:rowOff>67945</xdr:rowOff>
    </xdr:to>
    <xdr:sp macro="" textlink="">
      <xdr:nvSpPr>
        <xdr:cNvPr id="693" name="フローチャート: 判断 692"/>
        <xdr:cNvSpPr/>
      </xdr:nvSpPr>
      <xdr:spPr>
        <a:xfrm>
          <a:off x="15430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84455</xdr:rowOff>
    </xdr:from>
    <xdr:ext cx="533400" cy="259080"/>
    <xdr:sp macro="" textlink="">
      <xdr:nvSpPr>
        <xdr:cNvPr id="694" name="テキスト ボックス 693"/>
        <xdr:cNvSpPr txBox="1"/>
      </xdr:nvSpPr>
      <xdr:spPr>
        <a:xfrm>
          <a:off x="15213965" y="16372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42545</xdr:rowOff>
    </xdr:from>
    <xdr:to xmlns:xdr="http://schemas.openxmlformats.org/drawingml/2006/spreadsheetDrawing">
      <xdr:col>76</xdr:col>
      <xdr:colOff>114300</xdr:colOff>
      <xdr:row>99</xdr:row>
      <xdr:rowOff>74930</xdr:rowOff>
    </xdr:to>
    <xdr:cxnSp macro="">
      <xdr:nvCxnSpPr>
        <xdr:cNvPr id="695" name="直線コネクタ 694"/>
        <xdr:cNvCxnSpPr/>
      </xdr:nvCxnSpPr>
      <xdr:spPr>
        <a:xfrm>
          <a:off x="13703300" y="170160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167005</xdr:rowOff>
    </xdr:from>
    <xdr:to xmlns:xdr="http://schemas.openxmlformats.org/drawingml/2006/spreadsheetDrawing">
      <xdr:col>76</xdr:col>
      <xdr:colOff>165100</xdr:colOff>
      <xdr:row>98</xdr:row>
      <xdr:rowOff>97790</xdr:rowOff>
    </xdr:to>
    <xdr:sp macro="" textlink="">
      <xdr:nvSpPr>
        <xdr:cNvPr id="696" name="フローチャート: 判断 695"/>
        <xdr:cNvSpPr/>
      </xdr:nvSpPr>
      <xdr:spPr>
        <a:xfrm>
          <a:off x="14541500" y="16797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96</xdr:row>
      <xdr:rowOff>113665</xdr:rowOff>
    </xdr:from>
    <xdr:ext cx="468630" cy="258445"/>
    <xdr:sp macro="" textlink="">
      <xdr:nvSpPr>
        <xdr:cNvPr id="697" name="テキスト ボックス 696"/>
        <xdr:cNvSpPr txBox="1"/>
      </xdr:nvSpPr>
      <xdr:spPr>
        <a:xfrm>
          <a:off x="14357350" y="165728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19050</xdr:rowOff>
    </xdr:from>
    <xdr:to xmlns:xdr="http://schemas.openxmlformats.org/drawingml/2006/spreadsheetDrawing">
      <xdr:col>71</xdr:col>
      <xdr:colOff>177800</xdr:colOff>
      <xdr:row>99</xdr:row>
      <xdr:rowOff>42545</xdr:rowOff>
    </xdr:to>
    <xdr:cxnSp macro="">
      <xdr:nvCxnSpPr>
        <xdr:cNvPr id="698" name="直線コネクタ 697"/>
        <xdr:cNvCxnSpPr/>
      </xdr:nvCxnSpPr>
      <xdr:spPr>
        <a:xfrm>
          <a:off x="12814300" y="1699260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158750</xdr:rowOff>
    </xdr:from>
    <xdr:to xmlns:xdr="http://schemas.openxmlformats.org/drawingml/2006/spreadsheetDrawing">
      <xdr:col>72</xdr:col>
      <xdr:colOff>38100</xdr:colOff>
      <xdr:row>98</xdr:row>
      <xdr:rowOff>88900</xdr:rowOff>
    </xdr:to>
    <xdr:sp macro="" textlink="">
      <xdr:nvSpPr>
        <xdr:cNvPr id="699" name="フローチャート: 判断 698"/>
        <xdr:cNvSpPr/>
      </xdr:nvSpPr>
      <xdr:spPr>
        <a:xfrm>
          <a:off x="13652500" y="167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96</xdr:row>
      <xdr:rowOff>105410</xdr:rowOff>
    </xdr:from>
    <xdr:ext cx="468630" cy="259080"/>
    <xdr:sp macro="" textlink="">
      <xdr:nvSpPr>
        <xdr:cNvPr id="700" name="テキスト ボックス 699"/>
        <xdr:cNvSpPr txBox="1"/>
      </xdr:nvSpPr>
      <xdr:spPr>
        <a:xfrm>
          <a:off x="13468350" y="16564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146050</xdr:rowOff>
    </xdr:from>
    <xdr:to xmlns:xdr="http://schemas.openxmlformats.org/drawingml/2006/spreadsheetDrawing">
      <xdr:col>67</xdr:col>
      <xdr:colOff>101600</xdr:colOff>
      <xdr:row>98</xdr:row>
      <xdr:rowOff>76200</xdr:rowOff>
    </xdr:to>
    <xdr:sp macro="" textlink="">
      <xdr:nvSpPr>
        <xdr:cNvPr id="701" name="フローチャート: 判断 700"/>
        <xdr:cNvSpPr/>
      </xdr:nvSpPr>
      <xdr:spPr>
        <a:xfrm>
          <a:off x="1276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96</xdr:row>
      <xdr:rowOff>92710</xdr:rowOff>
    </xdr:from>
    <xdr:ext cx="468630" cy="259080"/>
    <xdr:sp macro="" textlink="">
      <xdr:nvSpPr>
        <xdr:cNvPr id="702" name="テキスト ボックス 701"/>
        <xdr:cNvSpPr txBox="1"/>
      </xdr:nvSpPr>
      <xdr:spPr>
        <a:xfrm>
          <a:off x="12579350" y="16551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95250</xdr:rowOff>
    </xdr:from>
    <xdr:to xmlns:xdr="http://schemas.openxmlformats.org/drawingml/2006/spreadsheetDrawing">
      <xdr:col>85</xdr:col>
      <xdr:colOff>177800</xdr:colOff>
      <xdr:row>97</xdr:row>
      <xdr:rowOff>25400</xdr:rowOff>
    </xdr:to>
    <xdr:sp macro="" textlink="">
      <xdr:nvSpPr>
        <xdr:cNvPr id="708" name="楕円 707"/>
        <xdr:cNvSpPr/>
      </xdr:nvSpPr>
      <xdr:spPr>
        <a:xfrm>
          <a:off x="16268700" y="165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118110</xdr:rowOff>
    </xdr:from>
    <xdr:ext cx="534670" cy="259080"/>
    <xdr:sp macro="" textlink="">
      <xdr:nvSpPr>
        <xdr:cNvPr id="709" name="積立金該当値テキスト"/>
        <xdr:cNvSpPr txBox="1"/>
      </xdr:nvSpPr>
      <xdr:spPr>
        <a:xfrm>
          <a:off x="16370300" y="16405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143510</xdr:rowOff>
    </xdr:from>
    <xdr:to xmlns:xdr="http://schemas.openxmlformats.org/drawingml/2006/spreadsheetDrawing">
      <xdr:col>81</xdr:col>
      <xdr:colOff>101600</xdr:colOff>
      <xdr:row>97</xdr:row>
      <xdr:rowOff>73025</xdr:rowOff>
    </xdr:to>
    <xdr:sp macro="" textlink="">
      <xdr:nvSpPr>
        <xdr:cNvPr id="710" name="楕円 709"/>
        <xdr:cNvSpPr/>
      </xdr:nvSpPr>
      <xdr:spPr>
        <a:xfrm>
          <a:off x="15430500" y="16602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64135</xdr:rowOff>
    </xdr:from>
    <xdr:ext cx="533400" cy="257810"/>
    <xdr:sp macro="" textlink="">
      <xdr:nvSpPr>
        <xdr:cNvPr id="711" name="テキスト ボックス 710"/>
        <xdr:cNvSpPr txBox="1"/>
      </xdr:nvSpPr>
      <xdr:spPr>
        <a:xfrm>
          <a:off x="15213965" y="166947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99</xdr:row>
      <xdr:rowOff>23495</xdr:rowOff>
    </xdr:from>
    <xdr:to xmlns:xdr="http://schemas.openxmlformats.org/drawingml/2006/spreadsheetDrawing">
      <xdr:col>76</xdr:col>
      <xdr:colOff>165100</xdr:colOff>
      <xdr:row>99</xdr:row>
      <xdr:rowOff>125095</xdr:rowOff>
    </xdr:to>
    <xdr:sp macro="" textlink="">
      <xdr:nvSpPr>
        <xdr:cNvPr id="712" name="楕円 711"/>
        <xdr:cNvSpPr/>
      </xdr:nvSpPr>
      <xdr:spPr>
        <a:xfrm>
          <a:off x="14541500" y="1699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99</xdr:row>
      <xdr:rowOff>116205</xdr:rowOff>
    </xdr:from>
    <xdr:ext cx="378460" cy="259080"/>
    <xdr:sp macro="" textlink="">
      <xdr:nvSpPr>
        <xdr:cNvPr id="713" name="テキスト ボックス 712"/>
        <xdr:cNvSpPr txBox="1"/>
      </xdr:nvSpPr>
      <xdr:spPr>
        <a:xfrm>
          <a:off x="14403070" y="170897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163195</xdr:rowOff>
    </xdr:from>
    <xdr:to xmlns:xdr="http://schemas.openxmlformats.org/drawingml/2006/spreadsheetDrawing">
      <xdr:col>72</xdr:col>
      <xdr:colOff>38100</xdr:colOff>
      <xdr:row>99</xdr:row>
      <xdr:rowOff>93345</xdr:rowOff>
    </xdr:to>
    <xdr:sp macro="" textlink="">
      <xdr:nvSpPr>
        <xdr:cNvPr id="714" name="楕円 713"/>
        <xdr:cNvSpPr/>
      </xdr:nvSpPr>
      <xdr:spPr>
        <a:xfrm>
          <a:off x="13652500" y="1696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84455</xdr:rowOff>
    </xdr:from>
    <xdr:ext cx="468630" cy="259080"/>
    <xdr:sp macro="" textlink="">
      <xdr:nvSpPr>
        <xdr:cNvPr id="715" name="テキスト ボックス 714"/>
        <xdr:cNvSpPr txBox="1"/>
      </xdr:nvSpPr>
      <xdr:spPr>
        <a:xfrm>
          <a:off x="13468350" y="170580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139700</xdr:rowOff>
    </xdr:from>
    <xdr:to xmlns:xdr="http://schemas.openxmlformats.org/drawingml/2006/spreadsheetDrawing">
      <xdr:col>67</xdr:col>
      <xdr:colOff>101600</xdr:colOff>
      <xdr:row>99</xdr:row>
      <xdr:rowOff>69850</xdr:rowOff>
    </xdr:to>
    <xdr:sp macro="" textlink="">
      <xdr:nvSpPr>
        <xdr:cNvPr id="716" name="楕円 715"/>
        <xdr:cNvSpPr/>
      </xdr:nvSpPr>
      <xdr:spPr>
        <a:xfrm>
          <a:off x="12763500" y="169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60960</xdr:rowOff>
    </xdr:from>
    <xdr:ext cx="468630" cy="259080"/>
    <xdr:sp macro="" textlink="">
      <xdr:nvSpPr>
        <xdr:cNvPr id="717" name="テキスト ボックス 716"/>
        <xdr:cNvSpPr txBox="1"/>
      </xdr:nvSpPr>
      <xdr:spPr>
        <a:xfrm>
          <a:off x="12579350" y="17034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26" name="テキスト ボックス 725"/>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8" name="直線コネクタ 72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29" name="テキスト ボックス 728"/>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0" name="直線コネクタ 72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090" cy="259080"/>
    <xdr:sp macro="" textlink="">
      <xdr:nvSpPr>
        <xdr:cNvPr id="731" name="テキスト ボックス 730"/>
        <xdr:cNvSpPr txBox="1"/>
      </xdr:nvSpPr>
      <xdr:spPr>
        <a:xfrm>
          <a:off x="17820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2" name="直線コネクタ 73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090" cy="257810"/>
    <xdr:sp macro="" textlink="">
      <xdr:nvSpPr>
        <xdr:cNvPr id="733" name="テキスト ボックス 732"/>
        <xdr:cNvSpPr txBox="1"/>
      </xdr:nvSpPr>
      <xdr:spPr>
        <a:xfrm>
          <a:off x="17820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4" name="直線コネクタ 73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090" cy="259080"/>
    <xdr:sp macro="" textlink="">
      <xdr:nvSpPr>
        <xdr:cNvPr id="735" name="テキスト ボックス 734"/>
        <xdr:cNvSpPr txBox="1"/>
      </xdr:nvSpPr>
      <xdr:spPr>
        <a:xfrm>
          <a:off x="17820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6" name="直線コネクタ 73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090" cy="259080"/>
    <xdr:sp macro="" textlink="">
      <xdr:nvSpPr>
        <xdr:cNvPr id="737" name="テキスト ボックス 736"/>
        <xdr:cNvSpPr txBox="1"/>
      </xdr:nvSpPr>
      <xdr:spPr>
        <a:xfrm>
          <a:off x="17820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39" name="テキスト ボックス 738"/>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144145</xdr:rowOff>
    </xdr:from>
    <xdr:to xmlns:xdr="http://schemas.openxmlformats.org/drawingml/2006/spreadsheetDrawing">
      <xdr:col>116</xdr:col>
      <xdr:colOff>62865</xdr:colOff>
      <xdr:row>39</xdr:row>
      <xdr:rowOff>44450</xdr:rowOff>
    </xdr:to>
    <xdr:cxnSp macro="">
      <xdr:nvCxnSpPr>
        <xdr:cNvPr id="741" name="直線コネクタ 740"/>
        <xdr:cNvCxnSpPr/>
      </xdr:nvCxnSpPr>
      <xdr:spPr>
        <a:xfrm flipV="1">
          <a:off x="22159595" y="5116195"/>
          <a:ext cx="127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2"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3" name="直線コネクタ 74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90805</xdr:rowOff>
    </xdr:from>
    <xdr:ext cx="469900" cy="258445"/>
    <xdr:sp macro="" textlink="">
      <xdr:nvSpPr>
        <xdr:cNvPr id="744" name="投資及び出資金最大値テキスト"/>
        <xdr:cNvSpPr txBox="1"/>
      </xdr:nvSpPr>
      <xdr:spPr>
        <a:xfrm>
          <a:off x="22212300" y="4891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29</xdr:row>
      <xdr:rowOff>144145</xdr:rowOff>
    </xdr:from>
    <xdr:to xmlns:xdr="http://schemas.openxmlformats.org/drawingml/2006/spreadsheetDrawing">
      <xdr:col>116</xdr:col>
      <xdr:colOff>152400</xdr:colOff>
      <xdr:row>29</xdr:row>
      <xdr:rowOff>144145</xdr:rowOff>
    </xdr:to>
    <xdr:cxnSp macro="">
      <xdr:nvCxnSpPr>
        <xdr:cNvPr id="745" name="直線コネクタ 744"/>
        <xdr:cNvCxnSpPr/>
      </xdr:nvCxnSpPr>
      <xdr:spPr>
        <a:xfrm>
          <a:off x="22072600" y="5116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20955</xdr:rowOff>
    </xdr:from>
    <xdr:to xmlns:xdr="http://schemas.openxmlformats.org/drawingml/2006/spreadsheetDrawing">
      <xdr:col>116</xdr:col>
      <xdr:colOff>63500</xdr:colOff>
      <xdr:row>39</xdr:row>
      <xdr:rowOff>29210</xdr:rowOff>
    </xdr:to>
    <xdr:cxnSp macro="">
      <xdr:nvCxnSpPr>
        <xdr:cNvPr id="746" name="直線コネクタ 745"/>
        <xdr:cNvCxnSpPr/>
      </xdr:nvCxnSpPr>
      <xdr:spPr>
        <a:xfrm>
          <a:off x="21323300" y="670750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140970</xdr:rowOff>
    </xdr:from>
    <xdr:ext cx="469900" cy="259080"/>
    <xdr:sp macro="" textlink="">
      <xdr:nvSpPr>
        <xdr:cNvPr id="747" name="投資及び出資金平均値テキスト"/>
        <xdr:cNvSpPr txBox="1"/>
      </xdr:nvSpPr>
      <xdr:spPr>
        <a:xfrm>
          <a:off x="22212300" y="6313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118110</xdr:rowOff>
    </xdr:from>
    <xdr:to xmlns:xdr="http://schemas.openxmlformats.org/drawingml/2006/spreadsheetDrawing">
      <xdr:col>116</xdr:col>
      <xdr:colOff>114300</xdr:colOff>
      <xdr:row>38</xdr:row>
      <xdr:rowOff>48260</xdr:rowOff>
    </xdr:to>
    <xdr:sp macro="" textlink="">
      <xdr:nvSpPr>
        <xdr:cNvPr id="748" name="フローチャート: 判断 747"/>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154940</xdr:rowOff>
    </xdr:from>
    <xdr:to xmlns:xdr="http://schemas.openxmlformats.org/drawingml/2006/spreadsheetDrawing">
      <xdr:col>111</xdr:col>
      <xdr:colOff>177800</xdr:colOff>
      <xdr:row>39</xdr:row>
      <xdr:rowOff>20955</xdr:rowOff>
    </xdr:to>
    <xdr:cxnSp macro="">
      <xdr:nvCxnSpPr>
        <xdr:cNvPr id="749" name="直線コネクタ 748"/>
        <xdr:cNvCxnSpPr/>
      </xdr:nvCxnSpPr>
      <xdr:spPr>
        <a:xfrm>
          <a:off x="20434300" y="66700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123825</xdr:rowOff>
    </xdr:from>
    <xdr:to xmlns:xdr="http://schemas.openxmlformats.org/drawingml/2006/spreadsheetDrawing">
      <xdr:col>112</xdr:col>
      <xdr:colOff>38100</xdr:colOff>
      <xdr:row>38</xdr:row>
      <xdr:rowOff>53975</xdr:rowOff>
    </xdr:to>
    <xdr:sp macro="" textlink="">
      <xdr:nvSpPr>
        <xdr:cNvPr id="750" name="フローチャート: 判断 749"/>
        <xdr:cNvSpPr/>
      </xdr:nvSpPr>
      <xdr:spPr>
        <a:xfrm>
          <a:off x="21272500" y="646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70485</xdr:rowOff>
    </xdr:from>
    <xdr:ext cx="468630" cy="259080"/>
    <xdr:sp macro="" textlink="">
      <xdr:nvSpPr>
        <xdr:cNvPr id="751" name="テキスト ボックス 750"/>
        <xdr:cNvSpPr txBox="1"/>
      </xdr:nvSpPr>
      <xdr:spPr>
        <a:xfrm>
          <a:off x="21088350" y="62426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7620</xdr:rowOff>
    </xdr:from>
    <xdr:to xmlns:xdr="http://schemas.openxmlformats.org/drawingml/2006/spreadsheetDrawing">
      <xdr:col>107</xdr:col>
      <xdr:colOff>50800</xdr:colOff>
      <xdr:row>38</xdr:row>
      <xdr:rowOff>154940</xdr:rowOff>
    </xdr:to>
    <xdr:cxnSp macro="">
      <xdr:nvCxnSpPr>
        <xdr:cNvPr id="752" name="直線コネクタ 751"/>
        <xdr:cNvCxnSpPr/>
      </xdr:nvCxnSpPr>
      <xdr:spPr>
        <a:xfrm>
          <a:off x="19545300" y="652272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86995</xdr:rowOff>
    </xdr:from>
    <xdr:to xmlns:xdr="http://schemas.openxmlformats.org/drawingml/2006/spreadsheetDrawing">
      <xdr:col>107</xdr:col>
      <xdr:colOff>101600</xdr:colOff>
      <xdr:row>38</xdr:row>
      <xdr:rowOff>17780</xdr:rowOff>
    </xdr:to>
    <xdr:sp macro="" textlink="">
      <xdr:nvSpPr>
        <xdr:cNvPr id="753" name="フローチャート: 判断 752"/>
        <xdr:cNvSpPr/>
      </xdr:nvSpPr>
      <xdr:spPr>
        <a:xfrm>
          <a:off x="20383500" y="643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33655</xdr:rowOff>
    </xdr:from>
    <xdr:ext cx="468630" cy="258445"/>
    <xdr:sp macro="" textlink="">
      <xdr:nvSpPr>
        <xdr:cNvPr id="754" name="テキスト ボックス 753"/>
        <xdr:cNvSpPr txBox="1"/>
      </xdr:nvSpPr>
      <xdr:spPr>
        <a:xfrm>
          <a:off x="20199350" y="62058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148590</xdr:rowOff>
    </xdr:from>
    <xdr:to xmlns:xdr="http://schemas.openxmlformats.org/drawingml/2006/spreadsheetDrawing">
      <xdr:col>102</xdr:col>
      <xdr:colOff>114300</xdr:colOff>
      <xdr:row>38</xdr:row>
      <xdr:rowOff>7620</xdr:rowOff>
    </xdr:to>
    <xdr:cxnSp macro="">
      <xdr:nvCxnSpPr>
        <xdr:cNvPr id="755" name="直線コネクタ 754"/>
        <xdr:cNvCxnSpPr/>
      </xdr:nvCxnSpPr>
      <xdr:spPr>
        <a:xfrm>
          <a:off x="18656300" y="64922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58420</xdr:rowOff>
    </xdr:from>
    <xdr:to xmlns:xdr="http://schemas.openxmlformats.org/drawingml/2006/spreadsheetDrawing">
      <xdr:col>102</xdr:col>
      <xdr:colOff>165100</xdr:colOff>
      <xdr:row>37</xdr:row>
      <xdr:rowOff>160020</xdr:rowOff>
    </xdr:to>
    <xdr:sp macro="" textlink="">
      <xdr:nvSpPr>
        <xdr:cNvPr id="756" name="フローチャート: 判断 755"/>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5080</xdr:rowOff>
    </xdr:from>
    <xdr:ext cx="468630" cy="259080"/>
    <xdr:sp macro="" textlink="">
      <xdr:nvSpPr>
        <xdr:cNvPr id="757" name="テキスト ボックス 756"/>
        <xdr:cNvSpPr txBox="1"/>
      </xdr:nvSpPr>
      <xdr:spPr>
        <a:xfrm>
          <a:off x="19310350" y="6177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125730</xdr:rowOff>
    </xdr:from>
    <xdr:to xmlns:xdr="http://schemas.openxmlformats.org/drawingml/2006/spreadsheetDrawing">
      <xdr:col>98</xdr:col>
      <xdr:colOff>38100</xdr:colOff>
      <xdr:row>38</xdr:row>
      <xdr:rowOff>55880</xdr:rowOff>
    </xdr:to>
    <xdr:sp macro="" textlink="">
      <xdr:nvSpPr>
        <xdr:cNvPr id="758" name="フローチャート: 判断 757"/>
        <xdr:cNvSpPr/>
      </xdr:nvSpPr>
      <xdr:spPr>
        <a:xfrm>
          <a:off x="186055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46990</xdr:rowOff>
    </xdr:from>
    <xdr:ext cx="468630" cy="259080"/>
    <xdr:sp macro="" textlink="">
      <xdr:nvSpPr>
        <xdr:cNvPr id="759" name="テキスト ボックス 758"/>
        <xdr:cNvSpPr txBox="1"/>
      </xdr:nvSpPr>
      <xdr:spPr>
        <a:xfrm>
          <a:off x="18421350" y="6562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149225</xdr:rowOff>
    </xdr:from>
    <xdr:to xmlns:xdr="http://schemas.openxmlformats.org/drawingml/2006/spreadsheetDrawing">
      <xdr:col>116</xdr:col>
      <xdr:colOff>114300</xdr:colOff>
      <xdr:row>39</xdr:row>
      <xdr:rowOff>79375</xdr:rowOff>
    </xdr:to>
    <xdr:sp macro="" textlink="">
      <xdr:nvSpPr>
        <xdr:cNvPr id="765" name="楕円 764"/>
        <xdr:cNvSpPr/>
      </xdr:nvSpPr>
      <xdr:spPr>
        <a:xfrm>
          <a:off x="221107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64135</xdr:rowOff>
    </xdr:from>
    <xdr:ext cx="313690" cy="257810"/>
    <xdr:sp macro="" textlink="">
      <xdr:nvSpPr>
        <xdr:cNvPr id="766" name="投資及び出資金該当値テキスト"/>
        <xdr:cNvSpPr txBox="1"/>
      </xdr:nvSpPr>
      <xdr:spPr>
        <a:xfrm>
          <a:off x="22212300" y="657923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141605</xdr:rowOff>
    </xdr:from>
    <xdr:to xmlns:xdr="http://schemas.openxmlformats.org/drawingml/2006/spreadsheetDrawing">
      <xdr:col>112</xdr:col>
      <xdr:colOff>38100</xdr:colOff>
      <xdr:row>39</xdr:row>
      <xdr:rowOff>71755</xdr:rowOff>
    </xdr:to>
    <xdr:sp macro="" textlink="">
      <xdr:nvSpPr>
        <xdr:cNvPr id="767" name="楕円 766"/>
        <xdr:cNvSpPr/>
      </xdr:nvSpPr>
      <xdr:spPr>
        <a:xfrm>
          <a:off x="21272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63500</xdr:rowOff>
    </xdr:from>
    <xdr:ext cx="378460" cy="257810"/>
    <xdr:sp macro="" textlink="">
      <xdr:nvSpPr>
        <xdr:cNvPr id="768" name="テキスト ボックス 767"/>
        <xdr:cNvSpPr txBox="1"/>
      </xdr:nvSpPr>
      <xdr:spPr>
        <a:xfrm>
          <a:off x="21134070" y="675005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104140</xdr:rowOff>
    </xdr:from>
    <xdr:to xmlns:xdr="http://schemas.openxmlformats.org/drawingml/2006/spreadsheetDrawing">
      <xdr:col>107</xdr:col>
      <xdr:colOff>101600</xdr:colOff>
      <xdr:row>39</xdr:row>
      <xdr:rowOff>34290</xdr:rowOff>
    </xdr:to>
    <xdr:sp macro="" textlink="">
      <xdr:nvSpPr>
        <xdr:cNvPr id="769" name="楕円 768"/>
        <xdr:cNvSpPr/>
      </xdr:nvSpPr>
      <xdr:spPr>
        <a:xfrm>
          <a:off x="20383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25400</xdr:rowOff>
    </xdr:from>
    <xdr:ext cx="378460" cy="259080"/>
    <xdr:sp macro="" textlink="">
      <xdr:nvSpPr>
        <xdr:cNvPr id="770" name="テキスト ボックス 769"/>
        <xdr:cNvSpPr txBox="1"/>
      </xdr:nvSpPr>
      <xdr:spPr>
        <a:xfrm>
          <a:off x="20245070" y="6711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128270</xdr:rowOff>
    </xdr:from>
    <xdr:to xmlns:xdr="http://schemas.openxmlformats.org/drawingml/2006/spreadsheetDrawing">
      <xdr:col>102</xdr:col>
      <xdr:colOff>165100</xdr:colOff>
      <xdr:row>38</xdr:row>
      <xdr:rowOff>58420</xdr:rowOff>
    </xdr:to>
    <xdr:sp macro="" textlink="">
      <xdr:nvSpPr>
        <xdr:cNvPr id="771" name="楕円 770"/>
        <xdr:cNvSpPr/>
      </xdr:nvSpPr>
      <xdr:spPr>
        <a:xfrm>
          <a:off x="19494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49530</xdr:rowOff>
    </xdr:from>
    <xdr:ext cx="468630" cy="259080"/>
    <xdr:sp macro="" textlink="">
      <xdr:nvSpPr>
        <xdr:cNvPr id="772" name="テキスト ボックス 771"/>
        <xdr:cNvSpPr txBox="1"/>
      </xdr:nvSpPr>
      <xdr:spPr>
        <a:xfrm>
          <a:off x="19310350" y="6564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97790</xdr:rowOff>
    </xdr:from>
    <xdr:to xmlns:xdr="http://schemas.openxmlformats.org/drawingml/2006/spreadsheetDrawing">
      <xdr:col>98</xdr:col>
      <xdr:colOff>38100</xdr:colOff>
      <xdr:row>38</xdr:row>
      <xdr:rowOff>27940</xdr:rowOff>
    </xdr:to>
    <xdr:sp macro="" textlink="">
      <xdr:nvSpPr>
        <xdr:cNvPr id="773" name="楕円 772"/>
        <xdr:cNvSpPr/>
      </xdr:nvSpPr>
      <xdr:spPr>
        <a:xfrm>
          <a:off x="18605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44450</xdr:rowOff>
    </xdr:from>
    <xdr:ext cx="468630" cy="259080"/>
    <xdr:sp macro="" textlink="">
      <xdr:nvSpPr>
        <xdr:cNvPr id="774" name="テキスト ボックス 773"/>
        <xdr:cNvSpPr txBox="1"/>
      </xdr:nvSpPr>
      <xdr:spPr>
        <a:xfrm>
          <a:off x="18421350" y="6216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83" name="テキスト ボックス 782"/>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25400</xdr:rowOff>
    </xdr:from>
    <xdr:to xmlns:xdr="http://schemas.openxmlformats.org/drawingml/2006/spreadsheetDrawing">
      <xdr:col>120</xdr:col>
      <xdr:colOff>114300</xdr:colOff>
      <xdr:row>58</xdr:row>
      <xdr:rowOff>25400</xdr:rowOff>
    </xdr:to>
    <xdr:cxnSp macro="">
      <xdr:nvCxnSpPr>
        <xdr:cNvPr id="785" name="直線コネクタ 784"/>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54610</xdr:rowOff>
    </xdr:from>
    <xdr:ext cx="247650" cy="257810"/>
    <xdr:sp macro="" textlink="">
      <xdr:nvSpPr>
        <xdr:cNvPr id="786" name="テキスト ボックス 785"/>
        <xdr:cNvSpPr txBox="1"/>
      </xdr:nvSpPr>
      <xdr:spPr>
        <a:xfrm>
          <a:off x="18039080" y="9827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7810"/>
    <xdr:sp macro="" textlink="">
      <xdr:nvSpPr>
        <xdr:cNvPr id="788" name="テキスト ボックス 787"/>
        <xdr:cNvSpPr txBox="1"/>
      </xdr:nvSpPr>
      <xdr:spPr>
        <a:xfrm>
          <a:off x="17756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82550</xdr:rowOff>
    </xdr:from>
    <xdr:to xmlns:xdr="http://schemas.openxmlformats.org/drawingml/2006/spreadsheetDrawing">
      <xdr:col>120</xdr:col>
      <xdr:colOff>114300</xdr:colOff>
      <xdr:row>51</xdr:row>
      <xdr:rowOff>82550</xdr:rowOff>
    </xdr:to>
    <xdr:cxnSp macro="">
      <xdr:nvCxnSpPr>
        <xdr:cNvPr id="789" name="直線コネクタ 788"/>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50</xdr:row>
      <xdr:rowOff>111760</xdr:rowOff>
    </xdr:from>
    <xdr:ext cx="531495" cy="257810"/>
    <xdr:sp macro="" textlink="">
      <xdr:nvSpPr>
        <xdr:cNvPr id="790" name="テキスト ボックス 789"/>
        <xdr:cNvSpPr txBox="1"/>
      </xdr:nvSpPr>
      <xdr:spPr>
        <a:xfrm>
          <a:off x="17756505" y="8684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810"/>
    <xdr:sp macro="" textlink="">
      <xdr:nvSpPr>
        <xdr:cNvPr id="792" name="テキスト ボックス 791"/>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33020</xdr:rowOff>
    </xdr:from>
    <xdr:to xmlns:xdr="http://schemas.openxmlformats.org/drawingml/2006/spreadsheetDrawing">
      <xdr:col>116</xdr:col>
      <xdr:colOff>62865</xdr:colOff>
      <xdr:row>58</xdr:row>
      <xdr:rowOff>25400</xdr:rowOff>
    </xdr:to>
    <xdr:cxnSp macro="">
      <xdr:nvCxnSpPr>
        <xdr:cNvPr id="794" name="直線コネクタ 793"/>
        <xdr:cNvCxnSpPr/>
      </xdr:nvCxnSpPr>
      <xdr:spPr>
        <a:xfrm flipV="1">
          <a:off x="22159595" y="8776970"/>
          <a:ext cx="127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29210</xdr:rowOff>
    </xdr:from>
    <xdr:ext cx="249555" cy="257810"/>
    <xdr:sp macro="" textlink="">
      <xdr:nvSpPr>
        <xdr:cNvPr id="795" name="貸付金最小値テキスト"/>
        <xdr:cNvSpPr txBox="1"/>
      </xdr:nvSpPr>
      <xdr:spPr>
        <a:xfrm>
          <a:off x="22212300" y="9973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25400</xdr:rowOff>
    </xdr:from>
    <xdr:to xmlns:xdr="http://schemas.openxmlformats.org/drawingml/2006/spreadsheetDrawing">
      <xdr:col>116</xdr:col>
      <xdr:colOff>152400</xdr:colOff>
      <xdr:row>58</xdr:row>
      <xdr:rowOff>25400</xdr:rowOff>
    </xdr:to>
    <xdr:cxnSp macro="">
      <xdr:nvCxnSpPr>
        <xdr:cNvPr id="796" name="直線コネクタ 795"/>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151130</xdr:rowOff>
    </xdr:from>
    <xdr:ext cx="534670" cy="259080"/>
    <xdr:sp macro="" textlink="">
      <xdr:nvSpPr>
        <xdr:cNvPr id="797" name="貸付金最大値テキスト"/>
        <xdr:cNvSpPr txBox="1"/>
      </xdr:nvSpPr>
      <xdr:spPr>
        <a:xfrm>
          <a:off x="22212300" y="8552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33020</xdr:rowOff>
    </xdr:from>
    <xdr:to xmlns:xdr="http://schemas.openxmlformats.org/drawingml/2006/spreadsheetDrawing">
      <xdr:col>116</xdr:col>
      <xdr:colOff>152400</xdr:colOff>
      <xdr:row>51</xdr:row>
      <xdr:rowOff>33020</xdr:rowOff>
    </xdr:to>
    <xdr:cxnSp macro="">
      <xdr:nvCxnSpPr>
        <xdr:cNvPr id="798" name="直線コネクタ 797"/>
        <xdr:cNvCxnSpPr/>
      </xdr:nvCxnSpPr>
      <xdr:spPr>
        <a:xfrm>
          <a:off x="22072600" y="877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12700</xdr:rowOff>
    </xdr:from>
    <xdr:to xmlns:xdr="http://schemas.openxmlformats.org/drawingml/2006/spreadsheetDrawing">
      <xdr:col>116</xdr:col>
      <xdr:colOff>63500</xdr:colOff>
      <xdr:row>58</xdr:row>
      <xdr:rowOff>17780</xdr:rowOff>
    </xdr:to>
    <xdr:cxnSp macro="">
      <xdr:nvCxnSpPr>
        <xdr:cNvPr id="799" name="直線コネクタ 798"/>
        <xdr:cNvCxnSpPr/>
      </xdr:nvCxnSpPr>
      <xdr:spPr>
        <a:xfrm>
          <a:off x="21323300" y="995680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97790</xdr:rowOff>
    </xdr:from>
    <xdr:ext cx="469900" cy="257810"/>
    <xdr:sp macro="" textlink="">
      <xdr:nvSpPr>
        <xdr:cNvPr id="800" name="貸付金平均値テキスト"/>
        <xdr:cNvSpPr txBox="1"/>
      </xdr:nvSpPr>
      <xdr:spPr>
        <a:xfrm>
          <a:off x="22212300" y="95275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74930</xdr:rowOff>
    </xdr:from>
    <xdr:to xmlns:xdr="http://schemas.openxmlformats.org/drawingml/2006/spreadsheetDrawing">
      <xdr:col>116</xdr:col>
      <xdr:colOff>114300</xdr:colOff>
      <xdr:row>57</xdr:row>
      <xdr:rowOff>5080</xdr:rowOff>
    </xdr:to>
    <xdr:sp macro="" textlink="">
      <xdr:nvSpPr>
        <xdr:cNvPr id="801" name="フローチャート: 判断 800"/>
        <xdr:cNvSpPr/>
      </xdr:nvSpPr>
      <xdr:spPr>
        <a:xfrm>
          <a:off x="22110700" y="967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111760</xdr:rowOff>
    </xdr:from>
    <xdr:to xmlns:xdr="http://schemas.openxmlformats.org/drawingml/2006/spreadsheetDrawing">
      <xdr:col>111</xdr:col>
      <xdr:colOff>177800</xdr:colOff>
      <xdr:row>58</xdr:row>
      <xdr:rowOff>12700</xdr:rowOff>
    </xdr:to>
    <xdr:cxnSp macro="">
      <xdr:nvCxnSpPr>
        <xdr:cNvPr id="802" name="直線コネクタ 801"/>
        <xdr:cNvCxnSpPr/>
      </xdr:nvCxnSpPr>
      <xdr:spPr>
        <a:xfrm>
          <a:off x="20434300" y="988441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56</xdr:row>
      <xdr:rowOff>49530</xdr:rowOff>
    </xdr:from>
    <xdr:to xmlns:xdr="http://schemas.openxmlformats.org/drawingml/2006/spreadsheetDrawing">
      <xdr:col>112</xdr:col>
      <xdr:colOff>38100</xdr:colOff>
      <xdr:row>56</xdr:row>
      <xdr:rowOff>151130</xdr:rowOff>
    </xdr:to>
    <xdr:sp macro="" textlink="">
      <xdr:nvSpPr>
        <xdr:cNvPr id="803" name="フローチャート: 判断 802"/>
        <xdr:cNvSpPr/>
      </xdr:nvSpPr>
      <xdr:spPr>
        <a:xfrm>
          <a:off x="21272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54</xdr:row>
      <xdr:rowOff>167640</xdr:rowOff>
    </xdr:from>
    <xdr:ext cx="468630" cy="257810"/>
    <xdr:sp macro="" textlink="">
      <xdr:nvSpPr>
        <xdr:cNvPr id="804" name="テキスト ボックス 803"/>
        <xdr:cNvSpPr txBox="1"/>
      </xdr:nvSpPr>
      <xdr:spPr>
        <a:xfrm>
          <a:off x="21088350" y="94259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11430</xdr:rowOff>
    </xdr:from>
    <xdr:to xmlns:xdr="http://schemas.openxmlformats.org/drawingml/2006/spreadsheetDrawing">
      <xdr:col>107</xdr:col>
      <xdr:colOff>50800</xdr:colOff>
      <xdr:row>57</xdr:row>
      <xdr:rowOff>111760</xdr:rowOff>
    </xdr:to>
    <xdr:cxnSp macro="">
      <xdr:nvCxnSpPr>
        <xdr:cNvPr id="805" name="直線コネクタ 804"/>
        <xdr:cNvCxnSpPr/>
      </xdr:nvCxnSpPr>
      <xdr:spPr>
        <a:xfrm>
          <a:off x="19545300" y="978408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55</xdr:row>
      <xdr:rowOff>116840</xdr:rowOff>
    </xdr:from>
    <xdr:to xmlns:xdr="http://schemas.openxmlformats.org/drawingml/2006/spreadsheetDrawing">
      <xdr:col>107</xdr:col>
      <xdr:colOff>101600</xdr:colOff>
      <xdr:row>56</xdr:row>
      <xdr:rowOff>46990</xdr:rowOff>
    </xdr:to>
    <xdr:sp macro="" textlink="">
      <xdr:nvSpPr>
        <xdr:cNvPr id="806" name="フローチャート: 判断 805"/>
        <xdr:cNvSpPr/>
      </xdr:nvSpPr>
      <xdr:spPr>
        <a:xfrm>
          <a:off x="203835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54</xdr:row>
      <xdr:rowOff>63500</xdr:rowOff>
    </xdr:from>
    <xdr:ext cx="468630" cy="257810"/>
    <xdr:sp macro="" textlink="">
      <xdr:nvSpPr>
        <xdr:cNvPr id="807" name="テキスト ボックス 806"/>
        <xdr:cNvSpPr txBox="1"/>
      </xdr:nvSpPr>
      <xdr:spPr>
        <a:xfrm>
          <a:off x="20199350" y="93218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56</xdr:row>
      <xdr:rowOff>96520</xdr:rowOff>
    </xdr:from>
    <xdr:to xmlns:xdr="http://schemas.openxmlformats.org/drawingml/2006/spreadsheetDrawing">
      <xdr:col>102</xdr:col>
      <xdr:colOff>114300</xdr:colOff>
      <xdr:row>57</xdr:row>
      <xdr:rowOff>11430</xdr:rowOff>
    </xdr:to>
    <xdr:cxnSp macro="">
      <xdr:nvCxnSpPr>
        <xdr:cNvPr id="808" name="直線コネクタ 807"/>
        <xdr:cNvCxnSpPr/>
      </xdr:nvCxnSpPr>
      <xdr:spPr>
        <a:xfrm>
          <a:off x="18656300" y="969772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49530</xdr:rowOff>
    </xdr:from>
    <xdr:to xmlns:xdr="http://schemas.openxmlformats.org/drawingml/2006/spreadsheetDrawing">
      <xdr:col>102</xdr:col>
      <xdr:colOff>165100</xdr:colOff>
      <xdr:row>56</xdr:row>
      <xdr:rowOff>151130</xdr:rowOff>
    </xdr:to>
    <xdr:sp macro="" textlink="">
      <xdr:nvSpPr>
        <xdr:cNvPr id="809" name="フローチャート: 判断 808"/>
        <xdr:cNvSpPr/>
      </xdr:nvSpPr>
      <xdr:spPr>
        <a:xfrm>
          <a:off x="19494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54</xdr:row>
      <xdr:rowOff>167640</xdr:rowOff>
    </xdr:from>
    <xdr:ext cx="468630" cy="257810"/>
    <xdr:sp macro="" textlink="">
      <xdr:nvSpPr>
        <xdr:cNvPr id="810" name="テキスト ボックス 809"/>
        <xdr:cNvSpPr txBox="1"/>
      </xdr:nvSpPr>
      <xdr:spPr>
        <a:xfrm>
          <a:off x="19310350" y="94259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168910</xdr:rowOff>
    </xdr:from>
    <xdr:to xmlns:xdr="http://schemas.openxmlformats.org/drawingml/2006/spreadsheetDrawing">
      <xdr:col>98</xdr:col>
      <xdr:colOff>38100</xdr:colOff>
      <xdr:row>56</xdr:row>
      <xdr:rowOff>99060</xdr:rowOff>
    </xdr:to>
    <xdr:sp macro="" textlink="">
      <xdr:nvSpPr>
        <xdr:cNvPr id="811" name="フローチャート: 判断 810"/>
        <xdr:cNvSpPr/>
      </xdr:nvSpPr>
      <xdr:spPr>
        <a:xfrm>
          <a:off x="18605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54</xdr:row>
      <xdr:rowOff>115570</xdr:rowOff>
    </xdr:from>
    <xdr:ext cx="468630" cy="259080"/>
    <xdr:sp macro="" textlink="">
      <xdr:nvSpPr>
        <xdr:cNvPr id="812" name="テキスト ボックス 811"/>
        <xdr:cNvSpPr txBox="1"/>
      </xdr:nvSpPr>
      <xdr:spPr>
        <a:xfrm>
          <a:off x="18421350" y="93738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138430</xdr:rowOff>
    </xdr:from>
    <xdr:to xmlns:xdr="http://schemas.openxmlformats.org/drawingml/2006/spreadsheetDrawing">
      <xdr:col>116</xdr:col>
      <xdr:colOff>114300</xdr:colOff>
      <xdr:row>58</xdr:row>
      <xdr:rowOff>68580</xdr:rowOff>
    </xdr:to>
    <xdr:sp macro="" textlink="">
      <xdr:nvSpPr>
        <xdr:cNvPr id="818" name="楕円 817"/>
        <xdr:cNvSpPr/>
      </xdr:nvSpPr>
      <xdr:spPr>
        <a:xfrm>
          <a:off x="221107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53340</xdr:rowOff>
    </xdr:from>
    <xdr:ext cx="378460" cy="257810"/>
    <xdr:sp macro="" textlink="">
      <xdr:nvSpPr>
        <xdr:cNvPr id="819" name="貸付金該当値テキスト"/>
        <xdr:cNvSpPr txBox="1"/>
      </xdr:nvSpPr>
      <xdr:spPr>
        <a:xfrm>
          <a:off x="22212300" y="982599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133350</xdr:rowOff>
    </xdr:from>
    <xdr:to xmlns:xdr="http://schemas.openxmlformats.org/drawingml/2006/spreadsheetDrawing">
      <xdr:col>112</xdr:col>
      <xdr:colOff>38100</xdr:colOff>
      <xdr:row>58</xdr:row>
      <xdr:rowOff>63500</xdr:rowOff>
    </xdr:to>
    <xdr:sp macro="" textlink="">
      <xdr:nvSpPr>
        <xdr:cNvPr id="820" name="楕円 819"/>
        <xdr:cNvSpPr/>
      </xdr:nvSpPr>
      <xdr:spPr>
        <a:xfrm>
          <a:off x="212725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58</xdr:row>
      <xdr:rowOff>54610</xdr:rowOff>
    </xdr:from>
    <xdr:ext cx="378460" cy="257810"/>
    <xdr:sp macro="" textlink="">
      <xdr:nvSpPr>
        <xdr:cNvPr id="821" name="テキスト ボックス 820"/>
        <xdr:cNvSpPr txBox="1"/>
      </xdr:nvSpPr>
      <xdr:spPr>
        <a:xfrm>
          <a:off x="21134070" y="99987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60960</xdr:rowOff>
    </xdr:from>
    <xdr:to xmlns:xdr="http://schemas.openxmlformats.org/drawingml/2006/spreadsheetDrawing">
      <xdr:col>107</xdr:col>
      <xdr:colOff>101600</xdr:colOff>
      <xdr:row>57</xdr:row>
      <xdr:rowOff>162560</xdr:rowOff>
    </xdr:to>
    <xdr:sp macro="" textlink="">
      <xdr:nvSpPr>
        <xdr:cNvPr id="822" name="楕円 821"/>
        <xdr:cNvSpPr/>
      </xdr:nvSpPr>
      <xdr:spPr>
        <a:xfrm>
          <a:off x="20383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153670</xdr:rowOff>
    </xdr:from>
    <xdr:ext cx="468630" cy="259080"/>
    <xdr:sp macro="" textlink="">
      <xdr:nvSpPr>
        <xdr:cNvPr id="823" name="テキスト ボックス 822"/>
        <xdr:cNvSpPr txBox="1"/>
      </xdr:nvSpPr>
      <xdr:spPr>
        <a:xfrm>
          <a:off x="20199350" y="9926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132080</xdr:rowOff>
    </xdr:from>
    <xdr:to xmlns:xdr="http://schemas.openxmlformats.org/drawingml/2006/spreadsheetDrawing">
      <xdr:col>102</xdr:col>
      <xdr:colOff>165100</xdr:colOff>
      <xdr:row>57</xdr:row>
      <xdr:rowOff>62230</xdr:rowOff>
    </xdr:to>
    <xdr:sp macro="" textlink="">
      <xdr:nvSpPr>
        <xdr:cNvPr id="824" name="楕円 823"/>
        <xdr:cNvSpPr/>
      </xdr:nvSpPr>
      <xdr:spPr>
        <a:xfrm>
          <a:off x="19494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53340</xdr:rowOff>
    </xdr:from>
    <xdr:ext cx="468630" cy="257810"/>
    <xdr:sp macro="" textlink="">
      <xdr:nvSpPr>
        <xdr:cNvPr id="825" name="テキスト ボックス 824"/>
        <xdr:cNvSpPr txBox="1"/>
      </xdr:nvSpPr>
      <xdr:spPr>
        <a:xfrm>
          <a:off x="19310350" y="98259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45720</xdr:rowOff>
    </xdr:from>
    <xdr:to xmlns:xdr="http://schemas.openxmlformats.org/drawingml/2006/spreadsheetDrawing">
      <xdr:col>98</xdr:col>
      <xdr:colOff>38100</xdr:colOff>
      <xdr:row>56</xdr:row>
      <xdr:rowOff>147320</xdr:rowOff>
    </xdr:to>
    <xdr:sp macro="" textlink="">
      <xdr:nvSpPr>
        <xdr:cNvPr id="826" name="楕円 825"/>
        <xdr:cNvSpPr/>
      </xdr:nvSpPr>
      <xdr:spPr>
        <a:xfrm>
          <a:off x="186055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138430</xdr:rowOff>
    </xdr:from>
    <xdr:ext cx="468630" cy="259080"/>
    <xdr:sp macro="" textlink="">
      <xdr:nvSpPr>
        <xdr:cNvPr id="827" name="テキスト ボックス 826"/>
        <xdr:cNvSpPr txBox="1"/>
      </xdr:nvSpPr>
      <xdr:spPr>
        <a:xfrm>
          <a:off x="18421350" y="9739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36" name="テキスト ボックス 835"/>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7" name="直線コネクタ 83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7810"/>
    <xdr:sp macro="" textlink="">
      <xdr:nvSpPr>
        <xdr:cNvPr id="838" name="テキスト ボックス 837"/>
        <xdr:cNvSpPr txBox="1"/>
      </xdr:nvSpPr>
      <xdr:spPr>
        <a:xfrm>
          <a:off x="17756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9" name="直線コネクタ 838"/>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1495" cy="257810"/>
    <xdr:sp macro="" textlink="">
      <xdr:nvSpPr>
        <xdr:cNvPr id="840" name="テキスト ボックス 839"/>
        <xdr:cNvSpPr txBox="1"/>
      </xdr:nvSpPr>
      <xdr:spPr>
        <a:xfrm>
          <a:off x="17756505" y="13370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41" name="直線コネクタ 840"/>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57810"/>
    <xdr:sp macro="" textlink="">
      <xdr:nvSpPr>
        <xdr:cNvPr id="842" name="テキスト ボックス 841"/>
        <xdr:cNvSpPr txBox="1"/>
      </xdr:nvSpPr>
      <xdr:spPr>
        <a:xfrm>
          <a:off x="17756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43" name="直線コネクタ 842"/>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57810"/>
    <xdr:sp macro="" textlink="">
      <xdr:nvSpPr>
        <xdr:cNvPr id="844" name="テキスト ボックス 843"/>
        <xdr:cNvSpPr txBox="1"/>
      </xdr:nvSpPr>
      <xdr:spPr>
        <a:xfrm>
          <a:off x="17756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5" name="直線コネクタ 844"/>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168910</xdr:rowOff>
    </xdr:from>
    <xdr:ext cx="531495" cy="257810"/>
    <xdr:sp macro="" textlink="">
      <xdr:nvSpPr>
        <xdr:cNvPr id="846" name="テキスト ボックス 845"/>
        <xdr:cNvSpPr txBox="1"/>
      </xdr:nvSpPr>
      <xdr:spPr>
        <a:xfrm>
          <a:off x="17756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7" name="直線コネクタ 84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7810"/>
    <xdr:sp macro="" textlink="">
      <xdr:nvSpPr>
        <xdr:cNvPr id="848" name="テキスト ボックス 847"/>
        <xdr:cNvSpPr txBox="1"/>
      </xdr:nvSpPr>
      <xdr:spPr>
        <a:xfrm>
          <a:off x="17756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72</xdr:row>
      <xdr:rowOff>116840</xdr:rowOff>
    </xdr:from>
    <xdr:to xmlns:xdr="http://schemas.openxmlformats.org/drawingml/2006/spreadsheetDrawing">
      <xdr:col>116</xdr:col>
      <xdr:colOff>62865</xdr:colOff>
      <xdr:row>79</xdr:row>
      <xdr:rowOff>36195</xdr:rowOff>
    </xdr:to>
    <xdr:cxnSp macro="">
      <xdr:nvCxnSpPr>
        <xdr:cNvPr id="850" name="直線コネクタ 849"/>
        <xdr:cNvCxnSpPr/>
      </xdr:nvCxnSpPr>
      <xdr:spPr>
        <a:xfrm flipV="1">
          <a:off x="22159595" y="12461240"/>
          <a:ext cx="127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40640</xdr:rowOff>
    </xdr:from>
    <xdr:ext cx="534670" cy="257810"/>
    <xdr:sp macro="" textlink="">
      <xdr:nvSpPr>
        <xdr:cNvPr id="851" name="繰出金最小値テキスト"/>
        <xdr:cNvSpPr txBox="1"/>
      </xdr:nvSpPr>
      <xdr:spPr>
        <a:xfrm>
          <a:off x="22212300" y="135851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36195</xdr:rowOff>
    </xdr:from>
    <xdr:to xmlns:xdr="http://schemas.openxmlformats.org/drawingml/2006/spreadsheetDrawing">
      <xdr:col>116</xdr:col>
      <xdr:colOff>152400</xdr:colOff>
      <xdr:row>79</xdr:row>
      <xdr:rowOff>36195</xdr:rowOff>
    </xdr:to>
    <xdr:cxnSp macro="">
      <xdr:nvCxnSpPr>
        <xdr:cNvPr id="852" name="直線コネクタ 851"/>
        <xdr:cNvCxnSpPr/>
      </xdr:nvCxnSpPr>
      <xdr:spPr>
        <a:xfrm>
          <a:off x="22072600" y="1358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71</xdr:row>
      <xdr:rowOff>63500</xdr:rowOff>
    </xdr:from>
    <xdr:ext cx="534670" cy="257810"/>
    <xdr:sp macro="" textlink="">
      <xdr:nvSpPr>
        <xdr:cNvPr id="853" name="繰出金最大値テキスト"/>
        <xdr:cNvSpPr txBox="1"/>
      </xdr:nvSpPr>
      <xdr:spPr>
        <a:xfrm>
          <a:off x="22212300" y="122364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72</xdr:row>
      <xdr:rowOff>116840</xdr:rowOff>
    </xdr:from>
    <xdr:to xmlns:xdr="http://schemas.openxmlformats.org/drawingml/2006/spreadsheetDrawing">
      <xdr:col>116</xdr:col>
      <xdr:colOff>152400</xdr:colOff>
      <xdr:row>72</xdr:row>
      <xdr:rowOff>116840</xdr:rowOff>
    </xdr:to>
    <xdr:cxnSp macro="">
      <xdr:nvCxnSpPr>
        <xdr:cNvPr id="854" name="直線コネクタ 853"/>
        <xdr:cNvCxnSpPr/>
      </xdr:nvCxnSpPr>
      <xdr:spPr>
        <a:xfrm>
          <a:off x="22072600" y="12461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30480</xdr:rowOff>
    </xdr:from>
    <xdr:to xmlns:xdr="http://schemas.openxmlformats.org/drawingml/2006/spreadsheetDrawing">
      <xdr:col>116</xdr:col>
      <xdr:colOff>63500</xdr:colOff>
      <xdr:row>76</xdr:row>
      <xdr:rowOff>60960</xdr:rowOff>
    </xdr:to>
    <xdr:cxnSp macro="">
      <xdr:nvCxnSpPr>
        <xdr:cNvPr id="855" name="直線コネクタ 854"/>
        <xdr:cNvCxnSpPr/>
      </xdr:nvCxnSpPr>
      <xdr:spPr>
        <a:xfrm>
          <a:off x="21323300" y="130606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80010</xdr:rowOff>
    </xdr:from>
    <xdr:ext cx="534670" cy="259080"/>
    <xdr:sp macro="" textlink="">
      <xdr:nvSpPr>
        <xdr:cNvPr id="856" name="繰出金平均値テキスト"/>
        <xdr:cNvSpPr txBox="1"/>
      </xdr:nvSpPr>
      <xdr:spPr>
        <a:xfrm>
          <a:off x="22212300" y="12767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57150</xdr:rowOff>
    </xdr:from>
    <xdr:to xmlns:xdr="http://schemas.openxmlformats.org/drawingml/2006/spreadsheetDrawing">
      <xdr:col>116</xdr:col>
      <xdr:colOff>114300</xdr:colOff>
      <xdr:row>75</xdr:row>
      <xdr:rowOff>158750</xdr:rowOff>
    </xdr:to>
    <xdr:sp macro="" textlink="">
      <xdr:nvSpPr>
        <xdr:cNvPr id="857" name="フローチャート: 判断 856"/>
        <xdr:cNvSpPr/>
      </xdr:nvSpPr>
      <xdr:spPr>
        <a:xfrm>
          <a:off x="221107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30480</xdr:rowOff>
    </xdr:from>
    <xdr:to xmlns:xdr="http://schemas.openxmlformats.org/drawingml/2006/spreadsheetDrawing">
      <xdr:col>111</xdr:col>
      <xdr:colOff>177800</xdr:colOff>
      <xdr:row>76</xdr:row>
      <xdr:rowOff>38100</xdr:rowOff>
    </xdr:to>
    <xdr:cxnSp macro="">
      <xdr:nvCxnSpPr>
        <xdr:cNvPr id="858" name="直線コネクタ 857"/>
        <xdr:cNvCxnSpPr/>
      </xdr:nvCxnSpPr>
      <xdr:spPr>
        <a:xfrm flipV="1">
          <a:off x="20434300" y="130606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94615</xdr:rowOff>
    </xdr:from>
    <xdr:to xmlns:xdr="http://schemas.openxmlformats.org/drawingml/2006/spreadsheetDrawing">
      <xdr:col>112</xdr:col>
      <xdr:colOff>38100</xdr:colOff>
      <xdr:row>76</xdr:row>
      <xdr:rowOff>24765</xdr:rowOff>
    </xdr:to>
    <xdr:sp macro="" textlink="">
      <xdr:nvSpPr>
        <xdr:cNvPr id="859" name="フローチャート: 判断 858"/>
        <xdr:cNvSpPr/>
      </xdr:nvSpPr>
      <xdr:spPr>
        <a:xfrm>
          <a:off x="21272500" y="129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41275</xdr:rowOff>
    </xdr:from>
    <xdr:ext cx="533400" cy="257810"/>
    <xdr:sp macro="" textlink="">
      <xdr:nvSpPr>
        <xdr:cNvPr id="860" name="テキスト ボックス 859"/>
        <xdr:cNvSpPr txBox="1"/>
      </xdr:nvSpPr>
      <xdr:spPr>
        <a:xfrm>
          <a:off x="21055965" y="127285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7620</xdr:rowOff>
    </xdr:from>
    <xdr:to xmlns:xdr="http://schemas.openxmlformats.org/drawingml/2006/spreadsheetDrawing">
      <xdr:col>107</xdr:col>
      <xdr:colOff>50800</xdr:colOff>
      <xdr:row>76</xdr:row>
      <xdr:rowOff>38100</xdr:rowOff>
    </xdr:to>
    <xdr:cxnSp macro="">
      <xdr:nvCxnSpPr>
        <xdr:cNvPr id="861" name="直線コネクタ 860"/>
        <xdr:cNvCxnSpPr/>
      </xdr:nvCxnSpPr>
      <xdr:spPr>
        <a:xfrm>
          <a:off x="19545300" y="130378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102870</xdr:rowOff>
    </xdr:from>
    <xdr:to xmlns:xdr="http://schemas.openxmlformats.org/drawingml/2006/spreadsheetDrawing">
      <xdr:col>107</xdr:col>
      <xdr:colOff>101600</xdr:colOff>
      <xdr:row>76</xdr:row>
      <xdr:rowOff>33020</xdr:rowOff>
    </xdr:to>
    <xdr:sp macro="" textlink="">
      <xdr:nvSpPr>
        <xdr:cNvPr id="862" name="フローチャート: 判断 861"/>
        <xdr:cNvSpPr/>
      </xdr:nvSpPr>
      <xdr:spPr>
        <a:xfrm>
          <a:off x="203835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49530</xdr:rowOff>
    </xdr:from>
    <xdr:ext cx="533400" cy="259080"/>
    <xdr:sp macro="" textlink="">
      <xdr:nvSpPr>
        <xdr:cNvPr id="863" name="テキスト ボックス 862"/>
        <xdr:cNvSpPr txBox="1"/>
      </xdr:nvSpPr>
      <xdr:spPr>
        <a:xfrm>
          <a:off x="20166965" y="12736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7620</xdr:rowOff>
    </xdr:from>
    <xdr:to xmlns:xdr="http://schemas.openxmlformats.org/drawingml/2006/spreadsheetDrawing">
      <xdr:col>102</xdr:col>
      <xdr:colOff>114300</xdr:colOff>
      <xdr:row>77</xdr:row>
      <xdr:rowOff>12700</xdr:rowOff>
    </xdr:to>
    <xdr:cxnSp macro="">
      <xdr:nvCxnSpPr>
        <xdr:cNvPr id="864" name="直線コネクタ 863"/>
        <xdr:cNvCxnSpPr/>
      </xdr:nvCxnSpPr>
      <xdr:spPr>
        <a:xfrm flipV="1">
          <a:off x="18656300" y="1303782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26670</xdr:rowOff>
    </xdr:from>
    <xdr:to xmlns:xdr="http://schemas.openxmlformats.org/drawingml/2006/spreadsheetDrawing">
      <xdr:col>102</xdr:col>
      <xdr:colOff>165100</xdr:colOff>
      <xdr:row>75</xdr:row>
      <xdr:rowOff>128270</xdr:rowOff>
    </xdr:to>
    <xdr:sp macro="" textlink="">
      <xdr:nvSpPr>
        <xdr:cNvPr id="865" name="フローチャート: 判断 864"/>
        <xdr:cNvSpPr/>
      </xdr:nvSpPr>
      <xdr:spPr>
        <a:xfrm>
          <a:off x="194945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144780</xdr:rowOff>
    </xdr:from>
    <xdr:ext cx="533400" cy="257810"/>
    <xdr:sp macro="" textlink="">
      <xdr:nvSpPr>
        <xdr:cNvPr id="866" name="テキスト ボックス 865"/>
        <xdr:cNvSpPr txBox="1"/>
      </xdr:nvSpPr>
      <xdr:spPr>
        <a:xfrm>
          <a:off x="19277965" y="126606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49530</xdr:rowOff>
    </xdr:from>
    <xdr:to xmlns:xdr="http://schemas.openxmlformats.org/drawingml/2006/spreadsheetDrawing">
      <xdr:col>98</xdr:col>
      <xdr:colOff>38100</xdr:colOff>
      <xdr:row>75</xdr:row>
      <xdr:rowOff>151130</xdr:rowOff>
    </xdr:to>
    <xdr:sp macro="" textlink="">
      <xdr:nvSpPr>
        <xdr:cNvPr id="867" name="フローチャート: 判断 866"/>
        <xdr:cNvSpPr/>
      </xdr:nvSpPr>
      <xdr:spPr>
        <a:xfrm>
          <a:off x="186055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167640</xdr:rowOff>
    </xdr:from>
    <xdr:ext cx="533400" cy="257810"/>
    <xdr:sp macro="" textlink="">
      <xdr:nvSpPr>
        <xdr:cNvPr id="868" name="テキスト ボックス 867"/>
        <xdr:cNvSpPr txBox="1"/>
      </xdr:nvSpPr>
      <xdr:spPr>
        <a:xfrm>
          <a:off x="18388965" y="126834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9" name="テキスト ボックス 86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0" name="テキスト ボックス 86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1" name="テキスト ボックス 87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2" name="テキスト ボックス 87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3" name="テキスト ボックス 87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10160</xdr:rowOff>
    </xdr:from>
    <xdr:to xmlns:xdr="http://schemas.openxmlformats.org/drawingml/2006/spreadsheetDrawing">
      <xdr:col>116</xdr:col>
      <xdr:colOff>114300</xdr:colOff>
      <xdr:row>76</xdr:row>
      <xdr:rowOff>111760</xdr:rowOff>
    </xdr:to>
    <xdr:sp macro="" textlink="">
      <xdr:nvSpPr>
        <xdr:cNvPr id="874" name="楕円 873"/>
        <xdr:cNvSpPr/>
      </xdr:nvSpPr>
      <xdr:spPr>
        <a:xfrm>
          <a:off x="22110700" y="130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160020</xdr:rowOff>
    </xdr:from>
    <xdr:ext cx="534670" cy="259080"/>
    <xdr:sp macro="" textlink="">
      <xdr:nvSpPr>
        <xdr:cNvPr id="875" name="繰出金該当値テキスト"/>
        <xdr:cNvSpPr txBox="1"/>
      </xdr:nvSpPr>
      <xdr:spPr>
        <a:xfrm>
          <a:off x="22212300" y="13018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151130</xdr:rowOff>
    </xdr:from>
    <xdr:to xmlns:xdr="http://schemas.openxmlformats.org/drawingml/2006/spreadsheetDrawing">
      <xdr:col>112</xdr:col>
      <xdr:colOff>38100</xdr:colOff>
      <xdr:row>76</xdr:row>
      <xdr:rowOff>81280</xdr:rowOff>
    </xdr:to>
    <xdr:sp macro="" textlink="">
      <xdr:nvSpPr>
        <xdr:cNvPr id="876" name="楕円 875"/>
        <xdr:cNvSpPr/>
      </xdr:nvSpPr>
      <xdr:spPr>
        <a:xfrm>
          <a:off x="21272500" y="130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72390</xdr:rowOff>
    </xdr:from>
    <xdr:ext cx="533400" cy="259080"/>
    <xdr:sp macro="" textlink="">
      <xdr:nvSpPr>
        <xdr:cNvPr id="877" name="テキスト ボックス 876"/>
        <xdr:cNvSpPr txBox="1"/>
      </xdr:nvSpPr>
      <xdr:spPr>
        <a:xfrm>
          <a:off x="21055965" y="13102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158750</xdr:rowOff>
    </xdr:from>
    <xdr:to xmlns:xdr="http://schemas.openxmlformats.org/drawingml/2006/spreadsheetDrawing">
      <xdr:col>107</xdr:col>
      <xdr:colOff>101600</xdr:colOff>
      <xdr:row>76</xdr:row>
      <xdr:rowOff>88900</xdr:rowOff>
    </xdr:to>
    <xdr:sp macro="" textlink="">
      <xdr:nvSpPr>
        <xdr:cNvPr id="878" name="楕円 877"/>
        <xdr:cNvSpPr/>
      </xdr:nvSpPr>
      <xdr:spPr>
        <a:xfrm>
          <a:off x="203835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80010</xdr:rowOff>
    </xdr:from>
    <xdr:ext cx="533400" cy="259080"/>
    <xdr:sp macro="" textlink="">
      <xdr:nvSpPr>
        <xdr:cNvPr id="879" name="テキスト ボックス 878"/>
        <xdr:cNvSpPr txBox="1"/>
      </xdr:nvSpPr>
      <xdr:spPr>
        <a:xfrm>
          <a:off x="20166965" y="13110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128270</xdr:rowOff>
    </xdr:from>
    <xdr:to xmlns:xdr="http://schemas.openxmlformats.org/drawingml/2006/spreadsheetDrawing">
      <xdr:col>102</xdr:col>
      <xdr:colOff>165100</xdr:colOff>
      <xdr:row>76</xdr:row>
      <xdr:rowOff>58420</xdr:rowOff>
    </xdr:to>
    <xdr:sp macro="" textlink="">
      <xdr:nvSpPr>
        <xdr:cNvPr id="880" name="楕円 879"/>
        <xdr:cNvSpPr/>
      </xdr:nvSpPr>
      <xdr:spPr>
        <a:xfrm>
          <a:off x="19494500" y="129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49530</xdr:rowOff>
    </xdr:from>
    <xdr:ext cx="533400" cy="259080"/>
    <xdr:sp macro="" textlink="">
      <xdr:nvSpPr>
        <xdr:cNvPr id="881" name="テキスト ボックス 880"/>
        <xdr:cNvSpPr txBox="1"/>
      </xdr:nvSpPr>
      <xdr:spPr>
        <a:xfrm>
          <a:off x="19277965" y="13079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133350</xdr:rowOff>
    </xdr:from>
    <xdr:to xmlns:xdr="http://schemas.openxmlformats.org/drawingml/2006/spreadsheetDrawing">
      <xdr:col>98</xdr:col>
      <xdr:colOff>38100</xdr:colOff>
      <xdr:row>77</xdr:row>
      <xdr:rowOff>63500</xdr:rowOff>
    </xdr:to>
    <xdr:sp macro="" textlink="">
      <xdr:nvSpPr>
        <xdr:cNvPr id="882" name="楕円 881"/>
        <xdr:cNvSpPr/>
      </xdr:nvSpPr>
      <xdr:spPr>
        <a:xfrm>
          <a:off x="186055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54610</xdr:rowOff>
    </xdr:from>
    <xdr:ext cx="533400" cy="257810"/>
    <xdr:sp macro="" textlink="">
      <xdr:nvSpPr>
        <xdr:cNvPr id="883" name="テキスト ボックス 882"/>
        <xdr:cNvSpPr txBox="1"/>
      </xdr:nvSpPr>
      <xdr:spPr>
        <a:xfrm>
          <a:off x="18388965" y="132562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892" name="テキスト ボックス 891"/>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3" name="直線コネクタ 89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810"/>
    <xdr:sp macro="" textlink="">
      <xdr:nvSpPr>
        <xdr:cNvPr id="895" name="テキスト ボックス 894"/>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650" cy="257810"/>
    <xdr:sp macro="" textlink="">
      <xdr:nvSpPr>
        <xdr:cNvPr id="897" name="テキスト ボックス 896"/>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9" name="直線コネクタ 89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4" name="直線コネクタ 90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7" name="直線コネクタ 90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909" name="テキスト ボックス 908"/>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0" name="直線コネクタ 90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12" name="テキスト ボックス 911"/>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3" name="直線コネクタ 91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285" cy="259080"/>
    <xdr:sp macro="" textlink="">
      <xdr:nvSpPr>
        <xdr:cNvPr id="915" name="テキスト ボックス 914"/>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17" name="テキスト ボックス 916"/>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26" name="テキスト ボックス 925"/>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28" name="テキスト ボックス 927"/>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285" cy="259080"/>
    <xdr:sp macro="" textlink="">
      <xdr:nvSpPr>
        <xdr:cNvPr id="930" name="テキスト ボックス 929"/>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32" name="テキスト ボックス 931"/>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人件費は、本市においては、特に会計年度任用職員を採用している公立保育園等の施設数が他市と比べ多いことなどが要因であり、今後は計画的な定員管理や施設再編に努めていく。</a:t>
          </a:r>
        </a:p>
        <a:p>
          <a:r>
            <a:rPr kumimoji="1" lang="ja-JP" altLang="en-US" sz="1300">
              <a:latin typeface="ＭＳ Ｐゴシック"/>
              <a:ea typeface="ＭＳ Ｐゴシック"/>
            </a:rPr>
            <a:t>物件費は、前年度と比較して</a:t>
          </a:r>
          <a:r>
            <a:rPr kumimoji="1" lang="en-US" altLang="ja-JP" sz="1300">
              <a:latin typeface="ＭＳ Ｐゴシック"/>
              <a:ea typeface="ＭＳ Ｐゴシック"/>
            </a:rPr>
            <a:t>4,442</a:t>
          </a:r>
          <a:r>
            <a:rPr kumimoji="1" lang="ja-JP" altLang="en-US" sz="1300">
              <a:latin typeface="ＭＳ Ｐゴシック"/>
              <a:ea typeface="ＭＳ Ｐゴシック"/>
            </a:rPr>
            <a:t>円の増となっており、要因としては公共施設の除却の増、新型コロナウイルス感染症対応地方創生臨時交付金を活用した地元消費促進事業費の増である。今後も物件費の増要因が見込まれることから、引き続き経費の削減に努める。</a:t>
          </a:r>
        </a:p>
        <a:p>
          <a:r>
            <a:rPr kumimoji="1" lang="ja-JP" altLang="en-US" sz="1300">
              <a:latin typeface="ＭＳ Ｐゴシック"/>
              <a:ea typeface="ＭＳ Ｐゴシック"/>
            </a:rPr>
            <a:t>扶助費は、前年度と比較して</a:t>
          </a:r>
          <a:r>
            <a:rPr kumimoji="1" lang="en-US" altLang="ja-JP" sz="1300">
              <a:latin typeface="ＭＳ Ｐゴシック"/>
              <a:ea typeface="ＭＳ Ｐゴシック"/>
            </a:rPr>
            <a:t>4,985</a:t>
          </a:r>
          <a:r>
            <a:rPr kumimoji="1" lang="ja-JP" altLang="en-US" sz="1300">
              <a:latin typeface="ＭＳ Ｐゴシック"/>
              <a:ea typeface="ＭＳ Ｐゴシック"/>
            </a:rPr>
            <a:t>円の減となっており、要因としては子育て世帯への臨時特別給付金の減、私立幼稚園施設等利用給付費の減である。扶助費は高齢化等の影響もあり年々増加傾向にあることから、適正な扶助のあり方を検討していく。</a:t>
          </a:r>
        </a:p>
        <a:p>
          <a:r>
            <a:rPr kumimoji="1" lang="ja-JP" altLang="en-US" sz="1300">
              <a:latin typeface="ＭＳ Ｐゴシック"/>
              <a:ea typeface="ＭＳ Ｐゴシック"/>
            </a:rPr>
            <a:t>普通建設事業費は、前年度とほぼ同水準であるが、今後も大規模建設事業の実施を計画していることから、ＰＦＩの導入など効果的な手法により事業費の抑制に努めていく。</a:t>
          </a:r>
        </a:p>
        <a:p>
          <a:r>
            <a:rPr kumimoji="1" lang="ja-JP" altLang="en-US" sz="1300">
              <a:latin typeface="ＭＳ Ｐゴシック"/>
              <a:ea typeface="ＭＳ Ｐゴシック"/>
            </a:rPr>
            <a:t>積立金は、前年度と比較して</a:t>
          </a:r>
          <a:r>
            <a:rPr kumimoji="1" lang="en-US" altLang="ja-JP" sz="1300">
              <a:latin typeface="ＭＳ Ｐゴシック"/>
              <a:ea typeface="ＭＳ Ｐゴシック"/>
            </a:rPr>
            <a:t>1,448</a:t>
          </a:r>
          <a:r>
            <a:rPr kumimoji="1" lang="ja-JP" altLang="en-US" sz="1300">
              <a:latin typeface="ＭＳ Ｐゴシック"/>
              <a:ea typeface="ＭＳ Ｐゴシック"/>
            </a:rPr>
            <a:t>円の増となっており、新病院建設基金積立金が増になったことなどによる。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249,094
242,970
244.95
100,744,054
96,023,003
4,472,076
51,290,360
85,077,662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3.3
69.5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6090" cy="257810"/>
    <xdr:sp macro="" textlink="">
      <xdr:nvSpPr>
        <xdr:cNvPr id="44" name="テキスト ボックス 43"/>
        <xdr:cNvSpPr txBox="1"/>
      </xdr:nvSpPr>
      <xdr:spPr>
        <a:xfrm>
          <a:off x="294640" y="6512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6090" cy="257810"/>
    <xdr:sp macro="" textlink="">
      <xdr:nvSpPr>
        <xdr:cNvPr id="46" name="テキスト ボックス 45"/>
        <xdr:cNvSpPr txBox="1"/>
      </xdr:nvSpPr>
      <xdr:spPr>
        <a:xfrm>
          <a:off x="294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6090" cy="257810"/>
    <xdr:sp macro="" textlink="">
      <xdr:nvSpPr>
        <xdr:cNvPr id="48" name="テキスト ボックス 47"/>
        <xdr:cNvSpPr txBox="1"/>
      </xdr:nvSpPr>
      <xdr:spPr>
        <a:xfrm>
          <a:off x="294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6090" cy="257810"/>
    <xdr:sp macro="" textlink="">
      <xdr:nvSpPr>
        <xdr:cNvPr id="50" name="テキスト ボックス 49"/>
        <xdr:cNvSpPr txBox="1"/>
      </xdr:nvSpPr>
      <xdr:spPr>
        <a:xfrm>
          <a:off x="294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090" cy="257810"/>
    <xdr:sp macro="" textlink="">
      <xdr:nvSpPr>
        <xdr:cNvPr id="52" name="テキスト ボックス 51"/>
        <xdr:cNvSpPr txBox="1"/>
      </xdr:nvSpPr>
      <xdr:spPr>
        <a:xfrm>
          <a:off x="294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33020</xdr:rowOff>
    </xdr:from>
    <xdr:to xmlns:xdr="http://schemas.openxmlformats.org/drawingml/2006/spreadsheetDrawing">
      <xdr:col>24</xdr:col>
      <xdr:colOff>62865</xdr:colOff>
      <xdr:row>39</xdr:row>
      <xdr:rowOff>50800</xdr:rowOff>
    </xdr:to>
    <xdr:cxnSp macro="">
      <xdr:nvCxnSpPr>
        <xdr:cNvPr id="54" name="直線コネクタ 53"/>
        <xdr:cNvCxnSpPr/>
      </xdr:nvCxnSpPr>
      <xdr:spPr>
        <a:xfrm flipV="1">
          <a:off x="4633595" y="5176520"/>
          <a:ext cx="127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54610</xdr:rowOff>
    </xdr:from>
    <xdr:ext cx="469900" cy="257810"/>
    <xdr:sp macro="" textlink="">
      <xdr:nvSpPr>
        <xdr:cNvPr id="55" name="議会費最小値テキスト"/>
        <xdr:cNvSpPr txBox="1"/>
      </xdr:nvSpPr>
      <xdr:spPr>
        <a:xfrm>
          <a:off x="4686300" y="67411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50800</xdr:rowOff>
    </xdr:from>
    <xdr:to xmlns:xdr="http://schemas.openxmlformats.org/drawingml/2006/spreadsheetDrawing">
      <xdr:col>24</xdr:col>
      <xdr:colOff>152400</xdr:colOff>
      <xdr:row>39</xdr:row>
      <xdr:rowOff>50800</xdr:rowOff>
    </xdr:to>
    <xdr:cxnSp macro="">
      <xdr:nvCxnSpPr>
        <xdr:cNvPr id="56" name="直線コネクタ 55"/>
        <xdr:cNvCxnSpPr/>
      </xdr:nvCxnSpPr>
      <xdr:spPr>
        <a:xfrm>
          <a:off x="4546600" y="673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151130</xdr:rowOff>
    </xdr:from>
    <xdr:ext cx="469900" cy="259080"/>
    <xdr:sp macro="" textlink="">
      <xdr:nvSpPr>
        <xdr:cNvPr id="57" name="議会費最大値テキスト"/>
        <xdr:cNvSpPr txBox="1"/>
      </xdr:nvSpPr>
      <xdr:spPr>
        <a:xfrm>
          <a:off x="4686300" y="4951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2,470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33020</xdr:rowOff>
    </xdr:from>
    <xdr:to xmlns:xdr="http://schemas.openxmlformats.org/drawingml/2006/spreadsheetDrawing">
      <xdr:col>24</xdr:col>
      <xdr:colOff>152400</xdr:colOff>
      <xdr:row>30</xdr:row>
      <xdr:rowOff>33020</xdr:rowOff>
    </xdr:to>
    <xdr:cxnSp macro="">
      <xdr:nvCxnSpPr>
        <xdr:cNvPr id="58" name="直線コネクタ 57"/>
        <xdr:cNvCxnSpPr/>
      </xdr:nvCxnSpPr>
      <xdr:spPr>
        <a:xfrm>
          <a:off x="4546600" y="5176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67310</xdr:rowOff>
    </xdr:from>
    <xdr:to xmlns:xdr="http://schemas.openxmlformats.org/drawingml/2006/spreadsheetDrawing">
      <xdr:col>24</xdr:col>
      <xdr:colOff>63500</xdr:colOff>
      <xdr:row>35</xdr:row>
      <xdr:rowOff>78105</xdr:rowOff>
    </xdr:to>
    <xdr:cxnSp macro="">
      <xdr:nvCxnSpPr>
        <xdr:cNvPr id="59" name="直線コネクタ 58"/>
        <xdr:cNvCxnSpPr/>
      </xdr:nvCxnSpPr>
      <xdr:spPr>
        <a:xfrm flipV="1">
          <a:off x="3797300" y="606806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36195</xdr:rowOff>
    </xdr:from>
    <xdr:ext cx="469900" cy="259080"/>
    <xdr:sp macro="" textlink="">
      <xdr:nvSpPr>
        <xdr:cNvPr id="60" name="議会費平均値テキスト"/>
        <xdr:cNvSpPr txBox="1"/>
      </xdr:nvSpPr>
      <xdr:spPr>
        <a:xfrm>
          <a:off x="4686300" y="60369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57785</xdr:rowOff>
    </xdr:from>
    <xdr:to xmlns:xdr="http://schemas.openxmlformats.org/drawingml/2006/spreadsheetDrawing">
      <xdr:col>24</xdr:col>
      <xdr:colOff>114300</xdr:colOff>
      <xdr:row>35</xdr:row>
      <xdr:rowOff>159385</xdr:rowOff>
    </xdr:to>
    <xdr:sp macro="" textlink="">
      <xdr:nvSpPr>
        <xdr:cNvPr id="61" name="フローチャート: 判断 60"/>
        <xdr:cNvSpPr/>
      </xdr:nvSpPr>
      <xdr:spPr>
        <a:xfrm>
          <a:off x="4584700" y="60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78105</xdr:rowOff>
    </xdr:from>
    <xdr:to xmlns:xdr="http://schemas.openxmlformats.org/drawingml/2006/spreadsheetDrawing">
      <xdr:col>19</xdr:col>
      <xdr:colOff>177800</xdr:colOff>
      <xdr:row>35</xdr:row>
      <xdr:rowOff>114300</xdr:rowOff>
    </xdr:to>
    <xdr:cxnSp macro="">
      <xdr:nvCxnSpPr>
        <xdr:cNvPr id="62" name="直線コネクタ 61"/>
        <xdr:cNvCxnSpPr/>
      </xdr:nvCxnSpPr>
      <xdr:spPr>
        <a:xfrm flipV="1">
          <a:off x="2908300" y="60788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60960</xdr:rowOff>
    </xdr:from>
    <xdr:to xmlns:xdr="http://schemas.openxmlformats.org/drawingml/2006/spreadsheetDrawing">
      <xdr:col>20</xdr:col>
      <xdr:colOff>38100</xdr:colOff>
      <xdr:row>35</xdr:row>
      <xdr:rowOff>162560</xdr:rowOff>
    </xdr:to>
    <xdr:sp macro="" textlink="">
      <xdr:nvSpPr>
        <xdr:cNvPr id="63" name="フローチャート: 判断 62"/>
        <xdr:cNvSpPr/>
      </xdr:nvSpPr>
      <xdr:spPr>
        <a:xfrm>
          <a:off x="37465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153670</xdr:rowOff>
    </xdr:from>
    <xdr:ext cx="468630" cy="259080"/>
    <xdr:sp macro="" textlink="">
      <xdr:nvSpPr>
        <xdr:cNvPr id="64" name="テキスト ボックス 63"/>
        <xdr:cNvSpPr txBox="1"/>
      </xdr:nvSpPr>
      <xdr:spPr>
        <a:xfrm>
          <a:off x="3562350" y="61544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26035</xdr:rowOff>
    </xdr:from>
    <xdr:to xmlns:xdr="http://schemas.openxmlformats.org/drawingml/2006/spreadsheetDrawing">
      <xdr:col>15</xdr:col>
      <xdr:colOff>50800</xdr:colOff>
      <xdr:row>35</xdr:row>
      <xdr:rowOff>114300</xdr:rowOff>
    </xdr:to>
    <xdr:cxnSp macro="">
      <xdr:nvCxnSpPr>
        <xdr:cNvPr id="65" name="直線コネクタ 64"/>
        <xdr:cNvCxnSpPr/>
      </xdr:nvCxnSpPr>
      <xdr:spPr>
        <a:xfrm>
          <a:off x="2019300" y="602678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101600</xdr:rowOff>
    </xdr:from>
    <xdr:to xmlns:xdr="http://schemas.openxmlformats.org/drawingml/2006/spreadsheetDrawing">
      <xdr:col>15</xdr:col>
      <xdr:colOff>101600</xdr:colOff>
      <xdr:row>36</xdr:row>
      <xdr:rowOff>31750</xdr:rowOff>
    </xdr:to>
    <xdr:sp macro="" textlink="">
      <xdr:nvSpPr>
        <xdr:cNvPr id="66" name="フローチャート: 判断 65"/>
        <xdr:cNvSpPr/>
      </xdr:nvSpPr>
      <xdr:spPr>
        <a:xfrm>
          <a:off x="2857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22860</xdr:rowOff>
    </xdr:from>
    <xdr:ext cx="468630" cy="259080"/>
    <xdr:sp macro="" textlink="">
      <xdr:nvSpPr>
        <xdr:cNvPr id="67" name="テキスト ボックス 66"/>
        <xdr:cNvSpPr txBox="1"/>
      </xdr:nvSpPr>
      <xdr:spPr>
        <a:xfrm>
          <a:off x="2673350" y="6195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1905</xdr:rowOff>
    </xdr:from>
    <xdr:to xmlns:xdr="http://schemas.openxmlformats.org/drawingml/2006/spreadsheetDrawing">
      <xdr:col>10</xdr:col>
      <xdr:colOff>114300</xdr:colOff>
      <xdr:row>35</xdr:row>
      <xdr:rowOff>26035</xdr:rowOff>
    </xdr:to>
    <xdr:cxnSp macro="">
      <xdr:nvCxnSpPr>
        <xdr:cNvPr id="68" name="直線コネクタ 67"/>
        <xdr:cNvCxnSpPr/>
      </xdr:nvCxnSpPr>
      <xdr:spPr>
        <a:xfrm>
          <a:off x="1130300" y="60026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31750</xdr:rowOff>
    </xdr:from>
    <xdr:to xmlns:xdr="http://schemas.openxmlformats.org/drawingml/2006/spreadsheetDrawing">
      <xdr:col>10</xdr:col>
      <xdr:colOff>165100</xdr:colOff>
      <xdr:row>35</xdr:row>
      <xdr:rowOff>133350</xdr:rowOff>
    </xdr:to>
    <xdr:sp macro="" textlink="">
      <xdr:nvSpPr>
        <xdr:cNvPr id="69" name="フローチャート: 判断 68"/>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124460</xdr:rowOff>
    </xdr:from>
    <xdr:ext cx="468630" cy="259080"/>
    <xdr:sp macro="" textlink="">
      <xdr:nvSpPr>
        <xdr:cNvPr id="70" name="テキスト ボックス 69"/>
        <xdr:cNvSpPr txBox="1"/>
      </xdr:nvSpPr>
      <xdr:spPr>
        <a:xfrm>
          <a:off x="1784350" y="6125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73660</xdr:rowOff>
    </xdr:from>
    <xdr:to xmlns:xdr="http://schemas.openxmlformats.org/drawingml/2006/spreadsheetDrawing">
      <xdr:col>6</xdr:col>
      <xdr:colOff>38100</xdr:colOff>
      <xdr:row>35</xdr:row>
      <xdr:rowOff>3810</xdr:rowOff>
    </xdr:to>
    <xdr:sp macro="" textlink="">
      <xdr:nvSpPr>
        <xdr:cNvPr id="71" name="フローチャート: 判断 70"/>
        <xdr:cNvSpPr/>
      </xdr:nvSpPr>
      <xdr:spPr>
        <a:xfrm>
          <a:off x="1079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20320</xdr:rowOff>
    </xdr:from>
    <xdr:ext cx="468630" cy="257810"/>
    <xdr:sp macro="" textlink="">
      <xdr:nvSpPr>
        <xdr:cNvPr id="72" name="テキスト ボックス 71"/>
        <xdr:cNvSpPr txBox="1"/>
      </xdr:nvSpPr>
      <xdr:spPr>
        <a:xfrm>
          <a:off x="895350" y="56781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16510</xdr:rowOff>
    </xdr:from>
    <xdr:to xmlns:xdr="http://schemas.openxmlformats.org/drawingml/2006/spreadsheetDrawing">
      <xdr:col>24</xdr:col>
      <xdr:colOff>114300</xdr:colOff>
      <xdr:row>35</xdr:row>
      <xdr:rowOff>118110</xdr:rowOff>
    </xdr:to>
    <xdr:sp macro="" textlink="">
      <xdr:nvSpPr>
        <xdr:cNvPr id="78" name="楕円 77"/>
        <xdr:cNvSpPr/>
      </xdr:nvSpPr>
      <xdr:spPr>
        <a:xfrm>
          <a:off x="45847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39370</xdr:rowOff>
    </xdr:from>
    <xdr:ext cx="469900" cy="259080"/>
    <xdr:sp macro="" textlink="">
      <xdr:nvSpPr>
        <xdr:cNvPr id="79" name="議会費該当値テキスト"/>
        <xdr:cNvSpPr txBox="1"/>
      </xdr:nvSpPr>
      <xdr:spPr>
        <a:xfrm>
          <a:off x="4686300" y="5868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27305</xdr:rowOff>
    </xdr:from>
    <xdr:to xmlns:xdr="http://schemas.openxmlformats.org/drawingml/2006/spreadsheetDrawing">
      <xdr:col>20</xdr:col>
      <xdr:colOff>38100</xdr:colOff>
      <xdr:row>35</xdr:row>
      <xdr:rowOff>128905</xdr:rowOff>
    </xdr:to>
    <xdr:sp macro="" textlink="">
      <xdr:nvSpPr>
        <xdr:cNvPr id="80" name="楕円 79"/>
        <xdr:cNvSpPr/>
      </xdr:nvSpPr>
      <xdr:spPr>
        <a:xfrm>
          <a:off x="3746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145415</xdr:rowOff>
    </xdr:from>
    <xdr:ext cx="468630" cy="257810"/>
    <xdr:sp macro="" textlink="">
      <xdr:nvSpPr>
        <xdr:cNvPr id="81" name="テキスト ボックス 80"/>
        <xdr:cNvSpPr txBox="1"/>
      </xdr:nvSpPr>
      <xdr:spPr>
        <a:xfrm>
          <a:off x="3562350" y="58032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63500</xdr:rowOff>
    </xdr:from>
    <xdr:to xmlns:xdr="http://schemas.openxmlformats.org/drawingml/2006/spreadsheetDrawing">
      <xdr:col>15</xdr:col>
      <xdr:colOff>101600</xdr:colOff>
      <xdr:row>35</xdr:row>
      <xdr:rowOff>165100</xdr:rowOff>
    </xdr:to>
    <xdr:sp macro="" textlink="">
      <xdr:nvSpPr>
        <xdr:cNvPr id="82" name="楕円 81"/>
        <xdr:cNvSpPr/>
      </xdr:nvSpPr>
      <xdr:spPr>
        <a:xfrm>
          <a:off x="2857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10160</xdr:rowOff>
    </xdr:from>
    <xdr:ext cx="468630" cy="259080"/>
    <xdr:sp macro="" textlink="">
      <xdr:nvSpPr>
        <xdr:cNvPr id="83" name="テキスト ボックス 82"/>
        <xdr:cNvSpPr txBox="1"/>
      </xdr:nvSpPr>
      <xdr:spPr>
        <a:xfrm>
          <a:off x="2673350" y="5839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146685</xdr:rowOff>
    </xdr:from>
    <xdr:to xmlns:xdr="http://schemas.openxmlformats.org/drawingml/2006/spreadsheetDrawing">
      <xdr:col>10</xdr:col>
      <xdr:colOff>165100</xdr:colOff>
      <xdr:row>35</xdr:row>
      <xdr:rowOff>76835</xdr:rowOff>
    </xdr:to>
    <xdr:sp macro="" textlink="">
      <xdr:nvSpPr>
        <xdr:cNvPr id="84" name="楕円 83"/>
        <xdr:cNvSpPr/>
      </xdr:nvSpPr>
      <xdr:spPr>
        <a:xfrm>
          <a:off x="1968500" y="59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93345</xdr:rowOff>
    </xdr:from>
    <xdr:ext cx="468630" cy="259080"/>
    <xdr:sp macro="" textlink="">
      <xdr:nvSpPr>
        <xdr:cNvPr id="85" name="テキスト ボックス 84"/>
        <xdr:cNvSpPr txBox="1"/>
      </xdr:nvSpPr>
      <xdr:spPr>
        <a:xfrm>
          <a:off x="1784350" y="57511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122555</xdr:rowOff>
    </xdr:from>
    <xdr:to xmlns:xdr="http://schemas.openxmlformats.org/drawingml/2006/spreadsheetDrawing">
      <xdr:col>6</xdr:col>
      <xdr:colOff>38100</xdr:colOff>
      <xdr:row>35</xdr:row>
      <xdr:rowOff>52705</xdr:rowOff>
    </xdr:to>
    <xdr:sp macro="" textlink="">
      <xdr:nvSpPr>
        <xdr:cNvPr id="86" name="楕円 85"/>
        <xdr:cNvSpPr/>
      </xdr:nvSpPr>
      <xdr:spPr>
        <a:xfrm>
          <a:off x="1079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43815</xdr:rowOff>
    </xdr:from>
    <xdr:ext cx="468630" cy="257810"/>
    <xdr:sp macro="" textlink="">
      <xdr:nvSpPr>
        <xdr:cNvPr id="87" name="テキスト ボックス 86"/>
        <xdr:cNvSpPr txBox="1"/>
      </xdr:nvSpPr>
      <xdr:spPr>
        <a:xfrm>
          <a:off x="895350" y="60445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6" name="テキスト ボックス 95"/>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650" cy="257810"/>
    <xdr:sp macro="" textlink="">
      <xdr:nvSpPr>
        <xdr:cNvPr id="98" name="テキスト ボックス 97"/>
        <xdr:cNvSpPr txBox="1"/>
      </xdr:nvSpPr>
      <xdr:spPr>
        <a:xfrm>
          <a:off x="513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7810"/>
    <xdr:sp macro="" textlink="">
      <xdr:nvSpPr>
        <xdr:cNvPr id="104" name="テキスト ボックス 103"/>
        <xdr:cNvSpPr txBox="1"/>
      </xdr:nvSpPr>
      <xdr:spPr>
        <a:xfrm>
          <a:off x="230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360" cy="259080"/>
    <xdr:sp macro="" textlink="">
      <xdr:nvSpPr>
        <xdr:cNvPr id="106" name="テキスト ボックス 105"/>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360" cy="259080"/>
    <xdr:sp macro="" textlink="">
      <xdr:nvSpPr>
        <xdr:cNvPr id="108" name="テキスト ボックス 107"/>
        <xdr:cNvSpPr txBox="1"/>
      </xdr:nvSpPr>
      <xdr:spPr>
        <a:xfrm>
          <a:off x="166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0" name="テキスト ボックス 109"/>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56</xdr:row>
      <xdr:rowOff>87630</xdr:rowOff>
    </xdr:from>
    <xdr:to xmlns:xdr="http://schemas.openxmlformats.org/drawingml/2006/spreadsheetDrawing">
      <xdr:col>24</xdr:col>
      <xdr:colOff>62865</xdr:colOff>
      <xdr:row>59</xdr:row>
      <xdr:rowOff>81280</xdr:rowOff>
    </xdr:to>
    <xdr:cxnSp macro="">
      <xdr:nvCxnSpPr>
        <xdr:cNvPr id="112" name="直線コネクタ 111"/>
        <xdr:cNvCxnSpPr/>
      </xdr:nvCxnSpPr>
      <xdr:spPr>
        <a:xfrm flipV="1">
          <a:off x="4633595" y="9688830"/>
          <a:ext cx="1270" cy="508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85090</xdr:rowOff>
    </xdr:from>
    <xdr:ext cx="534670" cy="259080"/>
    <xdr:sp macro="" textlink="">
      <xdr:nvSpPr>
        <xdr:cNvPr id="113" name="総務費最小値テキスト"/>
        <xdr:cNvSpPr txBox="1"/>
      </xdr:nvSpPr>
      <xdr:spPr>
        <a:xfrm>
          <a:off x="4686300" y="10200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81280</xdr:rowOff>
    </xdr:from>
    <xdr:to xmlns:xdr="http://schemas.openxmlformats.org/drawingml/2006/spreadsheetDrawing">
      <xdr:col>24</xdr:col>
      <xdr:colOff>152400</xdr:colOff>
      <xdr:row>59</xdr:row>
      <xdr:rowOff>81280</xdr:rowOff>
    </xdr:to>
    <xdr:cxnSp macro="">
      <xdr:nvCxnSpPr>
        <xdr:cNvPr id="114" name="直線コネクタ 113"/>
        <xdr:cNvCxnSpPr/>
      </xdr:nvCxnSpPr>
      <xdr:spPr>
        <a:xfrm>
          <a:off x="4546600" y="10196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34290</xdr:rowOff>
    </xdr:from>
    <xdr:ext cx="534670" cy="259080"/>
    <xdr:sp macro="" textlink="">
      <xdr:nvSpPr>
        <xdr:cNvPr id="115" name="総務費最大値テキスト"/>
        <xdr:cNvSpPr txBox="1"/>
      </xdr:nvSpPr>
      <xdr:spPr>
        <a:xfrm>
          <a:off x="4686300" y="9464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67,083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56</xdr:row>
      <xdr:rowOff>87630</xdr:rowOff>
    </xdr:from>
    <xdr:to xmlns:xdr="http://schemas.openxmlformats.org/drawingml/2006/spreadsheetDrawing">
      <xdr:col>24</xdr:col>
      <xdr:colOff>152400</xdr:colOff>
      <xdr:row>56</xdr:row>
      <xdr:rowOff>87630</xdr:rowOff>
    </xdr:to>
    <xdr:cxnSp macro="">
      <xdr:nvCxnSpPr>
        <xdr:cNvPr id="116" name="直線コネクタ 115"/>
        <xdr:cNvCxnSpPr/>
      </xdr:nvCxnSpPr>
      <xdr:spPr>
        <a:xfrm>
          <a:off x="4546600" y="968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35560</xdr:rowOff>
    </xdr:from>
    <xdr:to xmlns:xdr="http://schemas.openxmlformats.org/drawingml/2006/spreadsheetDrawing">
      <xdr:col>24</xdr:col>
      <xdr:colOff>63500</xdr:colOff>
      <xdr:row>58</xdr:row>
      <xdr:rowOff>56515</xdr:rowOff>
    </xdr:to>
    <xdr:cxnSp macro="">
      <xdr:nvCxnSpPr>
        <xdr:cNvPr id="117" name="直線コネクタ 116"/>
        <xdr:cNvCxnSpPr/>
      </xdr:nvCxnSpPr>
      <xdr:spPr>
        <a:xfrm>
          <a:off x="3797300" y="997966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164465</xdr:rowOff>
    </xdr:from>
    <xdr:ext cx="534670" cy="259080"/>
    <xdr:sp macro="" textlink="">
      <xdr:nvSpPr>
        <xdr:cNvPr id="118" name="総務費平均値テキスト"/>
        <xdr:cNvSpPr txBox="1"/>
      </xdr:nvSpPr>
      <xdr:spPr>
        <a:xfrm>
          <a:off x="4686300" y="9765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141605</xdr:rowOff>
    </xdr:from>
    <xdr:to xmlns:xdr="http://schemas.openxmlformats.org/drawingml/2006/spreadsheetDrawing">
      <xdr:col>24</xdr:col>
      <xdr:colOff>114300</xdr:colOff>
      <xdr:row>58</xdr:row>
      <xdr:rowOff>71755</xdr:rowOff>
    </xdr:to>
    <xdr:sp macro="" textlink="">
      <xdr:nvSpPr>
        <xdr:cNvPr id="119" name="フローチャート: 判断 118"/>
        <xdr:cNvSpPr/>
      </xdr:nvSpPr>
      <xdr:spPr>
        <a:xfrm>
          <a:off x="458470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51</xdr:row>
      <xdr:rowOff>117475</xdr:rowOff>
    </xdr:from>
    <xdr:to xmlns:xdr="http://schemas.openxmlformats.org/drawingml/2006/spreadsheetDrawing">
      <xdr:col>19</xdr:col>
      <xdr:colOff>177800</xdr:colOff>
      <xdr:row>58</xdr:row>
      <xdr:rowOff>35560</xdr:rowOff>
    </xdr:to>
    <xdr:cxnSp macro="">
      <xdr:nvCxnSpPr>
        <xdr:cNvPr id="120" name="直線コネクタ 119"/>
        <xdr:cNvCxnSpPr/>
      </xdr:nvCxnSpPr>
      <xdr:spPr>
        <a:xfrm>
          <a:off x="2908300" y="8861425"/>
          <a:ext cx="889000" cy="1118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154940</xdr:rowOff>
    </xdr:from>
    <xdr:to xmlns:xdr="http://schemas.openxmlformats.org/drawingml/2006/spreadsheetDrawing">
      <xdr:col>20</xdr:col>
      <xdr:colOff>38100</xdr:colOff>
      <xdr:row>58</xdr:row>
      <xdr:rowOff>84455</xdr:rowOff>
    </xdr:to>
    <xdr:sp macro="" textlink="">
      <xdr:nvSpPr>
        <xdr:cNvPr id="121" name="フローチャート: 判断 120"/>
        <xdr:cNvSpPr/>
      </xdr:nvSpPr>
      <xdr:spPr>
        <a:xfrm>
          <a:off x="3746500" y="9927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100965</xdr:rowOff>
    </xdr:from>
    <xdr:ext cx="533400" cy="257810"/>
    <xdr:sp macro="" textlink="">
      <xdr:nvSpPr>
        <xdr:cNvPr id="122" name="テキスト ボックス 121"/>
        <xdr:cNvSpPr txBox="1"/>
      </xdr:nvSpPr>
      <xdr:spPr>
        <a:xfrm>
          <a:off x="3529965" y="97021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51</xdr:row>
      <xdr:rowOff>117475</xdr:rowOff>
    </xdr:from>
    <xdr:to xmlns:xdr="http://schemas.openxmlformats.org/drawingml/2006/spreadsheetDrawing">
      <xdr:col>15</xdr:col>
      <xdr:colOff>50800</xdr:colOff>
      <xdr:row>59</xdr:row>
      <xdr:rowOff>635</xdr:rowOff>
    </xdr:to>
    <xdr:cxnSp macro="">
      <xdr:nvCxnSpPr>
        <xdr:cNvPr id="123" name="直線コネクタ 122"/>
        <xdr:cNvCxnSpPr/>
      </xdr:nvCxnSpPr>
      <xdr:spPr>
        <a:xfrm flipV="1">
          <a:off x="2019300" y="8861425"/>
          <a:ext cx="889000" cy="1254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50</xdr:row>
      <xdr:rowOff>149860</xdr:rowOff>
    </xdr:from>
    <xdr:to xmlns:xdr="http://schemas.openxmlformats.org/drawingml/2006/spreadsheetDrawing">
      <xdr:col>15</xdr:col>
      <xdr:colOff>101600</xdr:colOff>
      <xdr:row>51</xdr:row>
      <xdr:rowOff>80010</xdr:rowOff>
    </xdr:to>
    <xdr:sp macro="" textlink="">
      <xdr:nvSpPr>
        <xdr:cNvPr id="124" name="フローチャート: 判断 123"/>
        <xdr:cNvSpPr/>
      </xdr:nvSpPr>
      <xdr:spPr>
        <a:xfrm>
          <a:off x="2857500" y="872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49</xdr:row>
      <xdr:rowOff>96520</xdr:rowOff>
    </xdr:from>
    <xdr:ext cx="597535" cy="259080"/>
    <xdr:sp macro="" textlink="">
      <xdr:nvSpPr>
        <xdr:cNvPr id="125" name="テキスト ボックス 124"/>
        <xdr:cNvSpPr txBox="1"/>
      </xdr:nvSpPr>
      <xdr:spPr>
        <a:xfrm>
          <a:off x="2608580" y="84975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170815</xdr:rowOff>
    </xdr:from>
    <xdr:to xmlns:xdr="http://schemas.openxmlformats.org/drawingml/2006/spreadsheetDrawing">
      <xdr:col>10</xdr:col>
      <xdr:colOff>114300</xdr:colOff>
      <xdr:row>59</xdr:row>
      <xdr:rowOff>635</xdr:rowOff>
    </xdr:to>
    <xdr:cxnSp macro="">
      <xdr:nvCxnSpPr>
        <xdr:cNvPr id="126" name="直線コネクタ 125"/>
        <xdr:cNvCxnSpPr/>
      </xdr:nvCxnSpPr>
      <xdr:spPr>
        <a:xfrm>
          <a:off x="1130300" y="101149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47625</xdr:rowOff>
    </xdr:from>
    <xdr:to xmlns:xdr="http://schemas.openxmlformats.org/drawingml/2006/spreadsheetDrawing">
      <xdr:col>10</xdr:col>
      <xdr:colOff>165100</xdr:colOff>
      <xdr:row>58</xdr:row>
      <xdr:rowOff>149225</xdr:rowOff>
    </xdr:to>
    <xdr:sp macro="" textlink="">
      <xdr:nvSpPr>
        <xdr:cNvPr id="127" name="フローチャート: 判断 126"/>
        <xdr:cNvSpPr/>
      </xdr:nvSpPr>
      <xdr:spPr>
        <a:xfrm>
          <a:off x="1968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166370</xdr:rowOff>
    </xdr:from>
    <xdr:ext cx="533400" cy="257810"/>
    <xdr:sp macro="" textlink="">
      <xdr:nvSpPr>
        <xdr:cNvPr id="128" name="テキスト ボックス 127"/>
        <xdr:cNvSpPr txBox="1"/>
      </xdr:nvSpPr>
      <xdr:spPr>
        <a:xfrm>
          <a:off x="1751965" y="97675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56515</xdr:rowOff>
    </xdr:from>
    <xdr:to xmlns:xdr="http://schemas.openxmlformats.org/drawingml/2006/spreadsheetDrawing">
      <xdr:col>6</xdr:col>
      <xdr:colOff>38100</xdr:colOff>
      <xdr:row>58</xdr:row>
      <xdr:rowOff>158115</xdr:rowOff>
    </xdr:to>
    <xdr:sp macro="" textlink="">
      <xdr:nvSpPr>
        <xdr:cNvPr id="129" name="フローチャート: 判断 128"/>
        <xdr:cNvSpPr/>
      </xdr:nvSpPr>
      <xdr:spPr>
        <a:xfrm>
          <a:off x="1079500" y="1000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3175</xdr:rowOff>
    </xdr:from>
    <xdr:ext cx="533400" cy="259080"/>
    <xdr:sp macro="" textlink="">
      <xdr:nvSpPr>
        <xdr:cNvPr id="130" name="テキスト ボックス 129"/>
        <xdr:cNvSpPr txBox="1"/>
      </xdr:nvSpPr>
      <xdr:spPr>
        <a:xfrm>
          <a:off x="862965" y="97758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6350</xdr:rowOff>
    </xdr:from>
    <xdr:to xmlns:xdr="http://schemas.openxmlformats.org/drawingml/2006/spreadsheetDrawing">
      <xdr:col>24</xdr:col>
      <xdr:colOff>114300</xdr:colOff>
      <xdr:row>58</xdr:row>
      <xdr:rowOff>107315</xdr:rowOff>
    </xdr:to>
    <xdr:sp macro="" textlink="">
      <xdr:nvSpPr>
        <xdr:cNvPr id="136" name="楕円 135"/>
        <xdr:cNvSpPr/>
      </xdr:nvSpPr>
      <xdr:spPr>
        <a:xfrm>
          <a:off x="4584700" y="9950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155575</xdr:rowOff>
    </xdr:from>
    <xdr:ext cx="534670" cy="257810"/>
    <xdr:sp macro="" textlink="">
      <xdr:nvSpPr>
        <xdr:cNvPr id="137" name="総務費該当値テキスト"/>
        <xdr:cNvSpPr txBox="1"/>
      </xdr:nvSpPr>
      <xdr:spPr>
        <a:xfrm>
          <a:off x="4686300" y="99282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156210</xdr:rowOff>
    </xdr:from>
    <xdr:to xmlns:xdr="http://schemas.openxmlformats.org/drawingml/2006/spreadsheetDrawing">
      <xdr:col>20</xdr:col>
      <xdr:colOff>38100</xdr:colOff>
      <xdr:row>58</xdr:row>
      <xdr:rowOff>86360</xdr:rowOff>
    </xdr:to>
    <xdr:sp macro="" textlink="">
      <xdr:nvSpPr>
        <xdr:cNvPr id="138" name="楕円 137"/>
        <xdr:cNvSpPr/>
      </xdr:nvSpPr>
      <xdr:spPr>
        <a:xfrm>
          <a:off x="37465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77470</xdr:rowOff>
    </xdr:from>
    <xdr:ext cx="533400" cy="257810"/>
    <xdr:sp macro="" textlink="">
      <xdr:nvSpPr>
        <xdr:cNvPr id="139" name="テキスト ボックス 138"/>
        <xdr:cNvSpPr txBox="1"/>
      </xdr:nvSpPr>
      <xdr:spPr>
        <a:xfrm>
          <a:off x="3529965" y="100215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51</xdr:row>
      <xdr:rowOff>66675</xdr:rowOff>
    </xdr:from>
    <xdr:to xmlns:xdr="http://schemas.openxmlformats.org/drawingml/2006/spreadsheetDrawing">
      <xdr:col>15</xdr:col>
      <xdr:colOff>101600</xdr:colOff>
      <xdr:row>51</xdr:row>
      <xdr:rowOff>168275</xdr:rowOff>
    </xdr:to>
    <xdr:sp macro="" textlink="">
      <xdr:nvSpPr>
        <xdr:cNvPr id="140" name="楕円 139"/>
        <xdr:cNvSpPr/>
      </xdr:nvSpPr>
      <xdr:spPr>
        <a:xfrm>
          <a:off x="2857500" y="881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51</xdr:row>
      <xdr:rowOff>159385</xdr:rowOff>
    </xdr:from>
    <xdr:ext cx="597535" cy="258445"/>
    <xdr:sp macro="" textlink="">
      <xdr:nvSpPr>
        <xdr:cNvPr id="141" name="テキスト ボックス 140"/>
        <xdr:cNvSpPr txBox="1"/>
      </xdr:nvSpPr>
      <xdr:spPr>
        <a:xfrm>
          <a:off x="2608580" y="890333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121285</xdr:rowOff>
    </xdr:from>
    <xdr:to xmlns:xdr="http://schemas.openxmlformats.org/drawingml/2006/spreadsheetDrawing">
      <xdr:col>10</xdr:col>
      <xdr:colOff>165100</xdr:colOff>
      <xdr:row>59</xdr:row>
      <xdr:rowOff>52070</xdr:rowOff>
    </xdr:to>
    <xdr:sp macro="" textlink="">
      <xdr:nvSpPr>
        <xdr:cNvPr id="142" name="楕円 141"/>
        <xdr:cNvSpPr/>
      </xdr:nvSpPr>
      <xdr:spPr>
        <a:xfrm>
          <a:off x="1968500" y="10065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42545</xdr:rowOff>
    </xdr:from>
    <xdr:ext cx="533400" cy="257810"/>
    <xdr:sp macro="" textlink="">
      <xdr:nvSpPr>
        <xdr:cNvPr id="143" name="テキスト ボックス 142"/>
        <xdr:cNvSpPr txBox="1"/>
      </xdr:nvSpPr>
      <xdr:spPr>
        <a:xfrm>
          <a:off x="1751965" y="101580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120650</xdr:rowOff>
    </xdr:from>
    <xdr:to xmlns:xdr="http://schemas.openxmlformats.org/drawingml/2006/spreadsheetDrawing">
      <xdr:col>6</xdr:col>
      <xdr:colOff>38100</xdr:colOff>
      <xdr:row>59</xdr:row>
      <xdr:rowOff>50165</xdr:rowOff>
    </xdr:to>
    <xdr:sp macro="" textlink="">
      <xdr:nvSpPr>
        <xdr:cNvPr id="144" name="楕円 143"/>
        <xdr:cNvSpPr/>
      </xdr:nvSpPr>
      <xdr:spPr>
        <a:xfrm>
          <a:off x="1079500" y="10064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41275</xdr:rowOff>
    </xdr:from>
    <xdr:ext cx="533400" cy="257810"/>
    <xdr:sp macro="" textlink="">
      <xdr:nvSpPr>
        <xdr:cNvPr id="145" name="テキスト ボックス 144"/>
        <xdr:cNvSpPr txBox="1"/>
      </xdr:nvSpPr>
      <xdr:spPr>
        <a:xfrm>
          <a:off x="862965" y="101568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4" name="テキスト ボックス 153"/>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7810"/>
    <xdr:sp macro="" textlink="">
      <xdr:nvSpPr>
        <xdr:cNvPr id="156" name="テキスト ボックス 155"/>
        <xdr:cNvSpPr txBox="1"/>
      </xdr:nvSpPr>
      <xdr:spPr>
        <a:xfrm>
          <a:off x="230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360" cy="259080"/>
    <xdr:sp macro="" textlink="">
      <xdr:nvSpPr>
        <xdr:cNvPr id="158" name="テキスト ボックス 157"/>
        <xdr:cNvSpPr txBox="1"/>
      </xdr:nvSpPr>
      <xdr:spPr>
        <a:xfrm>
          <a:off x="166370" y="1344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360" cy="259080"/>
    <xdr:sp macro="" textlink="">
      <xdr:nvSpPr>
        <xdr:cNvPr id="160" name="テキスト ボックス 159"/>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360" cy="257810"/>
    <xdr:sp macro="" textlink="">
      <xdr:nvSpPr>
        <xdr:cNvPr id="162" name="テキスト ボックス 161"/>
        <xdr:cNvSpPr txBox="1"/>
      </xdr:nvSpPr>
      <xdr:spPr>
        <a:xfrm>
          <a:off x="166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360" cy="259080"/>
    <xdr:sp macro="" textlink="">
      <xdr:nvSpPr>
        <xdr:cNvPr id="164" name="テキスト ボックス 163"/>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360" cy="259080"/>
    <xdr:sp macro="" textlink="">
      <xdr:nvSpPr>
        <xdr:cNvPr id="166" name="テキスト ボックス 165"/>
        <xdr:cNvSpPr txBox="1"/>
      </xdr:nvSpPr>
      <xdr:spPr>
        <a:xfrm>
          <a:off x="166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68" name="テキスト ボックス 167"/>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53975</xdr:rowOff>
    </xdr:from>
    <xdr:to xmlns:xdr="http://schemas.openxmlformats.org/drawingml/2006/spreadsheetDrawing">
      <xdr:col>24</xdr:col>
      <xdr:colOff>62865</xdr:colOff>
      <xdr:row>77</xdr:row>
      <xdr:rowOff>39370</xdr:rowOff>
    </xdr:to>
    <xdr:cxnSp macro="">
      <xdr:nvCxnSpPr>
        <xdr:cNvPr id="170" name="直線コネクタ 169"/>
        <xdr:cNvCxnSpPr/>
      </xdr:nvCxnSpPr>
      <xdr:spPr>
        <a:xfrm flipV="1">
          <a:off x="4633595" y="12226925"/>
          <a:ext cx="1270" cy="1014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43180</xdr:rowOff>
    </xdr:from>
    <xdr:ext cx="598805" cy="257810"/>
    <xdr:sp macro="" textlink="">
      <xdr:nvSpPr>
        <xdr:cNvPr id="171" name="民生費最小値テキスト"/>
        <xdr:cNvSpPr txBox="1"/>
      </xdr:nvSpPr>
      <xdr:spPr>
        <a:xfrm>
          <a:off x="4686300" y="132448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39370</xdr:rowOff>
    </xdr:from>
    <xdr:to xmlns:xdr="http://schemas.openxmlformats.org/drawingml/2006/spreadsheetDrawing">
      <xdr:col>24</xdr:col>
      <xdr:colOff>152400</xdr:colOff>
      <xdr:row>77</xdr:row>
      <xdr:rowOff>39370</xdr:rowOff>
    </xdr:to>
    <xdr:cxnSp macro="">
      <xdr:nvCxnSpPr>
        <xdr:cNvPr id="172" name="直線コネクタ 171"/>
        <xdr:cNvCxnSpPr/>
      </xdr:nvCxnSpPr>
      <xdr:spPr>
        <a:xfrm>
          <a:off x="4546600" y="13241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635</xdr:rowOff>
    </xdr:from>
    <xdr:ext cx="598805" cy="259080"/>
    <xdr:sp macro="" textlink="">
      <xdr:nvSpPr>
        <xdr:cNvPr id="173" name="民生費最大値テキスト"/>
        <xdr:cNvSpPr txBox="1"/>
      </xdr:nvSpPr>
      <xdr:spPr>
        <a:xfrm>
          <a:off x="4686300" y="12002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227,249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53975</xdr:rowOff>
    </xdr:from>
    <xdr:to xmlns:xdr="http://schemas.openxmlformats.org/drawingml/2006/spreadsheetDrawing">
      <xdr:col>24</xdr:col>
      <xdr:colOff>152400</xdr:colOff>
      <xdr:row>71</xdr:row>
      <xdr:rowOff>53975</xdr:rowOff>
    </xdr:to>
    <xdr:cxnSp macro="">
      <xdr:nvCxnSpPr>
        <xdr:cNvPr id="174" name="直線コネクタ 173"/>
        <xdr:cNvCxnSpPr/>
      </xdr:nvCxnSpPr>
      <xdr:spPr>
        <a:xfrm>
          <a:off x="4546600" y="1222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170180</xdr:rowOff>
    </xdr:from>
    <xdr:to xmlns:xdr="http://schemas.openxmlformats.org/drawingml/2006/spreadsheetDrawing">
      <xdr:col>24</xdr:col>
      <xdr:colOff>63500</xdr:colOff>
      <xdr:row>77</xdr:row>
      <xdr:rowOff>39370</xdr:rowOff>
    </xdr:to>
    <xdr:cxnSp macro="">
      <xdr:nvCxnSpPr>
        <xdr:cNvPr id="175" name="直線コネクタ 174"/>
        <xdr:cNvCxnSpPr/>
      </xdr:nvCxnSpPr>
      <xdr:spPr>
        <a:xfrm>
          <a:off x="3797300" y="1320038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111760</xdr:rowOff>
    </xdr:from>
    <xdr:ext cx="598805" cy="257810"/>
    <xdr:sp macro="" textlink="">
      <xdr:nvSpPr>
        <xdr:cNvPr id="176" name="民生費平均値テキスト"/>
        <xdr:cNvSpPr txBox="1"/>
      </xdr:nvSpPr>
      <xdr:spPr>
        <a:xfrm>
          <a:off x="4686300" y="1279906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88900</xdr:rowOff>
    </xdr:from>
    <xdr:to xmlns:xdr="http://schemas.openxmlformats.org/drawingml/2006/spreadsheetDrawing">
      <xdr:col>24</xdr:col>
      <xdr:colOff>114300</xdr:colOff>
      <xdr:row>76</xdr:row>
      <xdr:rowOff>19050</xdr:rowOff>
    </xdr:to>
    <xdr:sp macro="" textlink="">
      <xdr:nvSpPr>
        <xdr:cNvPr id="177" name="フローチャート: 判断 176"/>
        <xdr:cNvSpPr/>
      </xdr:nvSpPr>
      <xdr:spPr>
        <a:xfrm>
          <a:off x="4584700" y="1294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170180</xdr:rowOff>
    </xdr:from>
    <xdr:to xmlns:xdr="http://schemas.openxmlformats.org/drawingml/2006/spreadsheetDrawing">
      <xdr:col>19</xdr:col>
      <xdr:colOff>177800</xdr:colOff>
      <xdr:row>78</xdr:row>
      <xdr:rowOff>127635</xdr:rowOff>
    </xdr:to>
    <xdr:cxnSp macro="">
      <xdr:nvCxnSpPr>
        <xdr:cNvPr id="178" name="直線コネクタ 177"/>
        <xdr:cNvCxnSpPr/>
      </xdr:nvCxnSpPr>
      <xdr:spPr>
        <a:xfrm flipV="1">
          <a:off x="2908300" y="13200380"/>
          <a:ext cx="88900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12700</xdr:rowOff>
    </xdr:from>
    <xdr:to xmlns:xdr="http://schemas.openxmlformats.org/drawingml/2006/spreadsheetDrawing">
      <xdr:col>20</xdr:col>
      <xdr:colOff>38100</xdr:colOff>
      <xdr:row>75</xdr:row>
      <xdr:rowOff>114300</xdr:rowOff>
    </xdr:to>
    <xdr:sp macro="" textlink="">
      <xdr:nvSpPr>
        <xdr:cNvPr id="179" name="フローチャート: 判断 178"/>
        <xdr:cNvSpPr/>
      </xdr:nvSpPr>
      <xdr:spPr>
        <a:xfrm>
          <a:off x="3746500" y="1287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130810</xdr:rowOff>
    </xdr:from>
    <xdr:ext cx="597535" cy="259080"/>
    <xdr:sp macro="" textlink="">
      <xdr:nvSpPr>
        <xdr:cNvPr id="180" name="テキスト ボックス 179"/>
        <xdr:cNvSpPr txBox="1"/>
      </xdr:nvSpPr>
      <xdr:spPr>
        <a:xfrm>
          <a:off x="3497580" y="126466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127635</xdr:rowOff>
    </xdr:from>
    <xdr:to xmlns:xdr="http://schemas.openxmlformats.org/drawingml/2006/spreadsheetDrawing">
      <xdr:col>15</xdr:col>
      <xdr:colOff>50800</xdr:colOff>
      <xdr:row>79</xdr:row>
      <xdr:rowOff>6350</xdr:rowOff>
    </xdr:to>
    <xdr:cxnSp macro="">
      <xdr:nvCxnSpPr>
        <xdr:cNvPr id="181" name="直線コネクタ 180"/>
        <xdr:cNvCxnSpPr/>
      </xdr:nvCxnSpPr>
      <xdr:spPr>
        <a:xfrm flipV="1">
          <a:off x="2019300" y="135007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145415</xdr:rowOff>
    </xdr:from>
    <xdr:to xmlns:xdr="http://schemas.openxmlformats.org/drawingml/2006/spreadsheetDrawing">
      <xdr:col>15</xdr:col>
      <xdr:colOff>101600</xdr:colOff>
      <xdr:row>77</xdr:row>
      <xdr:rowOff>75565</xdr:rowOff>
    </xdr:to>
    <xdr:sp macro="" textlink="">
      <xdr:nvSpPr>
        <xdr:cNvPr id="182" name="フローチャート: 判断 181"/>
        <xdr:cNvSpPr/>
      </xdr:nvSpPr>
      <xdr:spPr>
        <a:xfrm>
          <a:off x="2857500" y="1317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92075</xdr:rowOff>
    </xdr:from>
    <xdr:ext cx="597535" cy="259080"/>
    <xdr:sp macro="" textlink="">
      <xdr:nvSpPr>
        <xdr:cNvPr id="183" name="テキスト ボックス 182"/>
        <xdr:cNvSpPr txBox="1"/>
      </xdr:nvSpPr>
      <xdr:spPr>
        <a:xfrm>
          <a:off x="2608580" y="129508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6350</xdr:rowOff>
    </xdr:from>
    <xdr:to xmlns:xdr="http://schemas.openxmlformats.org/drawingml/2006/spreadsheetDrawing">
      <xdr:col>10</xdr:col>
      <xdr:colOff>114300</xdr:colOff>
      <xdr:row>79</xdr:row>
      <xdr:rowOff>80645</xdr:rowOff>
    </xdr:to>
    <xdr:cxnSp macro="">
      <xdr:nvCxnSpPr>
        <xdr:cNvPr id="184" name="直線コネクタ 183"/>
        <xdr:cNvCxnSpPr/>
      </xdr:nvCxnSpPr>
      <xdr:spPr>
        <a:xfrm flipV="1">
          <a:off x="1130300" y="1355090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25400</xdr:rowOff>
    </xdr:from>
    <xdr:to xmlns:xdr="http://schemas.openxmlformats.org/drawingml/2006/spreadsheetDrawing">
      <xdr:col>10</xdr:col>
      <xdr:colOff>165100</xdr:colOff>
      <xdr:row>77</xdr:row>
      <xdr:rowOff>127000</xdr:rowOff>
    </xdr:to>
    <xdr:sp macro="" textlink="">
      <xdr:nvSpPr>
        <xdr:cNvPr id="185" name="フローチャート: 判断 184"/>
        <xdr:cNvSpPr/>
      </xdr:nvSpPr>
      <xdr:spPr>
        <a:xfrm>
          <a:off x="1968500" y="132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143510</xdr:rowOff>
    </xdr:from>
    <xdr:ext cx="597535" cy="257810"/>
    <xdr:sp macro="" textlink="">
      <xdr:nvSpPr>
        <xdr:cNvPr id="186" name="テキスト ボックス 185"/>
        <xdr:cNvSpPr txBox="1"/>
      </xdr:nvSpPr>
      <xdr:spPr>
        <a:xfrm>
          <a:off x="1719580" y="130022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57150</xdr:rowOff>
    </xdr:from>
    <xdr:to xmlns:xdr="http://schemas.openxmlformats.org/drawingml/2006/spreadsheetDrawing">
      <xdr:col>6</xdr:col>
      <xdr:colOff>38100</xdr:colOff>
      <xdr:row>77</xdr:row>
      <xdr:rowOff>158750</xdr:rowOff>
    </xdr:to>
    <xdr:sp macro="" textlink="">
      <xdr:nvSpPr>
        <xdr:cNvPr id="187" name="フローチャート: 判断 186"/>
        <xdr:cNvSpPr/>
      </xdr:nvSpPr>
      <xdr:spPr>
        <a:xfrm>
          <a:off x="10795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3810</xdr:rowOff>
    </xdr:from>
    <xdr:ext cx="597535" cy="259080"/>
    <xdr:sp macro="" textlink="">
      <xdr:nvSpPr>
        <xdr:cNvPr id="188" name="テキスト ボックス 187"/>
        <xdr:cNvSpPr txBox="1"/>
      </xdr:nvSpPr>
      <xdr:spPr>
        <a:xfrm>
          <a:off x="830580" y="130340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160020</xdr:rowOff>
    </xdr:from>
    <xdr:to xmlns:xdr="http://schemas.openxmlformats.org/drawingml/2006/spreadsheetDrawing">
      <xdr:col>24</xdr:col>
      <xdr:colOff>114300</xdr:colOff>
      <xdr:row>77</xdr:row>
      <xdr:rowOff>90170</xdr:rowOff>
    </xdr:to>
    <xdr:sp macro="" textlink="">
      <xdr:nvSpPr>
        <xdr:cNvPr id="194" name="楕円 193"/>
        <xdr:cNvSpPr/>
      </xdr:nvSpPr>
      <xdr:spPr>
        <a:xfrm>
          <a:off x="45847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74930</xdr:rowOff>
    </xdr:from>
    <xdr:ext cx="598805" cy="257810"/>
    <xdr:sp macro="" textlink="">
      <xdr:nvSpPr>
        <xdr:cNvPr id="195" name="民生費該当値テキスト"/>
        <xdr:cNvSpPr txBox="1"/>
      </xdr:nvSpPr>
      <xdr:spPr>
        <a:xfrm>
          <a:off x="4686300" y="131051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119380</xdr:rowOff>
    </xdr:from>
    <xdr:to xmlns:xdr="http://schemas.openxmlformats.org/drawingml/2006/spreadsheetDrawing">
      <xdr:col>20</xdr:col>
      <xdr:colOff>38100</xdr:colOff>
      <xdr:row>77</xdr:row>
      <xdr:rowOff>49530</xdr:rowOff>
    </xdr:to>
    <xdr:sp macro="" textlink="">
      <xdr:nvSpPr>
        <xdr:cNvPr id="196" name="楕円 195"/>
        <xdr:cNvSpPr/>
      </xdr:nvSpPr>
      <xdr:spPr>
        <a:xfrm>
          <a:off x="3746500" y="1314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40640</xdr:rowOff>
    </xdr:from>
    <xdr:ext cx="597535" cy="257810"/>
    <xdr:sp macro="" textlink="">
      <xdr:nvSpPr>
        <xdr:cNvPr id="197" name="テキスト ボックス 196"/>
        <xdr:cNvSpPr txBox="1"/>
      </xdr:nvSpPr>
      <xdr:spPr>
        <a:xfrm>
          <a:off x="3497580" y="132422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76835</xdr:rowOff>
    </xdr:from>
    <xdr:to xmlns:xdr="http://schemas.openxmlformats.org/drawingml/2006/spreadsheetDrawing">
      <xdr:col>15</xdr:col>
      <xdr:colOff>101600</xdr:colOff>
      <xdr:row>79</xdr:row>
      <xdr:rowOff>6985</xdr:rowOff>
    </xdr:to>
    <xdr:sp macro="" textlink="">
      <xdr:nvSpPr>
        <xdr:cNvPr id="198" name="楕円 197"/>
        <xdr:cNvSpPr/>
      </xdr:nvSpPr>
      <xdr:spPr>
        <a:xfrm>
          <a:off x="285750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169545</xdr:rowOff>
    </xdr:from>
    <xdr:ext cx="597535" cy="257810"/>
    <xdr:sp macro="" textlink="">
      <xdr:nvSpPr>
        <xdr:cNvPr id="199" name="テキスト ボックス 198"/>
        <xdr:cNvSpPr txBox="1"/>
      </xdr:nvSpPr>
      <xdr:spPr>
        <a:xfrm>
          <a:off x="2608580" y="135426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127000</xdr:rowOff>
    </xdr:from>
    <xdr:to xmlns:xdr="http://schemas.openxmlformats.org/drawingml/2006/spreadsheetDrawing">
      <xdr:col>10</xdr:col>
      <xdr:colOff>165100</xdr:colOff>
      <xdr:row>79</xdr:row>
      <xdr:rowOff>57150</xdr:rowOff>
    </xdr:to>
    <xdr:sp macro="" textlink="">
      <xdr:nvSpPr>
        <xdr:cNvPr id="200" name="楕円 199"/>
        <xdr:cNvSpPr/>
      </xdr:nvSpPr>
      <xdr:spPr>
        <a:xfrm>
          <a:off x="1968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48260</xdr:rowOff>
    </xdr:from>
    <xdr:ext cx="597535" cy="259080"/>
    <xdr:sp macro="" textlink="">
      <xdr:nvSpPr>
        <xdr:cNvPr id="201" name="テキスト ボックス 200"/>
        <xdr:cNvSpPr txBox="1"/>
      </xdr:nvSpPr>
      <xdr:spPr>
        <a:xfrm>
          <a:off x="1719580" y="135928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29845</xdr:rowOff>
    </xdr:from>
    <xdr:to xmlns:xdr="http://schemas.openxmlformats.org/drawingml/2006/spreadsheetDrawing">
      <xdr:col>6</xdr:col>
      <xdr:colOff>38100</xdr:colOff>
      <xdr:row>79</xdr:row>
      <xdr:rowOff>132080</xdr:rowOff>
    </xdr:to>
    <xdr:sp macro="" textlink="">
      <xdr:nvSpPr>
        <xdr:cNvPr id="202" name="楕円 201"/>
        <xdr:cNvSpPr/>
      </xdr:nvSpPr>
      <xdr:spPr>
        <a:xfrm>
          <a:off x="1079500" y="13574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122555</xdr:rowOff>
    </xdr:from>
    <xdr:ext cx="597535" cy="257810"/>
    <xdr:sp macro="" textlink="">
      <xdr:nvSpPr>
        <xdr:cNvPr id="203" name="テキスト ボックス 202"/>
        <xdr:cNvSpPr txBox="1"/>
      </xdr:nvSpPr>
      <xdr:spPr>
        <a:xfrm>
          <a:off x="830580" y="136671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2" name="テキスト ボックス 211"/>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810"/>
    <xdr:sp macro="" textlink="">
      <xdr:nvSpPr>
        <xdr:cNvPr id="214" name="テキスト ボックス 213"/>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6" name="テキスト ボックス 215"/>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810"/>
    <xdr:sp macro="" textlink="">
      <xdr:nvSpPr>
        <xdr:cNvPr id="218" name="テキスト ボックス 217"/>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7810"/>
    <xdr:sp macro="" textlink="">
      <xdr:nvSpPr>
        <xdr:cNvPr id="222" name="テキスト ボックス 221"/>
        <xdr:cNvSpPr txBox="1"/>
      </xdr:nvSpPr>
      <xdr:spPr>
        <a:xfrm>
          <a:off x="230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22225</xdr:rowOff>
    </xdr:from>
    <xdr:ext cx="531495" cy="258445"/>
    <xdr:sp macro="" textlink="">
      <xdr:nvSpPr>
        <xdr:cNvPr id="224" name="テキスト ボックス 223"/>
        <xdr:cNvSpPr txBox="1"/>
      </xdr:nvSpPr>
      <xdr:spPr>
        <a:xfrm>
          <a:off x="230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38100</xdr:rowOff>
    </xdr:from>
    <xdr:ext cx="531495" cy="259080"/>
    <xdr:sp macro="" textlink="">
      <xdr:nvSpPr>
        <xdr:cNvPr id="226" name="テキスト ボックス 225"/>
        <xdr:cNvSpPr txBox="1"/>
      </xdr:nvSpPr>
      <xdr:spPr>
        <a:xfrm>
          <a:off x="230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54610</xdr:rowOff>
    </xdr:from>
    <xdr:ext cx="531495" cy="257810"/>
    <xdr:sp macro="" textlink="">
      <xdr:nvSpPr>
        <xdr:cNvPr id="228" name="テキスト ボックス 227"/>
        <xdr:cNvSpPr txBox="1"/>
      </xdr:nvSpPr>
      <xdr:spPr>
        <a:xfrm>
          <a:off x="2305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94</xdr:row>
      <xdr:rowOff>11430</xdr:rowOff>
    </xdr:from>
    <xdr:to xmlns:xdr="http://schemas.openxmlformats.org/drawingml/2006/spreadsheetDrawing">
      <xdr:col>24</xdr:col>
      <xdr:colOff>62865</xdr:colOff>
      <xdr:row>99</xdr:row>
      <xdr:rowOff>110490</xdr:rowOff>
    </xdr:to>
    <xdr:cxnSp macro="">
      <xdr:nvCxnSpPr>
        <xdr:cNvPr id="230" name="直線コネクタ 229"/>
        <xdr:cNvCxnSpPr/>
      </xdr:nvCxnSpPr>
      <xdr:spPr>
        <a:xfrm flipV="1">
          <a:off x="4633595" y="16127730"/>
          <a:ext cx="1270" cy="956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114300</xdr:rowOff>
    </xdr:from>
    <xdr:ext cx="534670" cy="259080"/>
    <xdr:sp macro="" textlink="">
      <xdr:nvSpPr>
        <xdr:cNvPr id="231" name="衛生費最小値テキスト"/>
        <xdr:cNvSpPr txBox="1"/>
      </xdr:nvSpPr>
      <xdr:spPr>
        <a:xfrm>
          <a:off x="4686300" y="17087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110490</xdr:rowOff>
    </xdr:from>
    <xdr:to xmlns:xdr="http://schemas.openxmlformats.org/drawingml/2006/spreadsheetDrawing">
      <xdr:col>24</xdr:col>
      <xdr:colOff>152400</xdr:colOff>
      <xdr:row>99</xdr:row>
      <xdr:rowOff>110490</xdr:rowOff>
    </xdr:to>
    <xdr:cxnSp macro="">
      <xdr:nvCxnSpPr>
        <xdr:cNvPr id="232" name="直線コネクタ 231"/>
        <xdr:cNvCxnSpPr/>
      </xdr:nvCxnSpPr>
      <xdr:spPr>
        <a:xfrm>
          <a:off x="4546600" y="1708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92</xdr:row>
      <xdr:rowOff>129540</xdr:rowOff>
    </xdr:from>
    <xdr:ext cx="534670" cy="259080"/>
    <xdr:sp macro="" textlink="">
      <xdr:nvSpPr>
        <xdr:cNvPr id="233" name="衛生費最大値テキスト"/>
        <xdr:cNvSpPr txBox="1"/>
      </xdr:nvSpPr>
      <xdr:spPr>
        <a:xfrm>
          <a:off x="4686300" y="15902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58,937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94</xdr:row>
      <xdr:rowOff>11430</xdr:rowOff>
    </xdr:from>
    <xdr:to xmlns:xdr="http://schemas.openxmlformats.org/drawingml/2006/spreadsheetDrawing">
      <xdr:col>24</xdr:col>
      <xdr:colOff>152400</xdr:colOff>
      <xdr:row>94</xdr:row>
      <xdr:rowOff>11430</xdr:rowOff>
    </xdr:to>
    <xdr:cxnSp macro="">
      <xdr:nvCxnSpPr>
        <xdr:cNvPr id="234" name="直線コネクタ 233"/>
        <xdr:cNvCxnSpPr/>
      </xdr:nvCxnSpPr>
      <xdr:spPr>
        <a:xfrm>
          <a:off x="4546600" y="1612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48260</xdr:rowOff>
    </xdr:from>
    <xdr:to xmlns:xdr="http://schemas.openxmlformats.org/drawingml/2006/spreadsheetDrawing">
      <xdr:col>24</xdr:col>
      <xdr:colOff>63500</xdr:colOff>
      <xdr:row>97</xdr:row>
      <xdr:rowOff>166370</xdr:rowOff>
    </xdr:to>
    <xdr:cxnSp macro="">
      <xdr:nvCxnSpPr>
        <xdr:cNvPr id="235" name="直線コネクタ 234"/>
        <xdr:cNvCxnSpPr/>
      </xdr:nvCxnSpPr>
      <xdr:spPr>
        <a:xfrm flipV="1">
          <a:off x="3797300" y="16678910"/>
          <a:ext cx="8382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154940</xdr:rowOff>
    </xdr:from>
    <xdr:ext cx="534670" cy="257810"/>
    <xdr:sp macro="" textlink="">
      <xdr:nvSpPr>
        <xdr:cNvPr id="236" name="衛生費平均値テキスト"/>
        <xdr:cNvSpPr txBox="1"/>
      </xdr:nvSpPr>
      <xdr:spPr>
        <a:xfrm>
          <a:off x="4686300" y="1661414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4445</xdr:rowOff>
    </xdr:from>
    <xdr:to xmlns:xdr="http://schemas.openxmlformats.org/drawingml/2006/spreadsheetDrawing">
      <xdr:col>24</xdr:col>
      <xdr:colOff>114300</xdr:colOff>
      <xdr:row>97</xdr:row>
      <xdr:rowOff>106045</xdr:rowOff>
    </xdr:to>
    <xdr:sp macro="" textlink="">
      <xdr:nvSpPr>
        <xdr:cNvPr id="237" name="フローチャート: 判断 236"/>
        <xdr:cNvSpPr/>
      </xdr:nvSpPr>
      <xdr:spPr>
        <a:xfrm>
          <a:off x="4584700" y="1663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92</xdr:row>
      <xdr:rowOff>123825</xdr:rowOff>
    </xdr:from>
    <xdr:to xmlns:xdr="http://schemas.openxmlformats.org/drawingml/2006/spreadsheetDrawing">
      <xdr:col>19</xdr:col>
      <xdr:colOff>177800</xdr:colOff>
      <xdr:row>97</xdr:row>
      <xdr:rowOff>166370</xdr:rowOff>
    </xdr:to>
    <xdr:cxnSp macro="">
      <xdr:nvCxnSpPr>
        <xdr:cNvPr id="238" name="直線コネクタ 237"/>
        <xdr:cNvCxnSpPr/>
      </xdr:nvCxnSpPr>
      <xdr:spPr>
        <a:xfrm>
          <a:off x="2908300" y="15897225"/>
          <a:ext cx="889000" cy="899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19050</xdr:rowOff>
    </xdr:from>
    <xdr:to xmlns:xdr="http://schemas.openxmlformats.org/drawingml/2006/spreadsheetDrawing">
      <xdr:col>20</xdr:col>
      <xdr:colOff>38100</xdr:colOff>
      <xdr:row>97</xdr:row>
      <xdr:rowOff>120650</xdr:rowOff>
    </xdr:to>
    <xdr:sp macro="" textlink="">
      <xdr:nvSpPr>
        <xdr:cNvPr id="239" name="フローチャート: 判断 238"/>
        <xdr:cNvSpPr/>
      </xdr:nvSpPr>
      <xdr:spPr>
        <a:xfrm>
          <a:off x="3746500" y="1664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137160</xdr:rowOff>
    </xdr:from>
    <xdr:ext cx="533400" cy="259080"/>
    <xdr:sp macro="" textlink="">
      <xdr:nvSpPr>
        <xdr:cNvPr id="240" name="テキスト ボックス 239"/>
        <xdr:cNvSpPr txBox="1"/>
      </xdr:nvSpPr>
      <xdr:spPr>
        <a:xfrm>
          <a:off x="3529965" y="16424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90</xdr:row>
      <xdr:rowOff>60960</xdr:rowOff>
    </xdr:from>
    <xdr:to xmlns:xdr="http://schemas.openxmlformats.org/drawingml/2006/spreadsheetDrawing">
      <xdr:col>15</xdr:col>
      <xdr:colOff>50800</xdr:colOff>
      <xdr:row>92</xdr:row>
      <xdr:rowOff>123825</xdr:rowOff>
    </xdr:to>
    <xdr:cxnSp macro="">
      <xdr:nvCxnSpPr>
        <xdr:cNvPr id="241" name="直線コネクタ 240"/>
        <xdr:cNvCxnSpPr/>
      </xdr:nvCxnSpPr>
      <xdr:spPr>
        <a:xfrm>
          <a:off x="2019300" y="15491460"/>
          <a:ext cx="889000" cy="405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78740</xdr:rowOff>
    </xdr:from>
    <xdr:to xmlns:xdr="http://schemas.openxmlformats.org/drawingml/2006/spreadsheetDrawing">
      <xdr:col>15</xdr:col>
      <xdr:colOff>101600</xdr:colOff>
      <xdr:row>99</xdr:row>
      <xdr:rowOff>8890</xdr:rowOff>
    </xdr:to>
    <xdr:sp macro="" textlink="">
      <xdr:nvSpPr>
        <xdr:cNvPr id="242" name="フローチャート: 判断 241"/>
        <xdr:cNvSpPr/>
      </xdr:nvSpPr>
      <xdr:spPr>
        <a:xfrm>
          <a:off x="2857500" y="1688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0</xdr:rowOff>
    </xdr:from>
    <xdr:ext cx="533400" cy="259080"/>
    <xdr:sp macro="" textlink="">
      <xdr:nvSpPr>
        <xdr:cNvPr id="243" name="テキスト ボックス 242"/>
        <xdr:cNvSpPr txBox="1"/>
      </xdr:nvSpPr>
      <xdr:spPr>
        <a:xfrm>
          <a:off x="2640965" y="169735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90</xdr:row>
      <xdr:rowOff>60960</xdr:rowOff>
    </xdr:from>
    <xdr:to xmlns:xdr="http://schemas.openxmlformats.org/drawingml/2006/spreadsheetDrawing">
      <xdr:col>10</xdr:col>
      <xdr:colOff>114300</xdr:colOff>
      <xdr:row>95</xdr:row>
      <xdr:rowOff>167640</xdr:rowOff>
    </xdr:to>
    <xdr:cxnSp macro="">
      <xdr:nvCxnSpPr>
        <xdr:cNvPr id="244" name="直線コネクタ 243"/>
        <xdr:cNvCxnSpPr/>
      </xdr:nvCxnSpPr>
      <xdr:spPr>
        <a:xfrm flipV="1">
          <a:off x="1130300" y="15491460"/>
          <a:ext cx="889000" cy="963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32385</xdr:rowOff>
    </xdr:from>
    <xdr:to xmlns:xdr="http://schemas.openxmlformats.org/drawingml/2006/spreadsheetDrawing">
      <xdr:col>10</xdr:col>
      <xdr:colOff>165100</xdr:colOff>
      <xdr:row>98</xdr:row>
      <xdr:rowOff>133985</xdr:rowOff>
    </xdr:to>
    <xdr:sp macro="" textlink="">
      <xdr:nvSpPr>
        <xdr:cNvPr id="245" name="フローチャート: 判断 244"/>
        <xdr:cNvSpPr/>
      </xdr:nvSpPr>
      <xdr:spPr>
        <a:xfrm>
          <a:off x="1968500" y="168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125095</xdr:rowOff>
    </xdr:from>
    <xdr:ext cx="533400" cy="258445"/>
    <xdr:sp macro="" textlink="">
      <xdr:nvSpPr>
        <xdr:cNvPr id="246" name="テキスト ボックス 245"/>
        <xdr:cNvSpPr txBox="1"/>
      </xdr:nvSpPr>
      <xdr:spPr>
        <a:xfrm>
          <a:off x="1751965" y="169271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143510</xdr:rowOff>
    </xdr:from>
    <xdr:to xmlns:xdr="http://schemas.openxmlformats.org/drawingml/2006/spreadsheetDrawing">
      <xdr:col>6</xdr:col>
      <xdr:colOff>38100</xdr:colOff>
      <xdr:row>99</xdr:row>
      <xdr:rowOff>73025</xdr:rowOff>
    </xdr:to>
    <xdr:sp macro="" textlink="">
      <xdr:nvSpPr>
        <xdr:cNvPr id="247" name="フローチャート: 判断 246"/>
        <xdr:cNvSpPr/>
      </xdr:nvSpPr>
      <xdr:spPr>
        <a:xfrm>
          <a:off x="1079500" y="16945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64135</xdr:rowOff>
    </xdr:from>
    <xdr:ext cx="533400" cy="257810"/>
    <xdr:sp macro="" textlink="">
      <xdr:nvSpPr>
        <xdr:cNvPr id="248" name="テキスト ボックス 247"/>
        <xdr:cNvSpPr txBox="1"/>
      </xdr:nvSpPr>
      <xdr:spPr>
        <a:xfrm>
          <a:off x="862965" y="170376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168910</xdr:rowOff>
    </xdr:from>
    <xdr:to xmlns:xdr="http://schemas.openxmlformats.org/drawingml/2006/spreadsheetDrawing">
      <xdr:col>24</xdr:col>
      <xdr:colOff>114300</xdr:colOff>
      <xdr:row>97</xdr:row>
      <xdr:rowOff>99060</xdr:rowOff>
    </xdr:to>
    <xdr:sp macro="" textlink="">
      <xdr:nvSpPr>
        <xdr:cNvPr id="254" name="楕円 253"/>
        <xdr:cNvSpPr/>
      </xdr:nvSpPr>
      <xdr:spPr>
        <a:xfrm>
          <a:off x="45847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20320</xdr:rowOff>
    </xdr:from>
    <xdr:ext cx="534670" cy="257810"/>
    <xdr:sp macro="" textlink="">
      <xdr:nvSpPr>
        <xdr:cNvPr id="255" name="衛生費該当値テキスト"/>
        <xdr:cNvSpPr txBox="1"/>
      </xdr:nvSpPr>
      <xdr:spPr>
        <a:xfrm>
          <a:off x="4686300" y="164795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114935</xdr:rowOff>
    </xdr:from>
    <xdr:to xmlns:xdr="http://schemas.openxmlformats.org/drawingml/2006/spreadsheetDrawing">
      <xdr:col>20</xdr:col>
      <xdr:colOff>38100</xdr:colOff>
      <xdr:row>98</xdr:row>
      <xdr:rowOff>45085</xdr:rowOff>
    </xdr:to>
    <xdr:sp macro="" textlink="">
      <xdr:nvSpPr>
        <xdr:cNvPr id="256" name="楕円 255"/>
        <xdr:cNvSpPr/>
      </xdr:nvSpPr>
      <xdr:spPr>
        <a:xfrm>
          <a:off x="37465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36195</xdr:rowOff>
    </xdr:from>
    <xdr:ext cx="533400" cy="259080"/>
    <xdr:sp macro="" textlink="">
      <xdr:nvSpPr>
        <xdr:cNvPr id="257" name="テキスト ボックス 256"/>
        <xdr:cNvSpPr txBox="1"/>
      </xdr:nvSpPr>
      <xdr:spPr>
        <a:xfrm>
          <a:off x="3529965" y="168382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92</xdr:row>
      <xdr:rowOff>73025</xdr:rowOff>
    </xdr:from>
    <xdr:to xmlns:xdr="http://schemas.openxmlformats.org/drawingml/2006/spreadsheetDrawing">
      <xdr:col>15</xdr:col>
      <xdr:colOff>101600</xdr:colOff>
      <xdr:row>93</xdr:row>
      <xdr:rowOff>3175</xdr:rowOff>
    </xdr:to>
    <xdr:sp macro="" textlink="">
      <xdr:nvSpPr>
        <xdr:cNvPr id="258" name="楕円 257"/>
        <xdr:cNvSpPr/>
      </xdr:nvSpPr>
      <xdr:spPr>
        <a:xfrm>
          <a:off x="2857500" y="158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91</xdr:row>
      <xdr:rowOff>19685</xdr:rowOff>
    </xdr:from>
    <xdr:ext cx="533400" cy="257810"/>
    <xdr:sp macro="" textlink="">
      <xdr:nvSpPr>
        <xdr:cNvPr id="259" name="テキスト ボックス 258"/>
        <xdr:cNvSpPr txBox="1"/>
      </xdr:nvSpPr>
      <xdr:spPr>
        <a:xfrm>
          <a:off x="2640965" y="156216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90</xdr:row>
      <xdr:rowOff>10160</xdr:rowOff>
    </xdr:from>
    <xdr:to xmlns:xdr="http://schemas.openxmlformats.org/drawingml/2006/spreadsheetDrawing">
      <xdr:col>10</xdr:col>
      <xdr:colOff>165100</xdr:colOff>
      <xdr:row>90</xdr:row>
      <xdr:rowOff>111760</xdr:rowOff>
    </xdr:to>
    <xdr:sp macro="" textlink="">
      <xdr:nvSpPr>
        <xdr:cNvPr id="260" name="楕円 259"/>
        <xdr:cNvSpPr/>
      </xdr:nvSpPr>
      <xdr:spPr>
        <a:xfrm>
          <a:off x="1968500" y="1544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88</xdr:row>
      <xdr:rowOff>128270</xdr:rowOff>
    </xdr:from>
    <xdr:ext cx="533400" cy="259080"/>
    <xdr:sp macro="" textlink="">
      <xdr:nvSpPr>
        <xdr:cNvPr id="261" name="テキスト ボックス 260"/>
        <xdr:cNvSpPr txBox="1"/>
      </xdr:nvSpPr>
      <xdr:spPr>
        <a:xfrm>
          <a:off x="1751965" y="152158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116840</xdr:rowOff>
    </xdr:from>
    <xdr:to xmlns:xdr="http://schemas.openxmlformats.org/drawingml/2006/spreadsheetDrawing">
      <xdr:col>6</xdr:col>
      <xdr:colOff>38100</xdr:colOff>
      <xdr:row>96</xdr:row>
      <xdr:rowOff>46990</xdr:rowOff>
    </xdr:to>
    <xdr:sp macro="" textlink="">
      <xdr:nvSpPr>
        <xdr:cNvPr id="262" name="楕円 261"/>
        <xdr:cNvSpPr/>
      </xdr:nvSpPr>
      <xdr:spPr>
        <a:xfrm>
          <a:off x="1079500" y="164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63500</xdr:rowOff>
    </xdr:from>
    <xdr:ext cx="533400" cy="257810"/>
    <xdr:sp macro="" textlink="">
      <xdr:nvSpPr>
        <xdr:cNvPr id="263" name="テキスト ボックス 262"/>
        <xdr:cNvSpPr txBox="1"/>
      </xdr:nvSpPr>
      <xdr:spPr>
        <a:xfrm>
          <a:off x="862965" y="161798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2" name="テキスト ボックス 271"/>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650" cy="259080"/>
    <xdr:sp macro="" textlink="">
      <xdr:nvSpPr>
        <xdr:cNvPr id="275" name="テキスト ボックス 274"/>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090" cy="257810"/>
    <xdr:sp macro="" textlink="">
      <xdr:nvSpPr>
        <xdr:cNvPr id="277" name="テキスト ボックス 276"/>
        <xdr:cNvSpPr txBox="1"/>
      </xdr:nvSpPr>
      <xdr:spPr>
        <a:xfrm>
          <a:off x="6136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090" cy="259080"/>
    <xdr:sp macro="" textlink="">
      <xdr:nvSpPr>
        <xdr:cNvPr id="279" name="テキスト ボックス 278"/>
        <xdr:cNvSpPr txBox="1"/>
      </xdr:nvSpPr>
      <xdr:spPr>
        <a:xfrm>
          <a:off x="6136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090" cy="257810"/>
    <xdr:sp macro="" textlink="">
      <xdr:nvSpPr>
        <xdr:cNvPr id="281" name="テキスト ボックス 280"/>
        <xdr:cNvSpPr txBox="1"/>
      </xdr:nvSpPr>
      <xdr:spPr>
        <a:xfrm>
          <a:off x="6136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090" cy="258445"/>
    <xdr:sp macro="" textlink="">
      <xdr:nvSpPr>
        <xdr:cNvPr id="283" name="テキスト ボックス 282"/>
        <xdr:cNvSpPr txBox="1"/>
      </xdr:nvSpPr>
      <xdr:spPr>
        <a:xfrm>
          <a:off x="6136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090" cy="259080"/>
    <xdr:sp macro="" textlink="">
      <xdr:nvSpPr>
        <xdr:cNvPr id="285" name="テキスト ボックス 284"/>
        <xdr:cNvSpPr txBox="1"/>
      </xdr:nvSpPr>
      <xdr:spPr>
        <a:xfrm>
          <a:off x="6136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090" cy="257810"/>
    <xdr:sp macro="" textlink="">
      <xdr:nvSpPr>
        <xdr:cNvPr id="287" name="テキスト ボックス 286"/>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37</xdr:row>
      <xdr:rowOff>22225</xdr:rowOff>
    </xdr:from>
    <xdr:to xmlns:xdr="http://schemas.openxmlformats.org/drawingml/2006/spreadsheetDrawing">
      <xdr:col>54</xdr:col>
      <xdr:colOff>189865</xdr:colOff>
      <xdr:row>39</xdr:row>
      <xdr:rowOff>65405</xdr:rowOff>
    </xdr:to>
    <xdr:cxnSp macro="">
      <xdr:nvCxnSpPr>
        <xdr:cNvPr id="289" name="直線コネクタ 288"/>
        <xdr:cNvCxnSpPr/>
      </xdr:nvCxnSpPr>
      <xdr:spPr>
        <a:xfrm flipV="1">
          <a:off x="10475595" y="6365875"/>
          <a:ext cx="1270" cy="386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69215</xdr:rowOff>
    </xdr:from>
    <xdr:ext cx="378460" cy="259080"/>
    <xdr:sp macro="" textlink="">
      <xdr:nvSpPr>
        <xdr:cNvPr id="290" name="労働費最小値テキスト"/>
        <xdr:cNvSpPr txBox="1"/>
      </xdr:nvSpPr>
      <xdr:spPr>
        <a:xfrm>
          <a:off x="10528300" y="6755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65405</xdr:rowOff>
    </xdr:from>
    <xdr:to xmlns:xdr="http://schemas.openxmlformats.org/drawingml/2006/spreadsheetDrawing">
      <xdr:col>55</xdr:col>
      <xdr:colOff>88900</xdr:colOff>
      <xdr:row>39</xdr:row>
      <xdr:rowOff>65405</xdr:rowOff>
    </xdr:to>
    <xdr:cxnSp macro="">
      <xdr:nvCxnSpPr>
        <xdr:cNvPr id="291" name="直線コネクタ 290"/>
        <xdr:cNvCxnSpPr/>
      </xdr:nvCxnSpPr>
      <xdr:spPr>
        <a:xfrm>
          <a:off x="10388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140335</xdr:rowOff>
    </xdr:from>
    <xdr:ext cx="469900" cy="259080"/>
    <xdr:sp macro="" textlink="">
      <xdr:nvSpPr>
        <xdr:cNvPr id="292" name="労働費最大値テキスト"/>
        <xdr:cNvSpPr txBox="1"/>
      </xdr:nvSpPr>
      <xdr:spPr>
        <a:xfrm>
          <a:off x="10528300" y="6141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37</xdr:row>
      <xdr:rowOff>22225</xdr:rowOff>
    </xdr:from>
    <xdr:to xmlns:xdr="http://schemas.openxmlformats.org/drawingml/2006/spreadsheetDrawing">
      <xdr:col>55</xdr:col>
      <xdr:colOff>88900</xdr:colOff>
      <xdr:row>37</xdr:row>
      <xdr:rowOff>22225</xdr:rowOff>
    </xdr:to>
    <xdr:cxnSp macro="">
      <xdr:nvCxnSpPr>
        <xdr:cNvPr id="293" name="直線コネクタ 292"/>
        <xdr:cNvCxnSpPr/>
      </xdr:nvCxnSpPr>
      <xdr:spPr>
        <a:xfrm>
          <a:off x="10388600" y="6365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160020</xdr:rowOff>
    </xdr:from>
    <xdr:to xmlns:xdr="http://schemas.openxmlformats.org/drawingml/2006/spreadsheetDrawing">
      <xdr:col>55</xdr:col>
      <xdr:colOff>0</xdr:colOff>
      <xdr:row>37</xdr:row>
      <xdr:rowOff>166370</xdr:rowOff>
    </xdr:to>
    <xdr:cxnSp macro="">
      <xdr:nvCxnSpPr>
        <xdr:cNvPr id="294" name="直線コネクタ 293"/>
        <xdr:cNvCxnSpPr/>
      </xdr:nvCxnSpPr>
      <xdr:spPr>
        <a:xfrm>
          <a:off x="9639300" y="650367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168910</xdr:rowOff>
    </xdr:from>
    <xdr:ext cx="378460" cy="257810"/>
    <xdr:sp macro="" textlink="">
      <xdr:nvSpPr>
        <xdr:cNvPr id="295" name="労働費平均値テキスト"/>
        <xdr:cNvSpPr txBox="1"/>
      </xdr:nvSpPr>
      <xdr:spPr>
        <a:xfrm>
          <a:off x="10528300" y="651256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19050</xdr:rowOff>
    </xdr:from>
    <xdr:to xmlns:xdr="http://schemas.openxmlformats.org/drawingml/2006/spreadsheetDrawing">
      <xdr:col>55</xdr:col>
      <xdr:colOff>50800</xdr:colOff>
      <xdr:row>38</xdr:row>
      <xdr:rowOff>120650</xdr:rowOff>
    </xdr:to>
    <xdr:sp macro="" textlink="">
      <xdr:nvSpPr>
        <xdr:cNvPr id="296" name="フローチャート: 判断 295"/>
        <xdr:cNvSpPr/>
      </xdr:nvSpPr>
      <xdr:spPr>
        <a:xfrm>
          <a:off x="104267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129540</xdr:rowOff>
    </xdr:from>
    <xdr:to xmlns:xdr="http://schemas.openxmlformats.org/drawingml/2006/spreadsheetDrawing">
      <xdr:col>50</xdr:col>
      <xdr:colOff>114300</xdr:colOff>
      <xdr:row>37</xdr:row>
      <xdr:rowOff>160020</xdr:rowOff>
    </xdr:to>
    <xdr:cxnSp macro="">
      <xdr:nvCxnSpPr>
        <xdr:cNvPr id="297" name="直線コネクタ 296"/>
        <xdr:cNvCxnSpPr/>
      </xdr:nvCxnSpPr>
      <xdr:spPr>
        <a:xfrm>
          <a:off x="8750300" y="6130290"/>
          <a:ext cx="889000" cy="373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100965</xdr:rowOff>
    </xdr:from>
    <xdr:to xmlns:xdr="http://schemas.openxmlformats.org/drawingml/2006/spreadsheetDrawing">
      <xdr:col>50</xdr:col>
      <xdr:colOff>165100</xdr:colOff>
      <xdr:row>38</xdr:row>
      <xdr:rowOff>31115</xdr:rowOff>
    </xdr:to>
    <xdr:sp macro="" textlink="">
      <xdr:nvSpPr>
        <xdr:cNvPr id="298" name="フローチャート: 判断 297"/>
        <xdr:cNvSpPr/>
      </xdr:nvSpPr>
      <xdr:spPr>
        <a:xfrm>
          <a:off x="9588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47625</xdr:rowOff>
    </xdr:from>
    <xdr:ext cx="378460" cy="259080"/>
    <xdr:sp macro="" textlink="">
      <xdr:nvSpPr>
        <xdr:cNvPr id="299" name="テキスト ボックス 298"/>
        <xdr:cNvSpPr txBox="1"/>
      </xdr:nvSpPr>
      <xdr:spPr>
        <a:xfrm>
          <a:off x="9450070" y="62198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140335</xdr:rowOff>
    </xdr:from>
    <xdr:to xmlns:xdr="http://schemas.openxmlformats.org/drawingml/2006/spreadsheetDrawing">
      <xdr:col>45</xdr:col>
      <xdr:colOff>177800</xdr:colOff>
      <xdr:row>35</xdr:row>
      <xdr:rowOff>129540</xdr:rowOff>
    </xdr:to>
    <xdr:cxnSp macro="">
      <xdr:nvCxnSpPr>
        <xdr:cNvPr id="300" name="直線コネクタ 299"/>
        <xdr:cNvCxnSpPr/>
      </xdr:nvCxnSpPr>
      <xdr:spPr>
        <a:xfrm>
          <a:off x="7861300" y="5626735"/>
          <a:ext cx="889000" cy="503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136525</xdr:rowOff>
    </xdr:from>
    <xdr:to xmlns:xdr="http://schemas.openxmlformats.org/drawingml/2006/spreadsheetDrawing">
      <xdr:col>46</xdr:col>
      <xdr:colOff>38100</xdr:colOff>
      <xdr:row>38</xdr:row>
      <xdr:rowOff>66675</xdr:rowOff>
    </xdr:to>
    <xdr:sp macro="" textlink="">
      <xdr:nvSpPr>
        <xdr:cNvPr id="301" name="フローチャート: 判断 300"/>
        <xdr:cNvSpPr/>
      </xdr:nvSpPr>
      <xdr:spPr>
        <a:xfrm>
          <a:off x="8699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57785</xdr:rowOff>
    </xdr:from>
    <xdr:ext cx="378460" cy="259080"/>
    <xdr:sp macro="" textlink="">
      <xdr:nvSpPr>
        <xdr:cNvPr id="302" name="テキスト ボックス 301"/>
        <xdr:cNvSpPr txBox="1"/>
      </xdr:nvSpPr>
      <xdr:spPr>
        <a:xfrm>
          <a:off x="8561070" y="65728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78105</xdr:rowOff>
    </xdr:from>
    <xdr:to xmlns:xdr="http://schemas.openxmlformats.org/drawingml/2006/spreadsheetDrawing">
      <xdr:col>41</xdr:col>
      <xdr:colOff>50800</xdr:colOff>
      <xdr:row>32</xdr:row>
      <xdr:rowOff>140335</xdr:rowOff>
    </xdr:to>
    <xdr:cxnSp macro="">
      <xdr:nvCxnSpPr>
        <xdr:cNvPr id="303" name="直線コネクタ 302"/>
        <xdr:cNvCxnSpPr/>
      </xdr:nvCxnSpPr>
      <xdr:spPr>
        <a:xfrm>
          <a:off x="6972300" y="5221605"/>
          <a:ext cx="889000" cy="405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127635</xdr:rowOff>
    </xdr:from>
    <xdr:to xmlns:xdr="http://schemas.openxmlformats.org/drawingml/2006/spreadsheetDrawing">
      <xdr:col>41</xdr:col>
      <xdr:colOff>101600</xdr:colOff>
      <xdr:row>38</xdr:row>
      <xdr:rowOff>57785</xdr:rowOff>
    </xdr:to>
    <xdr:sp macro="" textlink="">
      <xdr:nvSpPr>
        <xdr:cNvPr id="304" name="フローチャート: 判断 303"/>
        <xdr:cNvSpPr/>
      </xdr:nvSpPr>
      <xdr:spPr>
        <a:xfrm>
          <a:off x="78105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48895</xdr:rowOff>
    </xdr:from>
    <xdr:ext cx="378460" cy="259080"/>
    <xdr:sp macro="" textlink="">
      <xdr:nvSpPr>
        <xdr:cNvPr id="305" name="テキスト ボックス 304"/>
        <xdr:cNvSpPr txBox="1"/>
      </xdr:nvSpPr>
      <xdr:spPr>
        <a:xfrm>
          <a:off x="7672070" y="6563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95250</xdr:rowOff>
    </xdr:from>
    <xdr:to xmlns:xdr="http://schemas.openxmlformats.org/drawingml/2006/spreadsheetDrawing">
      <xdr:col>36</xdr:col>
      <xdr:colOff>165100</xdr:colOff>
      <xdr:row>38</xdr:row>
      <xdr:rowOff>25400</xdr:rowOff>
    </xdr:to>
    <xdr:sp macro="" textlink="">
      <xdr:nvSpPr>
        <xdr:cNvPr id="306" name="フローチャート: 判断 305"/>
        <xdr:cNvSpPr/>
      </xdr:nvSpPr>
      <xdr:spPr>
        <a:xfrm>
          <a:off x="6921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16510</xdr:rowOff>
    </xdr:from>
    <xdr:ext cx="378460" cy="259080"/>
    <xdr:sp macro="" textlink="">
      <xdr:nvSpPr>
        <xdr:cNvPr id="307" name="テキスト ボックス 306"/>
        <xdr:cNvSpPr txBox="1"/>
      </xdr:nvSpPr>
      <xdr:spPr>
        <a:xfrm>
          <a:off x="6783070" y="6531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115570</xdr:rowOff>
    </xdr:from>
    <xdr:to xmlns:xdr="http://schemas.openxmlformats.org/drawingml/2006/spreadsheetDrawing">
      <xdr:col>55</xdr:col>
      <xdr:colOff>50800</xdr:colOff>
      <xdr:row>38</xdr:row>
      <xdr:rowOff>45720</xdr:rowOff>
    </xdr:to>
    <xdr:sp macro="" textlink="">
      <xdr:nvSpPr>
        <xdr:cNvPr id="313" name="楕円 312"/>
        <xdr:cNvSpPr/>
      </xdr:nvSpPr>
      <xdr:spPr>
        <a:xfrm>
          <a:off x="104267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138430</xdr:rowOff>
    </xdr:from>
    <xdr:ext cx="378460" cy="259080"/>
    <xdr:sp macro="" textlink="">
      <xdr:nvSpPr>
        <xdr:cNvPr id="314" name="労働費該当値テキスト"/>
        <xdr:cNvSpPr txBox="1"/>
      </xdr:nvSpPr>
      <xdr:spPr>
        <a:xfrm>
          <a:off x="10528300" y="6310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109220</xdr:rowOff>
    </xdr:from>
    <xdr:to xmlns:xdr="http://schemas.openxmlformats.org/drawingml/2006/spreadsheetDrawing">
      <xdr:col>50</xdr:col>
      <xdr:colOff>165100</xdr:colOff>
      <xdr:row>38</xdr:row>
      <xdr:rowOff>39370</xdr:rowOff>
    </xdr:to>
    <xdr:sp macro="" textlink="">
      <xdr:nvSpPr>
        <xdr:cNvPr id="315" name="楕円 314"/>
        <xdr:cNvSpPr/>
      </xdr:nvSpPr>
      <xdr:spPr>
        <a:xfrm>
          <a:off x="9588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30480</xdr:rowOff>
    </xdr:from>
    <xdr:ext cx="378460" cy="257810"/>
    <xdr:sp macro="" textlink="">
      <xdr:nvSpPr>
        <xdr:cNvPr id="316" name="テキスト ボックス 315"/>
        <xdr:cNvSpPr txBox="1"/>
      </xdr:nvSpPr>
      <xdr:spPr>
        <a:xfrm>
          <a:off x="9450070" y="654558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78740</xdr:rowOff>
    </xdr:from>
    <xdr:to xmlns:xdr="http://schemas.openxmlformats.org/drawingml/2006/spreadsheetDrawing">
      <xdr:col>46</xdr:col>
      <xdr:colOff>38100</xdr:colOff>
      <xdr:row>36</xdr:row>
      <xdr:rowOff>8890</xdr:rowOff>
    </xdr:to>
    <xdr:sp macro="" textlink="">
      <xdr:nvSpPr>
        <xdr:cNvPr id="317" name="楕円 316"/>
        <xdr:cNvSpPr/>
      </xdr:nvSpPr>
      <xdr:spPr>
        <a:xfrm>
          <a:off x="8699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34</xdr:row>
      <xdr:rowOff>25400</xdr:rowOff>
    </xdr:from>
    <xdr:ext cx="468630" cy="259080"/>
    <xdr:sp macro="" textlink="">
      <xdr:nvSpPr>
        <xdr:cNvPr id="318" name="テキスト ボックス 317"/>
        <xdr:cNvSpPr txBox="1"/>
      </xdr:nvSpPr>
      <xdr:spPr>
        <a:xfrm>
          <a:off x="8515350" y="58547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32</xdr:row>
      <xdr:rowOff>89535</xdr:rowOff>
    </xdr:from>
    <xdr:to xmlns:xdr="http://schemas.openxmlformats.org/drawingml/2006/spreadsheetDrawing">
      <xdr:col>41</xdr:col>
      <xdr:colOff>101600</xdr:colOff>
      <xdr:row>33</xdr:row>
      <xdr:rowOff>19685</xdr:rowOff>
    </xdr:to>
    <xdr:sp macro="" textlink="">
      <xdr:nvSpPr>
        <xdr:cNvPr id="319" name="楕円 318"/>
        <xdr:cNvSpPr/>
      </xdr:nvSpPr>
      <xdr:spPr>
        <a:xfrm>
          <a:off x="7810500" y="55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31</xdr:row>
      <xdr:rowOff>36195</xdr:rowOff>
    </xdr:from>
    <xdr:ext cx="468630" cy="259080"/>
    <xdr:sp macro="" textlink="">
      <xdr:nvSpPr>
        <xdr:cNvPr id="320" name="テキスト ボックス 319"/>
        <xdr:cNvSpPr txBox="1"/>
      </xdr:nvSpPr>
      <xdr:spPr>
        <a:xfrm>
          <a:off x="7626350" y="53511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30</xdr:row>
      <xdr:rowOff>27305</xdr:rowOff>
    </xdr:from>
    <xdr:to xmlns:xdr="http://schemas.openxmlformats.org/drawingml/2006/spreadsheetDrawing">
      <xdr:col>36</xdr:col>
      <xdr:colOff>165100</xdr:colOff>
      <xdr:row>30</xdr:row>
      <xdr:rowOff>128905</xdr:rowOff>
    </xdr:to>
    <xdr:sp macro="" textlink="">
      <xdr:nvSpPr>
        <xdr:cNvPr id="321" name="楕円 320"/>
        <xdr:cNvSpPr/>
      </xdr:nvSpPr>
      <xdr:spPr>
        <a:xfrm>
          <a:off x="6921500" y="517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28</xdr:row>
      <xdr:rowOff>145415</xdr:rowOff>
    </xdr:from>
    <xdr:ext cx="468630" cy="257810"/>
    <xdr:sp macro="" textlink="">
      <xdr:nvSpPr>
        <xdr:cNvPr id="322" name="テキスト ボックス 321"/>
        <xdr:cNvSpPr txBox="1"/>
      </xdr:nvSpPr>
      <xdr:spPr>
        <a:xfrm>
          <a:off x="6737350" y="49460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31" name="テキスト ボックス 330"/>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3" name="直線コネクタ 33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650" cy="257810"/>
    <xdr:sp macro="" textlink="">
      <xdr:nvSpPr>
        <xdr:cNvPr id="334" name="テキスト ボックス 333"/>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5" name="直線コネクタ 33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7810"/>
    <xdr:sp macro="" textlink="">
      <xdr:nvSpPr>
        <xdr:cNvPr id="336" name="テキスト ボックス 335"/>
        <xdr:cNvSpPr txBox="1"/>
      </xdr:nvSpPr>
      <xdr:spPr>
        <a:xfrm>
          <a:off x="6072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7" name="直線コネクタ 33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57810"/>
    <xdr:sp macro="" textlink="">
      <xdr:nvSpPr>
        <xdr:cNvPr id="338" name="テキスト ボックス 337"/>
        <xdr:cNvSpPr txBox="1"/>
      </xdr:nvSpPr>
      <xdr:spPr>
        <a:xfrm>
          <a:off x="6072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9" name="直線コネクタ 33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57810"/>
    <xdr:sp macro="" textlink="">
      <xdr:nvSpPr>
        <xdr:cNvPr id="340" name="テキスト ボックス 339"/>
        <xdr:cNvSpPr txBox="1"/>
      </xdr:nvSpPr>
      <xdr:spPr>
        <a:xfrm>
          <a:off x="6072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7810"/>
    <xdr:sp macro="" textlink="">
      <xdr:nvSpPr>
        <xdr:cNvPr id="342" name="テキスト ボックス 341"/>
        <xdr:cNvSpPr txBox="1"/>
      </xdr:nvSpPr>
      <xdr:spPr>
        <a:xfrm>
          <a:off x="6072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149860</xdr:rowOff>
    </xdr:from>
    <xdr:to xmlns:xdr="http://schemas.openxmlformats.org/drawingml/2006/spreadsheetDrawing">
      <xdr:col>54</xdr:col>
      <xdr:colOff>189865</xdr:colOff>
      <xdr:row>58</xdr:row>
      <xdr:rowOff>125095</xdr:rowOff>
    </xdr:to>
    <xdr:cxnSp macro="">
      <xdr:nvCxnSpPr>
        <xdr:cNvPr id="344" name="直線コネクタ 343"/>
        <xdr:cNvCxnSpPr/>
      </xdr:nvCxnSpPr>
      <xdr:spPr>
        <a:xfrm flipV="1">
          <a:off x="10475595" y="8893810"/>
          <a:ext cx="1270" cy="1175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128905</xdr:rowOff>
    </xdr:from>
    <xdr:ext cx="378460" cy="259080"/>
    <xdr:sp macro="" textlink="">
      <xdr:nvSpPr>
        <xdr:cNvPr id="345" name="農林水産業費最小値テキスト"/>
        <xdr:cNvSpPr txBox="1"/>
      </xdr:nvSpPr>
      <xdr:spPr>
        <a:xfrm>
          <a:off x="10528300" y="10073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125095</xdr:rowOff>
    </xdr:from>
    <xdr:to xmlns:xdr="http://schemas.openxmlformats.org/drawingml/2006/spreadsheetDrawing">
      <xdr:col>55</xdr:col>
      <xdr:colOff>88900</xdr:colOff>
      <xdr:row>58</xdr:row>
      <xdr:rowOff>125095</xdr:rowOff>
    </xdr:to>
    <xdr:cxnSp macro="">
      <xdr:nvCxnSpPr>
        <xdr:cNvPr id="346" name="直線コネクタ 345"/>
        <xdr:cNvCxnSpPr/>
      </xdr:nvCxnSpPr>
      <xdr:spPr>
        <a:xfrm>
          <a:off x="10388600" y="1006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96520</xdr:rowOff>
    </xdr:from>
    <xdr:ext cx="534670" cy="259080"/>
    <xdr:sp macro="" textlink="">
      <xdr:nvSpPr>
        <xdr:cNvPr id="347" name="農林水産業費最大値テキスト"/>
        <xdr:cNvSpPr txBox="1"/>
      </xdr:nvSpPr>
      <xdr:spPr>
        <a:xfrm>
          <a:off x="10528300" y="8669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26,027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149860</xdr:rowOff>
    </xdr:from>
    <xdr:to xmlns:xdr="http://schemas.openxmlformats.org/drawingml/2006/spreadsheetDrawing">
      <xdr:col>55</xdr:col>
      <xdr:colOff>88900</xdr:colOff>
      <xdr:row>51</xdr:row>
      <xdr:rowOff>149860</xdr:rowOff>
    </xdr:to>
    <xdr:cxnSp macro="">
      <xdr:nvCxnSpPr>
        <xdr:cNvPr id="348" name="直線コネクタ 347"/>
        <xdr:cNvCxnSpPr/>
      </xdr:nvCxnSpPr>
      <xdr:spPr>
        <a:xfrm>
          <a:off x="10388600" y="8893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111125</xdr:rowOff>
    </xdr:from>
    <xdr:to xmlns:xdr="http://schemas.openxmlformats.org/drawingml/2006/spreadsheetDrawing">
      <xdr:col>55</xdr:col>
      <xdr:colOff>0</xdr:colOff>
      <xdr:row>57</xdr:row>
      <xdr:rowOff>146685</xdr:rowOff>
    </xdr:to>
    <xdr:cxnSp macro="">
      <xdr:nvCxnSpPr>
        <xdr:cNvPr id="349" name="直線コネクタ 348"/>
        <xdr:cNvCxnSpPr/>
      </xdr:nvCxnSpPr>
      <xdr:spPr>
        <a:xfrm>
          <a:off x="9639300" y="988377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47625</xdr:rowOff>
    </xdr:from>
    <xdr:ext cx="469900" cy="259080"/>
    <xdr:sp macro="" textlink="">
      <xdr:nvSpPr>
        <xdr:cNvPr id="350" name="農林水産業費平均値テキスト"/>
        <xdr:cNvSpPr txBox="1"/>
      </xdr:nvSpPr>
      <xdr:spPr>
        <a:xfrm>
          <a:off x="10528300" y="96488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24765</xdr:rowOff>
    </xdr:from>
    <xdr:to xmlns:xdr="http://schemas.openxmlformats.org/drawingml/2006/spreadsheetDrawing">
      <xdr:col>55</xdr:col>
      <xdr:colOff>50800</xdr:colOff>
      <xdr:row>57</xdr:row>
      <xdr:rowOff>126365</xdr:rowOff>
    </xdr:to>
    <xdr:sp macro="" textlink="">
      <xdr:nvSpPr>
        <xdr:cNvPr id="351" name="フローチャート: 判断 350"/>
        <xdr:cNvSpPr/>
      </xdr:nvSpPr>
      <xdr:spPr>
        <a:xfrm>
          <a:off x="10426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111125</xdr:rowOff>
    </xdr:from>
    <xdr:to xmlns:xdr="http://schemas.openxmlformats.org/drawingml/2006/spreadsheetDrawing">
      <xdr:col>50</xdr:col>
      <xdr:colOff>114300</xdr:colOff>
      <xdr:row>57</xdr:row>
      <xdr:rowOff>138430</xdr:rowOff>
    </xdr:to>
    <xdr:cxnSp macro="">
      <xdr:nvCxnSpPr>
        <xdr:cNvPr id="352" name="直線コネクタ 351"/>
        <xdr:cNvCxnSpPr/>
      </xdr:nvCxnSpPr>
      <xdr:spPr>
        <a:xfrm flipV="1">
          <a:off x="8750300" y="98837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41275</xdr:rowOff>
    </xdr:from>
    <xdr:to xmlns:xdr="http://schemas.openxmlformats.org/drawingml/2006/spreadsheetDrawing">
      <xdr:col>50</xdr:col>
      <xdr:colOff>165100</xdr:colOff>
      <xdr:row>57</xdr:row>
      <xdr:rowOff>143510</xdr:rowOff>
    </xdr:to>
    <xdr:sp macro="" textlink="">
      <xdr:nvSpPr>
        <xdr:cNvPr id="353" name="フローチャート: 判断 352"/>
        <xdr:cNvSpPr/>
      </xdr:nvSpPr>
      <xdr:spPr>
        <a:xfrm>
          <a:off x="9588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55</xdr:row>
      <xdr:rowOff>159385</xdr:rowOff>
    </xdr:from>
    <xdr:ext cx="468630" cy="258445"/>
    <xdr:sp macro="" textlink="">
      <xdr:nvSpPr>
        <xdr:cNvPr id="354" name="テキスト ボックス 353"/>
        <xdr:cNvSpPr txBox="1"/>
      </xdr:nvSpPr>
      <xdr:spPr>
        <a:xfrm>
          <a:off x="9404350" y="95891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83820</xdr:rowOff>
    </xdr:from>
    <xdr:to xmlns:xdr="http://schemas.openxmlformats.org/drawingml/2006/spreadsheetDrawing">
      <xdr:col>45</xdr:col>
      <xdr:colOff>177800</xdr:colOff>
      <xdr:row>57</xdr:row>
      <xdr:rowOff>138430</xdr:rowOff>
    </xdr:to>
    <xdr:cxnSp macro="">
      <xdr:nvCxnSpPr>
        <xdr:cNvPr id="355" name="直線コネクタ 354"/>
        <xdr:cNvCxnSpPr/>
      </xdr:nvCxnSpPr>
      <xdr:spPr>
        <a:xfrm>
          <a:off x="7861300" y="98564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29210</xdr:rowOff>
    </xdr:from>
    <xdr:to xmlns:xdr="http://schemas.openxmlformats.org/drawingml/2006/spreadsheetDrawing">
      <xdr:col>46</xdr:col>
      <xdr:colOff>38100</xdr:colOff>
      <xdr:row>57</xdr:row>
      <xdr:rowOff>130810</xdr:rowOff>
    </xdr:to>
    <xdr:sp macro="" textlink="">
      <xdr:nvSpPr>
        <xdr:cNvPr id="356" name="フローチャート: 判断 355"/>
        <xdr:cNvSpPr/>
      </xdr:nvSpPr>
      <xdr:spPr>
        <a:xfrm>
          <a:off x="8699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55</xdr:row>
      <xdr:rowOff>147320</xdr:rowOff>
    </xdr:from>
    <xdr:ext cx="468630" cy="259080"/>
    <xdr:sp macro="" textlink="">
      <xdr:nvSpPr>
        <xdr:cNvPr id="357" name="テキスト ボックス 356"/>
        <xdr:cNvSpPr txBox="1"/>
      </xdr:nvSpPr>
      <xdr:spPr>
        <a:xfrm>
          <a:off x="8515350" y="9577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83820</xdr:rowOff>
    </xdr:from>
    <xdr:to xmlns:xdr="http://schemas.openxmlformats.org/drawingml/2006/spreadsheetDrawing">
      <xdr:col>41</xdr:col>
      <xdr:colOff>50800</xdr:colOff>
      <xdr:row>57</xdr:row>
      <xdr:rowOff>125095</xdr:rowOff>
    </xdr:to>
    <xdr:cxnSp macro="">
      <xdr:nvCxnSpPr>
        <xdr:cNvPr id="358" name="直線コネクタ 357"/>
        <xdr:cNvCxnSpPr/>
      </xdr:nvCxnSpPr>
      <xdr:spPr>
        <a:xfrm flipV="1">
          <a:off x="6972300" y="985647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32385</xdr:rowOff>
    </xdr:from>
    <xdr:to xmlns:xdr="http://schemas.openxmlformats.org/drawingml/2006/spreadsheetDrawing">
      <xdr:col>41</xdr:col>
      <xdr:colOff>101600</xdr:colOff>
      <xdr:row>57</xdr:row>
      <xdr:rowOff>133985</xdr:rowOff>
    </xdr:to>
    <xdr:sp macro="" textlink="">
      <xdr:nvSpPr>
        <xdr:cNvPr id="359" name="フローチャート: 判断 358"/>
        <xdr:cNvSpPr/>
      </xdr:nvSpPr>
      <xdr:spPr>
        <a:xfrm>
          <a:off x="78105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55</xdr:row>
      <xdr:rowOff>150495</xdr:rowOff>
    </xdr:from>
    <xdr:ext cx="468630" cy="259080"/>
    <xdr:sp macro="" textlink="">
      <xdr:nvSpPr>
        <xdr:cNvPr id="360" name="テキスト ボックス 359"/>
        <xdr:cNvSpPr txBox="1"/>
      </xdr:nvSpPr>
      <xdr:spPr>
        <a:xfrm>
          <a:off x="7626350" y="95802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23495</xdr:rowOff>
    </xdr:from>
    <xdr:to xmlns:xdr="http://schemas.openxmlformats.org/drawingml/2006/spreadsheetDrawing">
      <xdr:col>36</xdr:col>
      <xdr:colOff>165100</xdr:colOff>
      <xdr:row>57</xdr:row>
      <xdr:rowOff>125095</xdr:rowOff>
    </xdr:to>
    <xdr:sp macro="" textlink="">
      <xdr:nvSpPr>
        <xdr:cNvPr id="361" name="フローチャート: 判断 360"/>
        <xdr:cNvSpPr/>
      </xdr:nvSpPr>
      <xdr:spPr>
        <a:xfrm>
          <a:off x="6921500" y="979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55</xdr:row>
      <xdr:rowOff>141605</xdr:rowOff>
    </xdr:from>
    <xdr:ext cx="468630" cy="259080"/>
    <xdr:sp macro="" textlink="">
      <xdr:nvSpPr>
        <xdr:cNvPr id="362" name="テキスト ボックス 361"/>
        <xdr:cNvSpPr txBox="1"/>
      </xdr:nvSpPr>
      <xdr:spPr>
        <a:xfrm>
          <a:off x="6737350" y="95713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95885</xdr:rowOff>
    </xdr:from>
    <xdr:to xmlns:xdr="http://schemas.openxmlformats.org/drawingml/2006/spreadsheetDrawing">
      <xdr:col>55</xdr:col>
      <xdr:colOff>50800</xdr:colOff>
      <xdr:row>58</xdr:row>
      <xdr:rowOff>26035</xdr:rowOff>
    </xdr:to>
    <xdr:sp macro="" textlink="">
      <xdr:nvSpPr>
        <xdr:cNvPr id="368" name="楕円 367"/>
        <xdr:cNvSpPr/>
      </xdr:nvSpPr>
      <xdr:spPr>
        <a:xfrm>
          <a:off x="104267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74930</xdr:rowOff>
    </xdr:from>
    <xdr:ext cx="469900" cy="257810"/>
    <xdr:sp macro="" textlink="">
      <xdr:nvSpPr>
        <xdr:cNvPr id="369" name="農林水産業費該当値テキスト"/>
        <xdr:cNvSpPr txBox="1"/>
      </xdr:nvSpPr>
      <xdr:spPr>
        <a:xfrm>
          <a:off x="10528300" y="98475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60325</xdr:rowOff>
    </xdr:from>
    <xdr:to xmlns:xdr="http://schemas.openxmlformats.org/drawingml/2006/spreadsheetDrawing">
      <xdr:col>50</xdr:col>
      <xdr:colOff>165100</xdr:colOff>
      <xdr:row>57</xdr:row>
      <xdr:rowOff>161925</xdr:rowOff>
    </xdr:to>
    <xdr:sp macro="" textlink="">
      <xdr:nvSpPr>
        <xdr:cNvPr id="370" name="楕円 369"/>
        <xdr:cNvSpPr/>
      </xdr:nvSpPr>
      <xdr:spPr>
        <a:xfrm>
          <a:off x="9588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153035</xdr:rowOff>
    </xdr:from>
    <xdr:ext cx="468630" cy="259080"/>
    <xdr:sp macro="" textlink="">
      <xdr:nvSpPr>
        <xdr:cNvPr id="371" name="テキスト ボックス 370"/>
        <xdr:cNvSpPr txBox="1"/>
      </xdr:nvSpPr>
      <xdr:spPr>
        <a:xfrm>
          <a:off x="9404350" y="99256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87630</xdr:rowOff>
    </xdr:from>
    <xdr:to xmlns:xdr="http://schemas.openxmlformats.org/drawingml/2006/spreadsheetDrawing">
      <xdr:col>46</xdr:col>
      <xdr:colOff>38100</xdr:colOff>
      <xdr:row>58</xdr:row>
      <xdr:rowOff>17780</xdr:rowOff>
    </xdr:to>
    <xdr:sp macro="" textlink="">
      <xdr:nvSpPr>
        <xdr:cNvPr id="372" name="楕円 371"/>
        <xdr:cNvSpPr/>
      </xdr:nvSpPr>
      <xdr:spPr>
        <a:xfrm>
          <a:off x="86995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9525</xdr:rowOff>
    </xdr:from>
    <xdr:ext cx="468630" cy="257810"/>
    <xdr:sp macro="" textlink="">
      <xdr:nvSpPr>
        <xdr:cNvPr id="373" name="テキスト ボックス 372"/>
        <xdr:cNvSpPr txBox="1"/>
      </xdr:nvSpPr>
      <xdr:spPr>
        <a:xfrm>
          <a:off x="8515350" y="99536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33020</xdr:rowOff>
    </xdr:from>
    <xdr:to xmlns:xdr="http://schemas.openxmlformats.org/drawingml/2006/spreadsheetDrawing">
      <xdr:col>41</xdr:col>
      <xdr:colOff>101600</xdr:colOff>
      <xdr:row>57</xdr:row>
      <xdr:rowOff>134620</xdr:rowOff>
    </xdr:to>
    <xdr:sp macro="" textlink="">
      <xdr:nvSpPr>
        <xdr:cNvPr id="374" name="楕円 373"/>
        <xdr:cNvSpPr/>
      </xdr:nvSpPr>
      <xdr:spPr>
        <a:xfrm>
          <a:off x="7810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57</xdr:row>
      <xdr:rowOff>125730</xdr:rowOff>
    </xdr:from>
    <xdr:ext cx="468630" cy="259080"/>
    <xdr:sp macro="" textlink="">
      <xdr:nvSpPr>
        <xdr:cNvPr id="375" name="テキスト ボックス 374"/>
        <xdr:cNvSpPr txBox="1"/>
      </xdr:nvSpPr>
      <xdr:spPr>
        <a:xfrm>
          <a:off x="7626350" y="9898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74930</xdr:rowOff>
    </xdr:from>
    <xdr:to xmlns:xdr="http://schemas.openxmlformats.org/drawingml/2006/spreadsheetDrawing">
      <xdr:col>36</xdr:col>
      <xdr:colOff>165100</xdr:colOff>
      <xdr:row>58</xdr:row>
      <xdr:rowOff>4445</xdr:rowOff>
    </xdr:to>
    <xdr:sp macro="" textlink="">
      <xdr:nvSpPr>
        <xdr:cNvPr id="376" name="楕円 375"/>
        <xdr:cNvSpPr/>
      </xdr:nvSpPr>
      <xdr:spPr>
        <a:xfrm>
          <a:off x="6921500" y="9847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57</xdr:row>
      <xdr:rowOff>167005</xdr:rowOff>
    </xdr:from>
    <xdr:ext cx="468630" cy="257810"/>
    <xdr:sp macro="" textlink="">
      <xdr:nvSpPr>
        <xdr:cNvPr id="377" name="テキスト ボックス 376"/>
        <xdr:cNvSpPr txBox="1"/>
      </xdr:nvSpPr>
      <xdr:spPr>
        <a:xfrm>
          <a:off x="6737350" y="99396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6" name="テキスト ボックス 385"/>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650" cy="259080"/>
    <xdr:sp macro="" textlink="">
      <xdr:nvSpPr>
        <xdr:cNvPr id="389" name="テキスト ボックス 388"/>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7810"/>
    <xdr:sp macro="" textlink="">
      <xdr:nvSpPr>
        <xdr:cNvPr id="393" name="テキスト ボックス 392"/>
        <xdr:cNvSpPr txBox="1"/>
      </xdr:nvSpPr>
      <xdr:spPr>
        <a:xfrm>
          <a:off x="6072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5" name="テキスト ボックス 39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7" name="テキスト ボックス 396"/>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7810"/>
    <xdr:sp macro="" textlink="">
      <xdr:nvSpPr>
        <xdr:cNvPr id="399" name="テキスト ボックス 398"/>
        <xdr:cNvSpPr txBox="1"/>
      </xdr:nvSpPr>
      <xdr:spPr>
        <a:xfrm>
          <a:off x="6072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46355</xdr:rowOff>
    </xdr:from>
    <xdr:to xmlns:xdr="http://schemas.openxmlformats.org/drawingml/2006/spreadsheetDrawing">
      <xdr:col>54</xdr:col>
      <xdr:colOff>189865</xdr:colOff>
      <xdr:row>78</xdr:row>
      <xdr:rowOff>134620</xdr:rowOff>
    </xdr:to>
    <xdr:cxnSp macro="">
      <xdr:nvCxnSpPr>
        <xdr:cNvPr id="401" name="直線コネクタ 400"/>
        <xdr:cNvCxnSpPr/>
      </xdr:nvCxnSpPr>
      <xdr:spPr>
        <a:xfrm flipV="1">
          <a:off x="10475595" y="12219305"/>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138430</xdr:rowOff>
    </xdr:from>
    <xdr:ext cx="469900" cy="259080"/>
    <xdr:sp macro="" textlink="">
      <xdr:nvSpPr>
        <xdr:cNvPr id="402" name="商工費最小値テキスト"/>
        <xdr:cNvSpPr txBox="1"/>
      </xdr:nvSpPr>
      <xdr:spPr>
        <a:xfrm>
          <a:off x="10528300" y="1351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134620</xdr:rowOff>
    </xdr:from>
    <xdr:to xmlns:xdr="http://schemas.openxmlformats.org/drawingml/2006/spreadsheetDrawing">
      <xdr:col>55</xdr:col>
      <xdr:colOff>88900</xdr:colOff>
      <xdr:row>78</xdr:row>
      <xdr:rowOff>134620</xdr:rowOff>
    </xdr:to>
    <xdr:cxnSp macro="">
      <xdr:nvCxnSpPr>
        <xdr:cNvPr id="403" name="直線コネクタ 402"/>
        <xdr:cNvCxnSpPr/>
      </xdr:nvCxnSpPr>
      <xdr:spPr>
        <a:xfrm>
          <a:off x="10388600" y="1350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164465</xdr:rowOff>
    </xdr:from>
    <xdr:ext cx="534670" cy="259080"/>
    <xdr:sp macro="" textlink="">
      <xdr:nvSpPr>
        <xdr:cNvPr id="404" name="商工費最大値テキスト"/>
        <xdr:cNvSpPr txBox="1"/>
      </xdr:nvSpPr>
      <xdr:spPr>
        <a:xfrm>
          <a:off x="10528300" y="11994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35,955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46355</xdr:rowOff>
    </xdr:from>
    <xdr:to xmlns:xdr="http://schemas.openxmlformats.org/drawingml/2006/spreadsheetDrawing">
      <xdr:col>55</xdr:col>
      <xdr:colOff>88900</xdr:colOff>
      <xdr:row>71</xdr:row>
      <xdr:rowOff>46355</xdr:rowOff>
    </xdr:to>
    <xdr:cxnSp macro="">
      <xdr:nvCxnSpPr>
        <xdr:cNvPr id="405" name="直線コネクタ 404"/>
        <xdr:cNvCxnSpPr/>
      </xdr:nvCxnSpPr>
      <xdr:spPr>
        <a:xfrm>
          <a:off x="10388600" y="12219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44450</xdr:rowOff>
    </xdr:from>
    <xdr:to xmlns:xdr="http://schemas.openxmlformats.org/drawingml/2006/spreadsheetDrawing">
      <xdr:col>55</xdr:col>
      <xdr:colOff>0</xdr:colOff>
      <xdr:row>76</xdr:row>
      <xdr:rowOff>77470</xdr:rowOff>
    </xdr:to>
    <xdr:cxnSp macro="">
      <xdr:nvCxnSpPr>
        <xdr:cNvPr id="406" name="直線コネクタ 405"/>
        <xdr:cNvCxnSpPr/>
      </xdr:nvCxnSpPr>
      <xdr:spPr>
        <a:xfrm>
          <a:off x="9639300" y="1307465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72390</xdr:rowOff>
    </xdr:from>
    <xdr:ext cx="534670" cy="259080"/>
    <xdr:sp macro="" textlink="">
      <xdr:nvSpPr>
        <xdr:cNvPr id="407" name="商工費平均値テキスト"/>
        <xdr:cNvSpPr txBox="1"/>
      </xdr:nvSpPr>
      <xdr:spPr>
        <a:xfrm>
          <a:off x="10528300" y="131025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93980</xdr:rowOff>
    </xdr:from>
    <xdr:to xmlns:xdr="http://schemas.openxmlformats.org/drawingml/2006/spreadsheetDrawing">
      <xdr:col>55</xdr:col>
      <xdr:colOff>50800</xdr:colOff>
      <xdr:row>77</xdr:row>
      <xdr:rowOff>24130</xdr:rowOff>
    </xdr:to>
    <xdr:sp macro="" textlink="">
      <xdr:nvSpPr>
        <xdr:cNvPr id="408" name="フローチャート: 判断 407"/>
        <xdr:cNvSpPr/>
      </xdr:nvSpPr>
      <xdr:spPr>
        <a:xfrm>
          <a:off x="10426700" y="131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43180</xdr:rowOff>
    </xdr:from>
    <xdr:to xmlns:xdr="http://schemas.openxmlformats.org/drawingml/2006/spreadsheetDrawing">
      <xdr:col>50</xdr:col>
      <xdr:colOff>114300</xdr:colOff>
      <xdr:row>76</xdr:row>
      <xdr:rowOff>44450</xdr:rowOff>
    </xdr:to>
    <xdr:cxnSp macro="">
      <xdr:nvCxnSpPr>
        <xdr:cNvPr id="409" name="直線コネクタ 408"/>
        <xdr:cNvCxnSpPr/>
      </xdr:nvCxnSpPr>
      <xdr:spPr>
        <a:xfrm>
          <a:off x="8750300" y="1290193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111760</xdr:rowOff>
    </xdr:from>
    <xdr:to xmlns:xdr="http://schemas.openxmlformats.org/drawingml/2006/spreadsheetDrawing">
      <xdr:col>50</xdr:col>
      <xdr:colOff>165100</xdr:colOff>
      <xdr:row>77</xdr:row>
      <xdr:rowOff>41910</xdr:rowOff>
    </xdr:to>
    <xdr:sp macro="" textlink="">
      <xdr:nvSpPr>
        <xdr:cNvPr id="410" name="フローチャート: 判断 409"/>
        <xdr:cNvSpPr/>
      </xdr:nvSpPr>
      <xdr:spPr>
        <a:xfrm>
          <a:off x="9588500" y="1314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33020</xdr:rowOff>
    </xdr:from>
    <xdr:ext cx="533400" cy="259080"/>
    <xdr:sp macro="" textlink="">
      <xdr:nvSpPr>
        <xdr:cNvPr id="411" name="テキスト ボックス 410"/>
        <xdr:cNvSpPr txBox="1"/>
      </xdr:nvSpPr>
      <xdr:spPr>
        <a:xfrm>
          <a:off x="9371965" y="13234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43180</xdr:rowOff>
    </xdr:from>
    <xdr:to xmlns:xdr="http://schemas.openxmlformats.org/drawingml/2006/spreadsheetDrawing">
      <xdr:col>45</xdr:col>
      <xdr:colOff>177800</xdr:colOff>
      <xdr:row>76</xdr:row>
      <xdr:rowOff>133985</xdr:rowOff>
    </xdr:to>
    <xdr:cxnSp macro="">
      <xdr:nvCxnSpPr>
        <xdr:cNvPr id="412" name="直線コネクタ 411"/>
        <xdr:cNvCxnSpPr/>
      </xdr:nvCxnSpPr>
      <xdr:spPr>
        <a:xfrm flipV="1">
          <a:off x="7861300" y="12901930"/>
          <a:ext cx="88900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151765</xdr:rowOff>
    </xdr:from>
    <xdr:to xmlns:xdr="http://schemas.openxmlformats.org/drawingml/2006/spreadsheetDrawing">
      <xdr:col>46</xdr:col>
      <xdr:colOff>38100</xdr:colOff>
      <xdr:row>76</xdr:row>
      <xdr:rowOff>81915</xdr:rowOff>
    </xdr:to>
    <xdr:sp macro="" textlink="">
      <xdr:nvSpPr>
        <xdr:cNvPr id="413" name="フローチャート: 判断 412"/>
        <xdr:cNvSpPr/>
      </xdr:nvSpPr>
      <xdr:spPr>
        <a:xfrm>
          <a:off x="86995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73025</xdr:rowOff>
    </xdr:from>
    <xdr:ext cx="533400" cy="259080"/>
    <xdr:sp macro="" textlink="">
      <xdr:nvSpPr>
        <xdr:cNvPr id="414" name="テキスト ボックス 413"/>
        <xdr:cNvSpPr txBox="1"/>
      </xdr:nvSpPr>
      <xdr:spPr>
        <a:xfrm>
          <a:off x="8482965" y="131032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133985</xdr:rowOff>
    </xdr:from>
    <xdr:to xmlns:xdr="http://schemas.openxmlformats.org/drawingml/2006/spreadsheetDrawing">
      <xdr:col>41</xdr:col>
      <xdr:colOff>50800</xdr:colOff>
      <xdr:row>77</xdr:row>
      <xdr:rowOff>106045</xdr:rowOff>
    </xdr:to>
    <xdr:cxnSp macro="">
      <xdr:nvCxnSpPr>
        <xdr:cNvPr id="415" name="直線コネクタ 414"/>
        <xdr:cNvCxnSpPr/>
      </xdr:nvCxnSpPr>
      <xdr:spPr>
        <a:xfrm flipV="1">
          <a:off x="6972300" y="13164185"/>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29210</xdr:rowOff>
    </xdr:from>
    <xdr:to xmlns:xdr="http://schemas.openxmlformats.org/drawingml/2006/spreadsheetDrawing">
      <xdr:col>41</xdr:col>
      <xdr:colOff>101600</xdr:colOff>
      <xdr:row>77</xdr:row>
      <xdr:rowOff>130175</xdr:rowOff>
    </xdr:to>
    <xdr:sp macro="" textlink="">
      <xdr:nvSpPr>
        <xdr:cNvPr id="416" name="フローチャート: 判断 415"/>
        <xdr:cNvSpPr/>
      </xdr:nvSpPr>
      <xdr:spPr>
        <a:xfrm>
          <a:off x="78105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121285</xdr:rowOff>
    </xdr:from>
    <xdr:ext cx="468630" cy="257810"/>
    <xdr:sp macro="" textlink="">
      <xdr:nvSpPr>
        <xdr:cNvPr id="417" name="テキスト ボックス 416"/>
        <xdr:cNvSpPr txBox="1"/>
      </xdr:nvSpPr>
      <xdr:spPr>
        <a:xfrm>
          <a:off x="7626350" y="133229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47625</xdr:rowOff>
    </xdr:from>
    <xdr:to xmlns:xdr="http://schemas.openxmlformats.org/drawingml/2006/spreadsheetDrawing">
      <xdr:col>36</xdr:col>
      <xdr:colOff>165100</xdr:colOff>
      <xdr:row>77</xdr:row>
      <xdr:rowOff>149225</xdr:rowOff>
    </xdr:to>
    <xdr:sp macro="" textlink="">
      <xdr:nvSpPr>
        <xdr:cNvPr id="418" name="フローチャート: 判断 417"/>
        <xdr:cNvSpPr/>
      </xdr:nvSpPr>
      <xdr:spPr>
        <a:xfrm>
          <a:off x="69215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75</xdr:row>
      <xdr:rowOff>166370</xdr:rowOff>
    </xdr:from>
    <xdr:ext cx="468630" cy="257810"/>
    <xdr:sp macro="" textlink="">
      <xdr:nvSpPr>
        <xdr:cNvPr id="419" name="テキスト ボックス 418"/>
        <xdr:cNvSpPr txBox="1"/>
      </xdr:nvSpPr>
      <xdr:spPr>
        <a:xfrm>
          <a:off x="6737350" y="130251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26670</xdr:rowOff>
    </xdr:from>
    <xdr:to xmlns:xdr="http://schemas.openxmlformats.org/drawingml/2006/spreadsheetDrawing">
      <xdr:col>55</xdr:col>
      <xdr:colOff>50800</xdr:colOff>
      <xdr:row>76</xdr:row>
      <xdr:rowOff>128270</xdr:rowOff>
    </xdr:to>
    <xdr:sp macro="" textlink="">
      <xdr:nvSpPr>
        <xdr:cNvPr id="425" name="楕円 424"/>
        <xdr:cNvSpPr/>
      </xdr:nvSpPr>
      <xdr:spPr>
        <a:xfrm>
          <a:off x="104267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49530</xdr:rowOff>
    </xdr:from>
    <xdr:ext cx="534670" cy="259080"/>
    <xdr:sp macro="" textlink="">
      <xdr:nvSpPr>
        <xdr:cNvPr id="426" name="商工費該当値テキスト"/>
        <xdr:cNvSpPr txBox="1"/>
      </xdr:nvSpPr>
      <xdr:spPr>
        <a:xfrm>
          <a:off x="10528300" y="12908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165100</xdr:rowOff>
    </xdr:from>
    <xdr:to xmlns:xdr="http://schemas.openxmlformats.org/drawingml/2006/spreadsheetDrawing">
      <xdr:col>50</xdr:col>
      <xdr:colOff>165100</xdr:colOff>
      <xdr:row>76</xdr:row>
      <xdr:rowOff>95250</xdr:rowOff>
    </xdr:to>
    <xdr:sp macro="" textlink="">
      <xdr:nvSpPr>
        <xdr:cNvPr id="427" name="楕円 426"/>
        <xdr:cNvSpPr/>
      </xdr:nvSpPr>
      <xdr:spPr>
        <a:xfrm>
          <a:off x="9588500" y="130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111760</xdr:rowOff>
    </xdr:from>
    <xdr:ext cx="533400" cy="257810"/>
    <xdr:sp macro="" textlink="">
      <xdr:nvSpPr>
        <xdr:cNvPr id="428" name="テキスト ボックス 427"/>
        <xdr:cNvSpPr txBox="1"/>
      </xdr:nvSpPr>
      <xdr:spPr>
        <a:xfrm>
          <a:off x="9371965" y="127990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163830</xdr:rowOff>
    </xdr:from>
    <xdr:to xmlns:xdr="http://schemas.openxmlformats.org/drawingml/2006/spreadsheetDrawing">
      <xdr:col>46</xdr:col>
      <xdr:colOff>38100</xdr:colOff>
      <xdr:row>75</xdr:row>
      <xdr:rowOff>93980</xdr:rowOff>
    </xdr:to>
    <xdr:sp macro="" textlink="">
      <xdr:nvSpPr>
        <xdr:cNvPr id="429" name="楕円 428"/>
        <xdr:cNvSpPr/>
      </xdr:nvSpPr>
      <xdr:spPr>
        <a:xfrm>
          <a:off x="86995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110490</xdr:rowOff>
    </xdr:from>
    <xdr:ext cx="533400" cy="257810"/>
    <xdr:sp macro="" textlink="">
      <xdr:nvSpPr>
        <xdr:cNvPr id="430" name="テキスト ボックス 429"/>
        <xdr:cNvSpPr txBox="1"/>
      </xdr:nvSpPr>
      <xdr:spPr>
        <a:xfrm>
          <a:off x="8482965" y="126263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83185</xdr:rowOff>
    </xdr:from>
    <xdr:to xmlns:xdr="http://schemas.openxmlformats.org/drawingml/2006/spreadsheetDrawing">
      <xdr:col>41</xdr:col>
      <xdr:colOff>101600</xdr:colOff>
      <xdr:row>77</xdr:row>
      <xdr:rowOff>13335</xdr:rowOff>
    </xdr:to>
    <xdr:sp macro="" textlink="">
      <xdr:nvSpPr>
        <xdr:cNvPr id="431" name="楕円 430"/>
        <xdr:cNvSpPr/>
      </xdr:nvSpPr>
      <xdr:spPr>
        <a:xfrm>
          <a:off x="7810500" y="131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29845</xdr:rowOff>
    </xdr:from>
    <xdr:ext cx="533400" cy="257810"/>
    <xdr:sp macro="" textlink="">
      <xdr:nvSpPr>
        <xdr:cNvPr id="432" name="テキスト ボックス 431"/>
        <xdr:cNvSpPr txBox="1"/>
      </xdr:nvSpPr>
      <xdr:spPr>
        <a:xfrm>
          <a:off x="7593965" y="128885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55245</xdr:rowOff>
    </xdr:from>
    <xdr:to xmlns:xdr="http://schemas.openxmlformats.org/drawingml/2006/spreadsheetDrawing">
      <xdr:col>36</xdr:col>
      <xdr:colOff>165100</xdr:colOff>
      <xdr:row>77</xdr:row>
      <xdr:rowOff>156845</xdr:rowOff>
    </xdr:to>
    <xdr:sp macro="" textlink="">
      <xdr:nvSpPr>
        <xdr:cNvPr id="433" name="楕円 432"/>
        <xdr:cNvSpPr/>
      </xdr:nvSpPr>
      <xdr:spPr>
        <a:xfrm>
          <a:off x="6921500" y="132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147955</xdr:rowOff>
    </xdr:from>
    <xdr:ext cx="468630" cy="258445"/>
    <xdr:sp macro="" textlink="">
      <xdr:nvSpPr>
        <xdr:cNvPr id="434" name="テキスト ボックス 433"/>
        <xdr:cNvSpPr txBox="1"/>
      </xdr:nvSpPr>
      <xdr:spPr>
        <a:xfrm>
          <a:off x="6737350" y="133496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3" name="テキスト ボックス 442"/>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7650" cy="257810"/>
    <xdr:sp macro="" textlink="">
      <xdr:nvSpPr>
        <xdr:cNvPr id="445" name="テキスト ボックス 444"/>
        <xdr:cNvSpPr txBox="1"/>
      </xdr:nvSpPr>
      <xdr:spPr>
        <a:xfrm>
          <a:off x="6355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6" name="直線コネクタ 44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7" name="テキスト ボックス 446"/>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8" name="直線コネクタ 44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9" name="テキスト ボックス 448"/>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7810"/>
    <xdr:sp macro="" textlink="">
      <xdr:nvSpPr>
        <xdr:cNvPr id="451" name="テキスト ボックス 450"/>
        <xdr:cNvSpPr txBox="1"/>
      </xdr:nvSpPr>
      <xdr:spPr>
        <a:xfrm>
          <a:off x="6072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2" name="直線コネクタ 45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3" name="テキスト ボックス 452"/>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4" name="直線コネクタ 45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360" cy="259080"/>
    <xdr:sp macro="" textlink="">
      <xdr:nvSpPr>
        <xdr:cNvPr id="455" name="テキスト ボックス 454"/>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7" name="テキスト ボックス 456"/>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152400</xdr:rowOff>
    </xdr:from>
    <xdr:to xmlns:xdr="http://schemas.openxmlformats.org/drawingml/2006/spreadsheetDrawing">
      <xdr:col>54</xdr:col>
      <xdr:colOff>189865</xdr:colOff>
      <xdr:row>99</xdr:row>
      <xdr:rowOff>6985</xdr:rowOff>
    </xdr:to>
    <xdr:cxnSp macro="">
      <xdr:nvCxnSpPr>
        <xdr:cNvPr id="459" name="直線コネクタ 458"/>
        <xdr:cNvCxnSpPr/>
      </xdr:nvCxnSpPr>
      <xdr:spPr>
        <a:xfrm flipV="1">
          <a:off x="10475595" y="15582900"/>
          <a:ext cx="127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10795</xdr:rowOff>
    </xdr:from>
    <xdr:ext cx="534670" cy="258445"/>
    <xdr:sp macro="" textlink="">
      <xdr:nvSpPr>
        <xdr:cNvPr id="460" name="土木費最小値テキスト"/>
        <xdr:cNvSpPr txBox="1"/>
      </xdr:nvSpPr>
      <xdr:spPr>
        <a:xfrm>
          <a:off x="10528300" y="16984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6985</xdr:rowOff>
    </xdr:from>
    <xdr:to xmlns:xdr="http://schemas.openxmlformats.org/drawingml/2006/spreadsheetDrawing">
      <xdr:col>55</xdr:col>
      <xdr:colOff>88900</xdr:colOff>
      <xdr:row>99</xdr:row>
      <xdr:rowOff>6985</xdr:rowOff>
    </xdr:to>
    <xdr:cxnSp macro="">
      <xdr:nvCxnSpPr>
        <xdr:cNvPr id="461" name="直線コネクタ 460"/>
        <xdr:cNvCxnSpPr/>
      </xdr:nvCxnSpPr>
      <xdr:spPr>
        <a:xfrm>
          <a:off x="10388600" y="16980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99060</xdr:rowOff>
    </xdr:from>
    <xdr:ext cx="534670" cy="257810"/>
    <xdr:sp macro="" textlink="">
      <xdr:nvSpPr>
        <xdr:cNvPr id="462" name="土木費最大値テキスト"/>
        <xdr:cNvSpPr txBox="1"/>
      </xdr:nvSpPr>
      <xdr:spPr>
        <a:xfrm>
          <a:off x="10528300" y="153581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95,346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152400</xdr:rowOff>
    </xdr:from>
    <xdr:to xmlns:xdr="http://schemas.openxmlformats.org/drawingml/2006/spreadsheetDrawing">
      <xdr:col>55</xdr:col>
      <xdr:colOff>88900</xdr:colOff>
      <xdr:row>90</xdr:row>
      <xdr:rowOff>152400</xdr:rowOff>
    </xdr:to>
    <xdr:cxnSp macro="">
      <xdr:nvCxnSpPr>
        <xdr:cNvPr id="463" name="直線コネクタ 462"/>
        <xdr:cNvCxnSpPr/>
      </xdr:nvCxnSpPr>
      <xdr:spPr>
        <a:xfrm>
          <a:off x="10388600" y="1558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92075</xdr:rowOff>
    </xdr:from>
    <xdr:to xmlns:xdr="http://schemas.openxmlformats.org/drawingml/2006/spreadsheetDrawing">
      <xdr:col>55</xdr:col>
      <xdr:colOff>0</xdr:colOff>
      <xdr:row>96</xdr:row>
      <xdr:rowOff>139065</xdr:rowOff>
    </xdr:to>
    <xdr:cxnSp macro="">
      <xdr:nvCxnSpPr>
        <xdr:cNvPr id="464" name="直線コネクタ 463"/>
        <xdr:cNvCxnSpPr/>
      </xdr:nvCxnSpPr>
      <xdr:spPr>
        <a:xfrm flipV="1">
          <a:off x="9639300" y="1655127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81280</xdr:rowOff>
    </xdr:from>
    <xdr:ext cx="534670" cy="259080"/>
    <xdr:sp macro="" textlink="">
      <xdr:nvSpPr>
        <xdr:cNvPr id="465" name="土木費平均値テキスト"/>
        <xdr:cNvSpPr txBox="1"/>
      </xdr:nvSpPr>
      <xdr:spPr>
        <a:xfrm>
          <a:off x="10528300" y="16540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102870</xdr:rowOff>
    </xdr:from>
    <xdr:to xmlns:xdr="http://schemas.openxmlformats.org/drawingml/2006/spreadsheetDrawing">
      <xdr:col>55</xdr:col>
      <xdr:colOff>50800</xdr:colOff>
      <xdr:row>97</xdr:row>
      <xdr:rowOff>33020</xdr:rowOff>
    </xdr:to>
    <xdr:sp macro="" textlink="">
      <xdr:nvSpPr>
        <xdr:cNvPr id="466" name="フローチャート: 判断 465"/>
        <xdr:cNvSpPr/>
      </xdr:nvSpPr>
      <xdr:spPr>
        <a:xfrm>
          <a:off x="104267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111760</xdr:rowOff>
    </xdr:from>
    <xdr:to xmlns:xdr="http://schemas.openxmlformats.org/drawingml/2006/spreadsheetDrawing">
      <xdr:col>50</xdr:col>
      <xdr:colOff>114300</xdr:colOff>
      <xdr:row>96</xdr:row>
      <xdr:rowOff>139065</xdr:rowOff>
    </xdr:to>
    <xdr:cxnSp macro="">
      <xdr:nvCxnSpPr>
        <xdr:cNvPr id="467" name="直線コネクタ 466"/>
        <xdr:cNvCxnSpPr/>
      </xdr:nvCxnSpPr>
      <xdr:spPr>
        <a:xfrm>
          <a:off x="8750300" y="1657096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90805</xdr:rowOff>
    </xdr:from>
    <xdr:to xmlns:xdr="http://schemas.openxmlformats.org/drawingml/2006/spreadsheetDrawing">
      <xdr:col>50</xdr:col>
      <xdr:colOff>165100</xdr:colOff>
      <xdr:row>97</xdr:row>
      <xdr:rowOff>20955</xdr:rowOff>
    </xdr:to>
    <xdr:sp macro="" textlink="">
      <xdr:nvSpPr>
        <xdr:cNvPr id="468" name="フローチャート: 判断 467"/>
        <xdr:cNvSpPr/>
      </xdr:nvSpPr>
      <xdr:spPr>
        <a:xfrm>
          <a:off x="9588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12065</xdr:rowOff>
    </xdr:from>
    <xdr:ext cx="533400" cy="259080"/>
    <xdr:sp macro="" textlink="">
      <xdr:nvSpPr>
        <xdr:cNvPr id="469" name="テキスト ボックス 468"/>
        <xdr:cNvSpPr txBox="1"/>
      </xdr:nvSpPr>
      <xdr:spPr>
        <a:xfrm>
          <a:off x="9371965" y="166427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80645</xdr:rowOff>
    </xdr:from>
    <xdr:to xmlns:xdr="http://schemas.openxmlformats.org/drawingml/2006/spreadsheetDrawing">
      <xdr:col>45</xdr:col>
      <xdr:colOff>177800</xdr:colOff>
      <xdr:row>96</xdr:row>
      <xdr:rowOff>111760</xdr:rowOff>
    </xdr:to>
    <xdr:cxnSp macro="">
      <xdr:nvCxnSpPr>
        <xdr:cNvPr id="470" name="直線コネクタ 469"/>
        <xdr:cNvCxnSpPr/>
      </xdr:nvCxnSpPr>
      <xdr:spPr>
        <a:xfrm>
          <a:off x="7861300" y="165398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102870</xdr:rowOff>
    </xdr:from>
    <xdr:to xmlns:xdr="http://schemas.openxmlformats.org/drawingml/2006/spreadsheetDrawing">
      <xdr:col>46</xdr:col>
      <xdr:colOff>38100</xdr:colOff>
      <xdr:row>97</xdr:row>
      <xdr:rowOff>33020</xdr:rowOff>
    </xdr:to>
    <xdr:sp macro="" textlink="">
      <xdr:nvSpPr>
        <xdr:cNvPr id="471" name="フローチャート: 判断 470"/>
        <xdr:cNvSpPr/>
      </xdr:nvSpPr>
      <xdr:spPr>
        <a:xfrm>
          <a:off x="8699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24130</xdr:rowOff>
    </xdr:from>
    <xdr:ext cx="533400" cy="259080"/>
    <xdr:sp macro="" textlink="">
      <xdr:nvSpPr>
        <xdr:cNvPr id="472" name="テキスト ボックス 471"/>
        <xdr:cNvSpPr txBox="1"/>
      </xdr:nvSpPr>
      <xdr:spPr>
        <a:xfrm>
          <a:off x="8482965" y="16654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74930</xdr:rowOff>
    </xdr:from>
    <xdr:to xmlns:xdr="http://schemas.openxmlformats.org/drawingml/2006/spreadsheetDrawing">
      <xdr:col>41</xdr:col>
      <xdr:colOff>50800</xdr:colOff>
      <xdr:row>96</xdr:row>
      <xdr:rowOff>80645</xdr:rowOff>
    </xdr:to>
    <xdr:cxnSp macro="">
      <xdr:nvCxnSpPr>
        <xdr:cNvPr id="473" name="直線コネクタ 472"/>
        <xdr:cNvCxnSpPr/>
      </xdr:nvCxnSpPr>
      <xdr:spPr>
        <a:xfrm>
          <a:off x="6972300" y="165341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136525</xdr:rowOff>
    </xdr:from>
    <xdr:to xmlns:xdr="http://schemas.openxmlformats.org/drawingml/2006/spreadsheetDrawing">
      <xdr:col>41</xdr:col>
      <xdr:colOff>101600</xdr:colOff>
      <xdr:row>97</xdr:row>
      <xdr:rowOff>66675</xdr:rowOff>
    </xdr:to>
    <xdr:sp macro="" textlink="">
      <xdr:nvSpPr>
        <xdr:cNvPr id="474" name="フローチャート: 判断 473"/>
        <xdr:cNvSpPr/>
      </xdr:nvSpPr>
      <xdr:spPr>
        <a:xfrm>
          <a:off x="7810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57785</xdr:rowOff>
    </xdr:from>
    <xdr:ext cx="533400" cy="259080"/>
    <xdr:sp macro="" textlink="">
      <xdr:nvSpPr>
        <xdr:cNvPr id="475" name="テキスト ボックス 474"/>
        <xdr:cNvSpPr txBox="1"/>
      </xdr:nvSpPr>
      <xdr:spPr>
        <a:xfrm>
          <a:off x="7593965" y="166884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88265</xdr:rowOff>
    </xdr:from>
    <xdr:to xmlns:xdr="http://schemas.openxmlformats.org/drawingml/2006/spreadsheetDrawing">
      <xdr:col>36</xdr:col>
      <xdr:colOff>165100</xdr:colOff>
      <xdr:row>97</xdr:row>
      <xdr:rowOff>18415</xdr:rowOff>
    </xdr:to>
    <xdr:sp macro="" textlink="">
      <xdr:nvSpPr>
        <xdr:cNvPr id="476" name="フローチャート: 判断 475"/>
        <xdr:cNvSpPr/>
      </xdr:nvSpPr>
      <xdr:spPr>
        <a:xfrm>
          <a:off x="6921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9525</xdr:rowOff>
    </xdr:from>
    <xdr:ext cx="533400" cy="257810"/>
    <xdr:sp macro="" textlink="">
      <xdr:nvSpPr>
        <xdr:cNvPr id="477" name="テキスト ボックス 476"/>
        <xdr:cNvSpPr txBox="1"/>
      </xdr:nvSpPr>
      <xdr:spPr>
        <a:xfrm>
          <a:off x="6704965" y="166401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41275</xdr:rowOff>
    </xdr:from>
    <xdr:to xmlns:xdr="http://schemas.openxmlformats.org/drawingml/2006/spreadsheetDrawing">
      <xdr:col>55</xdr:col>
      <xdr:colOff>50800</xdr:colOff>
      <xdr:row>96</xdr:row>
      <xdr:rowOff>143510</xdr:rowOff>
    </xdr:to>
    <xdr:sp macro="" textlink="">
      <xdr:nvSpPr>
        <xdr:cNvPr id="483" name="楕円 482"/>
        <xdr:cNvSpPr/>
      </xdr:nvSpPr>
      <xdr:spPr>
        <a:xfrm>
          <a:off x="10426700" y="16500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64135</xdr:rowOff>
    </xdr:from>
    <xdr:ext cx="534670" cy="257810"/>
    <xdr:sp macro="" textlink="">
      <xdr:nvSpPr>
        <xdr:cNvPr id="484" name="土木費該当値テキスト"/>
        <xdr:cNvSpPr txBox="1"/>
      </xdr:nvSpPr>
      <xdr:spPr>
        <a:xfrm>
          <a:off x="10528300" y="163518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88265</xdr:rowOff>
    </xdr:from>
    <xdr:to xmlns:xdr="http://schemas.openxmlformats.org/drawingml/2006/spreadsheetDrawing">
      <xdr:col>50</xdr:col>
      <xdr:colOff>165100</xdr:colOff>
      <xdr:row>97</xdr:row>
      <xdr:rowOff>18415</xdr:rowOff>
    </xdr:to>
    <xdr:sp macro="" textlink="">
      <xdr:nvSpPr>
        <xdr:cNvPr id="485" name="楕円 484"/>
        <xdr:cNvSpPr/>
      </xdr:nvSpPr>
      <xdr:spPr>
        <a:xfrm>
          <a:off x="958850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34925</xdr:rowOff>
    </xdr:from>
    <xdr:ext cx="533400" cy="259080"/>
    <xdr:sp macro="" textlink="">
      <xdr:nvSpPr>
        <xdr:cNvPr id="486" name="テキスト ボックス 485"/>
        <xdr:cNvSpPr txBox="1"/>
      </xdr:nvSpPr>
      <xdr:spPr>
        <a:xfrm>
          <a:off x="9371965" y="16322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60960</xdr:rowOff>
    </xdr:from>
    <xdr:to xmlns:xdr="http://schemas.openxmlformats.org/drawingml/2006/spreadsheetDrawing">
      <xdr:col>46</xdr:col>
      <xdr:colOff>38100</xdr:colOff>
      <xdr:row>96</xdr:row>
      <xdr:rowOff>162560</xdr:rowOff>
    </xdr:to>
    <xdr:sp macro="" textlink="">
      <xdr:nvSpPr>
        <xdr:cNvPr id="487" name="楕円 486"/>
        <xdr:cNvSpPr/>
      </xdr:nvSpPr>
      <xdr:spPr>
        <a:xfrm>
          <a:off x="8699500" y="165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7620</xdr:rowOff>
    </xdr:from>
    <xdr:ext cx="533400" cy="257810"/>
    <xdr:sp macro="" textlink="">
      <xdr:nvSpPr>
        <xdr:cNvPr id="488" name="テキスト ボックス 487"/>
        <xdr:cNvSpPr txBox="1"/>
      </xdr:nvSpPr>
      <xdr:spPr>
        <a:xfrm>
          <a:off x="8482965" y="162953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29845</xdr:rowOff>
    </xdr:from>
    <xdr:to xmlns:xdr="http://schemas.openxmlformats.org/drawingml/2006/spreadsheetDrawing">
      <xdr:col>41</xdr:col>
      <xdr:colOff>101600</xdr:colOff>
      <xdr:row>96</xdr:row>
      <xdr:rowOff>132080</xdr:rowOff>
    </xdr:to>
    <xdr:sp macro="" textlink="">
      <xdr:nvSpPr>
        <xdr:cNvPr id="489" name="楕円 488"/>
        <xdr:cNvSpPr/>
      </xdr:nvSpPr>
      <xdr:spPr>
        <a:xfrm>
          <a:off x="7810500" y="16489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147955</xdr:rowOff>
    </xdr:from>
    <xdr:ext cx="533400" cy="258445"/>
    <xdr:sp macro="" textlink="">
      <xdr:nvSpPr>
        <xdr:cNvPr id="490" name="テキスト ボックス 489"/>
        <xdr:cNvSpPr txBox="1"/>
      </xdr:nvSpPr>
      <xdr:spPr>
        <a:xfrm>
          <a:off x="7593965" y="162642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24130</xdr:rowOff>
    </xdr:from>
    <xdr:to xmlns:xdr="http://schemas.openxmlformats.org/drawingml/2006/spreadsheetDrawing">
      <xdr:col>36</xdr:col>
      <xdr:colOff>165100</xdr:colOff>
      <xdr:row>96</xdr:row>
      <xdr:rowOff>125730</xdr:rowOff>
    </xdr:to>
    <xdr:sp macro="" textlink="">
      <xdr:nvSpPr>
        <xdr:cNvPr id="491" name="楕円 490"/>
        <xdr:cNvSpPr/>
      </xdr:nvSpPr>
      <xdr:spPr>
        <a:xfrm>
          <a:off x="692150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142240</xdr:rowOff>
    </xdr:from>
    <xdr:ext cx="533400" cy="259080"/>
    <xdr:sp macro="" textlink="">
      <xdr:nvSpPr>
        <xdr:cNvPr id="492" name="テキスト ボックス 491"/>
        <xdr:cNvSpPr txBox="1"/>
      </xdr:nvSpPr>
      <xdr:spPr>
        <a:xfrm>
          <a:off x="6704965" y="16258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501" name="テキスト ボックス 500"/>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111760</xdr:rowOff>
    </xdr:from>
    <xdr:ext cx="466090" cy="257810"/>
    <xdr:sp macro="" textlink="">
      <xdr:nvSpPr>
        <xdr:cNvPr id="503" name="テキスト ボックス 502"/>
        <xdr:cNvSpPr txBox="1"/>
      </xdr:nvSpPr>
      <xdr:spPr>
        <a:xfrm>
          <a:off x="11978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4" name="直線コネクタ 50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128270</xdr:rowOff>
    </xdr:from>
    <xdr:ext cx="466090" cy="259080"/>
    <xdr:sp macro="" textlink="">
      <xdr:nvSpPr>
        <xdr:cNvPr id="505" name="テキスト ボックス 504"/>
        <xdr:cNvSpPr txBox="1"/>
      </xdr:nvSpPr>
      <xdr:spPr>
        <a:xfrm>
          <a:off x="11978640" y="6643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6" name="直線コネクタ 50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810"/>
    <xdr:sp macro="" textlink="">
      <xdr:nvSpPr>
        <xdr:cNvPr id="507" name="テキスト ボックス 506"/>
        <xdr:cNvSpPr txBox="1"/>
      </xdr:nvSpPr>
      <xdr:spPr>
        <a:xfrm>
          <a:off x="11914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8" name="直線コネクタ 50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9" name="テキスト ボックス 508"/>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0" name="直線コネクタ 50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810"/>
    <xdr:sp macro="" textlink="">
      <xdr:nvSpPr>
        <xdr:cNvPr id="511" name="テキスト ボックス 510"/>
        <xdr:cNvSpPr txBox="1"/>
      </xdr:nvSpPr>
      <xdr:spPr>
        <a:xfrm>
          <a:off x="11914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2" name="直線コネクタ 51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3" name="テキスト ボックス 512"/>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4" name="直線コネクタ 51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15" name="テキスト ボックス 514"/>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810"/>
    <xdr:sp macro="" textlink="">
      <xdr:nvSpPr>
        <xdr:cNvPr id="517" name="テキスト ボックス 516"/>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54610</xdr:rowOff>
    </xdr:from>
    <xdr:to xmlns:xdr="http://schemas.openxmlformats.org/drawingml/2006/spreadsheetDrawing">
      <xdr:col>85</xdr:col>
      <xdr:colOff>126365</xdr:colOff>
      <xdr:row>39</xdr:row>
      <xdr:rowOff>1905</xdr:rowOff>
    </xdr:to>
    <xdr:cxnSp macro="">
      <xdr:nvCxnSpPr>
        <xdr:cNvPr id="519" name="直線コネクタ 518"/>
        <xdr:cNvCxnSpPr/>
      </xdr:nvCxnSpPr>
      <xdr:spPr>
        <a:xfrm flipV="1">
          <a:off x="16317595" y="5198110"/>
          <a:ext cx="127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6350</xdr:rowOff>
    </xdr:from>
    <xdr:ext cx="469900" cy="257810"/>
    <xdr:sp macro="" textlink="">
      <xdr:nvSpPr>
        <xdr:cNvPr id="520" name="消防費最小値テキスト"/>
        <xdr:cNvSpPr txBox="1"/>
      </xdr:nvSpPr>
      <xdr:spPr>
        <a:xfrm>
          <a:off x="16370300" y="66929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1905</xdr:rowOff>
    </xdr:from>
    <xdr:to xmlns:xdr="http://schemas.openxmlformats.org/drawingml/2006/spreadsheetDrawing">
      <xdr:col>86</xdr:col>
      <xdr:colOff>25400</xdr:colOff>
      <xdr:row>39</xdr:row>
      <xdr:rowOff>1905</xdr:rowOff>
    </xdr:to>
    <xdr:cxnSp macro="">
      <xdr:nvCxnSpPr>
        <xdr:cNvPr id="521" name="直線コネクタ 520"/>
        <xdr:cNvCxnSpPr/>
      </xdr:nvCxnSpPr>
      <xdr:spPr>
        <a:xfrm>
          <a:off x="16230600" y="668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1270</xdr:rowOff>
    </xdr:from>
    <xdr:ext cx="534670" cy="259080"/>
    <xdr:sp macro="" textlink="">
      <xdr:nvSpPr>
        <xdr:cNvPr id="522" name="消防費最大値テキスト"/>
        <xdr:cNvSpPr txBox="1"/>
      </xdr:nvSpPr>
      <xdr:spPr>
        <a:xfrm>
          <a:off x="16370300" y="4973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23,583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54610</xdr:rowOff>
    </xdr:from>
    <xdr:to xmlns:xdr="http://schemas.openxmlformats.org/drawingml/2006/spreadsheetDrawing">
      <xdr:col>86</xdr:col>
      <xdr:colOff>25400</xdr:colOff>
      <xdr:row>30</xdr:row>
      <xdr:rowOff>54610</xdr:rowOff>
    </xdr:to>
    <xdr:cxnSp macro="">
      <xdr:nvCxnSpPr>
        <xdr:cNvPr id="523" name="直線コネクタ 522"/>
        <xdr:cNvCxnSpPr/>
      </xdr:nvCxnSpPr>
      <xdr:spPr>
        <a:xfrm>
          <a:off x="16230600" y="519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92710</xdr:rowOff>
    </xdr:from>
    <xdr:to xmlns:xdr="http://schemas.openxmlformats.org/drawingml/2006/spreadsheetDrawing">
      <xdr:col>85</xdr:col>
      <xdr:colOff>127000</xdr:colOff>
      <xdr:row>36</xdr:row>
      <xdr:rowOff>140335</xdr:rowOff>
    </xdr:to>
    <xdr:cxnSp macro="">
      <xdr:nvCxnSpPr>
        <xdr:cNvPr id="524" name="直線コネクタ 523"/>
        <xdr:cNvCxnSpPr/>
      </xdr:nvCxnSpPr>
      <xdr:spPr>
        <a:xfrm>
          <a:off x="15481300" y="626491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63500</xdr:rowOff>
    </xdr:from>
    <xdr:ext cx="534670" cy="257810"/>
    <xdr:sp macro="" textlink="">
      <xdr:nvSpPr>
        <xdr:cNvPr id="525" name="消防費平均値テキスト"/>
        <xdr:cNvSpPr txBox="1"/>
      </xdr:nvSpPr>
      <xdr:spPr>
        <a:xfrm>
          <a:off x="16370300" y="606425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40640</xdr:rowOff>
    </xdr:from>
    <xdr:to xmlns:xdr="http://schemas.openxmlformats.org/drawingml/2006/spreadsheetDrawing">
      <xdr:col>85</xdr:col>
      <xdr:colOff>177800</xdr:colOff>
      <xdr:row>36</xdr:row>
      <xdr:rowOff>141605</xdr:rowOff>
    </xdr:to>
    <xdr:sp macro="" textlink="">
      <xdr:nvSpPr>
        <xdr:cNvPr id="526" name="フローチャート: 判断 525"/>
        <xdr:cNvSpPr/>
      </xdr:nvSpPr>
      <xdr:spPr>
        <a:xfrm>
          <a:off x="162687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15240</xdr:rowOff>
    </xdr:from>
    <xdr:to xmlns:xdr="http://schemas.openxmlformats.org/drawingml/2006/spreadsheetDrawing">
      <xdr:col>81</xdr:col>
      <xdr:colOff>50800</xdr:colOff>
      <xdr:row>36</xdr:row>
      <xdr:rowOff>92710</xdr:rowOff>
    </xdr:to>
    <xdr:cxnSp macro="">
      <xdr:nvCxnSpPr>
        <xdr:cNvPr id="527" name="直線コネクタ 526"/>
        <xdr:cNvCxnSpPr/>
      </xdr:nvCxnSpPr>
      <xdr:spPr>
        <a:xfrm>
          <a:off x="14592300" y="618744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32385</xdr:rowOff>
    </xdr:from>
    <xdr:to xmlns:xdr="http://schemas.openxmlformats.org/drawingml/2006/spreadsheetDrawing">
      <xdr:col>81</xdr:col>
      <xdr:colOff>101600</xdr:colOff>
      <xdr:row>36</xdr:row>
      <xdr:rowOff>133985</xdr:rowOff>
    </xdr:to>
    <xdr:sp macro="" textlink="">
      <xdr:nvSpPr>
        <xdr:cNvPr id="528" name="フローチャート: 判断 527"/>
        <xdr:cNvSpPr/>
      </xdr:nvSpPr>
      <xdr:spPr>
        <a:xfrm>
          <a:off x="15430500" y="620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150495</xdr:rowOff>
    </xdr:from>
    <xdr:ext cx="533400" cy="259080"/>
    <xdr:sp macro="" textlink="">
      <xdr:nvSpPr>
        <xdr:cNvPr id="529" name="テキスト ボックス 528"/>
        <xdr:cNvSpPr txBox="1"/>
      </xdr:nvSpPr>
      <xdr:spPr>
        <a:xfrm>
          <a:off x="15213965" y="59797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15240</xdr:rowOff>
    </xdr:from>
    <xdr:to xmlns:xdr="http://schemas.openxmlformats.org/drawingml/2006/spreadsheetDrawing">
      <xdr:col>76</xdr:col>
      <xdr:colOff>114300</xdr:colOff>
      <xdr:row>36</xdr:row>
      <xdr:rowOff>144780</xdr:rowOff>
    </xdr:to>
    <xdr:cxnSp macro="">
      <xdr:nvCxnSpPr>
        <xdr:cNvPr id="530" name="直線コネクタ 529"/>
        <xdr:cNvCxnSpPr/>
      </xdr:nvCxnSpPr>
      <xdr:spPr>
        <a:xfrm flipV="1">
          <a:off x="13703300" y="618744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46355</xdr:rowOff>
    </xdr:from>
    <xdr:to xmlns:xdr="http://schemas.openxmlformats.org/drawingml/2006/spreadsheetDrawing">
      <xdr:col>76</xdr:col>
      <xdr:colOff>165100</xdr:colOff>
      <xdr:row>36</xdr:row>
      <xdr:rowOff>147955</xdr:rowOff>
    </xdr:to>
    <xdr:sp macro="" textlink="">
      <xdr:nvSpPr>
        <xdr:cNvPr id="531" name="フローチャート: 判断 530"/>
        <xdr:cNvSpPr/>
      </xdr:nvSpPr>
      <xdr:spPr>
        <a:xfrm>
          <a:off x="14541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139065</xdr:rowOff>
    </xdr:from>
    <xdr:ext cx="533400" cy="259080"/>
    <xdr:sp macro="" textlink="">
      <xdr:nvSpPr>
        <xdr:cNvPr id="532" name="テキスト ボックス 531"/>
        <xdr:cNvSpPr txBox="1"/>
      </xdr:nvSpPr>
      <xdr:spPr>
        <a:xfrm>
          <a:off x="14324965" y="63112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144780</xdr:rowOff>
    </xdr:from>
    <xdr:to xmlns:xdr="http://schemas.openxmlformats.org/drawingml/2006/spreadsheetDrawing">
      <xdr:col>71</xdr:col>
      <xdr:colOff>177800</xdr:colOff>
      <xdr:row>37</xdr:row>
      <xdr:rowOff>17780</xdr:rowOff>
    </xdr:to>
    <xdr:cxnSp macro="">
      <xdr:nvCxnSpPr>
        <xdr:cNvPr id="533" name="直線コネクタ 532"/>
        <xdr:cNvCxnSpPr/>
      </xdr:nvCxnSpPr>
      <xdr:spPr>
        <a:xfrm flipV="1">
          <a:off x="12814300" y="631698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55245</xdr:rowOff>
    </xdr:from>
    <xdr:to xmlns:xdr="http://schemas.openxmlformats.org/drawingml/2006/spreadsheetDrawing">
      <xdr:col>72</xdr:col>
      <xdr:colOff>38100</xdr:colOff>
      <xdr:row>36</xdr:row>
      <xdr:rowOff>156845</xdr:rowOff>
    </xdr:to>
    <xdr:sp macro="" textlink="">
      <xdr:nvSpPr>
        <xdr:cNvPr id="534" name="フローチャート: 判断 533"/>
        <xdr:cNvSpPr/>
      </xdr:nvSpPr>
      <xdr:spPr>
        <a:xfrm>
          <a:off x="13652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1905</xdr:rowOff>
    </xdr:from>
    <xdr:ext cx="533400" cy="259080"/>
    <xdr:sp macro="" textlink="">
      <xdr:nvSpPr>
        <xdr:cNvPr id="535" name="テキスト ボックス 534"/>
        <xdr:cNvSpPr txBox="1"/>
      </xdr:nvSpPr>
      <xdr:spPr>
        <a:xfrm>
          <a:off x="13435965" y="60026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149225</xdr:rowOff>
    </xdr:from>
    <xdr:to xmlns:xdr="http://schemas.openxmlformats.org/drawingml/2006/spreadsheetDrawing">
      <xdr:col>67</xdr:col>
      <xdr:colOff>101600</xdr:colOff>
      <xdr:row>37</xdr:row>
      <xdr:rowOff>79375</xdr:rowOff>
    </xdr:to>
    <xdr:sp macro="" textlink="">
      <xdr:nvSpPr>
        <xdr:cNvPr id="536" name="フローチャート: 判断 535"/>
        <xdr:cNvSpPr/>
      </xdr:nvSpPr>
      <xdr:spPr>
        <a:xfrm>
          <a:off x="12763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70485</xdr:rowOff>
    </xdr:from>
    <xdr:ext cx="533400" cy="259080"/>
    <xdr:sp macro="" textlink="">
      <xdr:nvSpPr>
        <xdr:cNvPr id="537" name="テキスト ボックス 536"/>
        <xdr:cNvSpPr txBox="1"/>
      </xdr:nvSpPr>
      <xdr:spPr>
        <a:xfrm>
          <a:off x="12546965" y="64141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89535</xdr:rowOff>
    </xdr:from>
    <xdr:to xmlns:xdr="http://schemas.openxmlformats.org/drawingml/2006/spreadsheetDrawing">
      <xdr:col>85</xdr:col>
      <xdr:colOff>177800</xdr:colOff>
      <xdr:row>37</xdr:row>
      <xdr:rowOff>19685</xdr:rowOff>
    </xdr:to>
    <xdr:sp macro="" textlink="">
      <xdr:nvSpPr>
        <xdr:cNvPr id="543" name="楕円 542"/>
        <xdr:cNvSpPr/>
      </xdr:nvSpPr>
      <xdr:spPr>
        <a:xfrm>
          <a:off x="1626870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67945</xdr:rowOff>
    </xdr:from>
    <xdr:ext cx="534670" cy="258445"/>
    <xdr:sp macro="" textlink="">
      <xdr:nvSpPr>
        <xdr:cNvPr id="544" name="消防費該当値テキスト"/>
        <xdr:cNvSpPr txBox="1"/>
      </xdr:nvSpPr>
      <xdr:spPr>
        <a:xfrm>
          <a:off x="16370300" y="6240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41910</xdr:rowOff>
    </xdr:from>
    <xdr:to xmlns:xdr="http://schemas.openxmlformats.org/drawingml/2006/spreadsheetDrawing">
      <xdr:col>81</xdr:col>
      <xdr:colOff>101600</xdr:colOff>
      <xdr:row>36</xdr:row>
      <xdr:rowOff>143510</xdr:rowOff>
    </xdr:to>
    <xdr:sp macro="" textlink="">
      <xdr:nvSpPr>
        <xdr:cNvPr id="545" name="楕円 544"/>
        <xdr:cNvSpPr/>
      </xdr:nvSpPr>
      <xdr:spPr>
        <a:xfrm>
          <a:off x="154305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134620</xdr:rowOff>
    </xdr:from>
    <xdr:ext cx="533400" cy="257810"/>
    <xdr:sp macro="" textlink="">
      <xdr:nvSpPr>
        <xdr:cNvPr id="546" name="テキスト ボックス 545"/>
        <xdr:cNvSpPr txBox="1"/>
      </xdr:nvSpPr>
      <xdr:spPr>
        <a:xfrm>
          <a:off x="15213965" y="63068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135890</xdr:rowOff>
    </xdr:from>
    <xdr:to xmlns:xdr="http://schemas.openxmlformats.org/drawingml/2006/spreadsheetDrawing">
      <xdr:col>76</xdr:col>
      <xdr:colOff>165100</xdr:colOff>
      <xdr:row>36</xdr:row>
      <xdr:rowOff>66040</xdr:rowOff>
    </xdr:to>
    <xdr:sp macro="" textlink="">
      <xdr:nvSpPr>
        <xdr:cNvPr id="547" name="楕円 546"/>
        <xdr:cNvSpPr/>
      </xdr:nvSpPr>
      <xdr:spPr>
        <a:xfrm>
          <a:off x="14541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82550</xdr:rowOff>
    </xdr:from>
    <xdr:ext cx="533400" cy="259080"/>
    <xdr:sp macro="" textlink="">
      <xdr:nvSpPr>
        <xdr:cNvPr id="548" name="テキスト ボックス 547"/>
        <xdr:cNvSpPr txBox="1"/>
      </xdr:nvSpPr>
      <xdr:spPr>
        <a:xfrm>
          <a:off x="14324965" y="5911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93980</xdr:rowOff>
    </xdr:from>
    <xdr:to xmlns:xdr="http://schemas.openxmlformats.org/drawingml/2006/spreadsheetDrawing">
      <xdr:col>72</xdr:col>
      <xdr:colOff>38100</xdr:colOff>
      <xdr:row>37</xdr:row>
      <xdr:rowOff>24130</xdr:rowOff>
    </xdr:to>
    <xdr:sp macro="" textlink="">
      <xdr:nvSpPr>
        <xdr:cNvPr id="549" name="楕円 548"/>
        <xdr:cNvSpPr/>
      </xdr:nvSpPr>
      <xdr:spPr>
        <a:xfrm>
          <a:off x="13652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15240</xdr:rowOff>
    </xdr:from>
    <xdr:ext cx="533400" cy="259080"/>
    <xdr:sp macro="" textlink="">
      <xdr:nvSpPr>
        <xdr:cNvPr id="550" name="テキスト ボックス 549"/>
        <xdr:cNvSpPr txBox="1"/>
      </xdr:nvSpPr>
      <xdr:spPr>
        <a:xfrm>
          <a:off x="13435965" y="6358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138430</xdr:rowOff>
    </xdr:from>
    <xdr:to xmlns:xdr="http://schemas.openxmlformats.org/drawingml/2006/spreadsheetDrawing">
      <xdr:col>67</xdr:col>
      <xdr:colOff>101600</xdr:colOff>
      <xdr:row>37</xdr:row>
      <xdr:rowOff>68580</xdr:rowOff>
    </xdr:to>
    <xdr:sp macro="" textlink="">
      <xdr:nvSpPr>
        <xdr:cNvPr id="551" name="楕円 550"/>
        <xdr:cNvSpPr/>
      </xdr:nvSpPr>
      <xdr:spPr>
        <a:xfrm>
          <a:off x="12763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85090</xdr:rowOff>
    </xdr:from>
    <xdr:ext cx="533400" cy="259080"/>
    <xdr:sp macro="" textlink="">
      <xdr:nvSpPr>
        <xdr:cNvPr id="552" name="テキスト ボックス 551"/>
        <xdr:cNvSpPr txBox="1"/>
      </xdr:nvSpPr>
      <xdr:spPr>
        <a:xfrm>
          <a:off x="12546965" y="6085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61" name="テキスト ボックス 560"/>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650" cy="257810"/>
    <xdr:sp macro="" textlink="">
      <xdr:nvSpPr>
        <xdr:cNvPr id="563" name="テキスト ボックス 562"/>
        <xdr:cNvSpPr txBox="1"/>
      </xdr:nvSpPr>
      <xdr:spPr>
        <a:xfrm>
          <a:off x="12197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4" name="直線コネクタ 563"/>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5" name="テキスト ボックス 564"/>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6" name="直線コネクタ 565"/>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7" name="テキスト ボックス 566"/>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8" name="直線コネクタ 56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7810"/>
    <xdr:sp macro="" textlink="">
      <xdr:nvSpPr>
        <xdr:cNvPr id="569" name="テキスト ボックス 568"/>
        <xdr:cNvSpPr txBox="1"/>
      </xdr:nvSpPr>
      <xdr:spPr>
        <a:xfrm>
          <a:off x="11914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0" name="直線コネクタ 569"/>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9080"/>
    <xdr:sp macro="" textlink="">
      <xdr:nvSpPr>
        <xdr:cNvPr id="571" name="テキスト ボックス 570"/>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2" name="直線コネクタ 571"/>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360" cy="259080"/>
    <xdr:sp macro="" textlink="">
      <xdr:nvSpPr>
        <xdr:cNvPr id="573" name="テキスト ボックス 572"/>
        <xdr:cNvSpPr txBox="1"/>
      </xdr:nvSpPr>
      <xdr:spPr>
        <a:xfrm>
          <a:off x="11850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4" name="直線コネクタ 57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810"/>
    <xdr:sp macro="" textlink="">
      <xdr:nvSpPr>
        <xdr:cNvPr id="575" name="テキスト ボックス 574"/>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22860</xdr:rowOff>
    </xdr:from>
    <xdr:to xmlns:xdr="http://schemas.openxmlformats.org/drawingml/2006/spreadsheetDrawing">
      <xdr:col>85</xdr:col>
      <xdr:colOff>126365</xdr:colOff>
      <xdr:row>57</xdr:row>
      <xdr:rowOff>135255</xdr:rowOff>
    </xdr:to>
    <xdr:cxnSp macro="">
      <xdr:nvCxnSpPr>
        <xdr:cNvPr id="577" name="直線コネクタ 576"/>
        <xdr:cNvCxnSpPr/>
      </xdr:nvCxnSpPr>
      <xdr:spPr>
        <a:xfrm flipV="1">
          <a:off x="16317595" y="8766810"/>
          <a:ext cx="1270" cy="1141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139065</xdr:rowOff>
    </xdr:from>
    <xdr:ext cx="534670" cy="259080"/>
    <xdr:sp macro="" textlink="">
      <xdr:nvSpPr>
        <xdr:cNvPr id="578" name="教育費最小値テキスト"/>
        <xdr:cNvSpPr txBox="1"/>
      </xdr:nvSpPr>
      <xdr:spPr>
        <a:xfrm>
          <a:off x="16370300" y="9911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135255</xdr:rowOff>
    </xdr:from>
    <xdr:to xmlns:xdr="http://schemas.openxmlformats.org/drawingml/2006/spreadsheetDrawing">
      <xdr:col>86</xdr:col>
      <xdr:colOff>25400</xdr:colOff>
      <xdr:row>57</xdr:row>
      <xdr:rowOff>135255</xdr:rowOff>
    </xdr:to>
    <xdr:cxnSp macro="">
      <xdr:nvCxnSpPr>
        <xdr:cNvPr id="579" name="直線コネクタ 578"/>
        <xdr:cNvCxnSpPr/>
      </xdr:nvCxnSpPr>
      <xdr:spPr>
        <a:xfrm>
          <a:off x="16230600" y="990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140970</xdr:rowOff>
    </xdr:from>
    <xdr:ext cx="534670" cy="259080"/>
    <xdr:sp macro="" textlink="">
      <xdr:nvSpPr>
        <xdr:cNvPr id="580" name="教育費最大値テキスト"/>
        <xdr:cNvSpPr txBox="1"/>
      </xdr:nvSpPr>
      <xdr:spPr>
        <a:xfrm>
          <a:off x="16370300" y="8542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22860</xdr:rowOff>
    </xdr:from>
    <xdr:to xmlns:xdr="http://schemas.openxmlformats.org/drawingml/2006/spreadsheetDrawing">
      <xdr:col>86</xdr:col>
      <xdr:colOff>25400</xdr:colOff>
      <xdr:row>51</xdr:row>
      <xdr:rowOff>22860</xdr:rowOff>
    </xdr:to>
    <xdr:cxnSp macro="">
      <xdr:nvCxnSpPr>
        <xdr:cNvPr id="581" name="直線コネクタ 580"/>
        <xdr:cNvCxnSpPr/>
      </xdr:nvCxnSpPr>
      <xdr:spPr>
        <a:xfrm>
          <a:off x="16230600" y="876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13335</xdr:rowOff>
    </xdr:from>
    <xdr:to xmlns:xdr="http://schemas.openxmlformats.org/drawingml/2006/spreadsheetDrawing">
      <xdr:col>85</xdr:col>
      <xdr:colOff>127000</xdr:colOff>
      <xdr:row>56</xdr:row>
      <xdr:rowOff>48260</xdr:rowOff>
    </xdr:to>
    <xdr:cxnSp macro="">
      <xdr:nvCxnSpPr>
        <xdr:cNvPr id="582" name="直線コネクタ 581"/>
        <xdr:cNvCxnSpPr/>
      </xdr:nvCxnSpPr>
      <xdr:spPr>
        <a:xfrm flipV="1">
          <a:off x="15481300" y="961453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117475</xdr:rowOff>
    </xdr:from>
    <xdr:ext cx="534670" cy="259080"/>
    <xdr:sp macro="" textlink="">
      <xdr:nvSpPr>
        <xdr:cNvPr id="583" name="教育費平均値テキスト"/>
        <xdr:cNvSpPr txBox="1"/>
      </xdr:nvSpPr>
      <xdr:spPr>
        <a:xfrm>
          <a:off x="16370300" y="9375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94615</xdr:rowOff>
    </xdr:from>
    <xdr:to xmlns:xdr="http://schemas.openxmlformats.org/drawingml/2006/spreadsheetDrawing">
      <xdr:col>85</xdr:col>
      <xdr:colOff>177800</xdr:colOff>
      <xdr:row>56</xdr:row>
      <xdr:rowOff>24765</xdr:rowOff>
    </xdr:to>
    <xdr:sp macro="" textlink="">
      <xdr:nvSpPr>
        <xdr:cNvPr id="584" name="フローチャート: 判断 583"/>
        <xdr:cNvSpPr/>
      </xdr:nvSpPr>
      <xdr:spPr>
        <a:xfrm>
          <a:off x="16268700" y="952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22860</xdr:rowOff>
    </xdr:from>
    <xdr:to xmlns:xdr="http://schemas.openxmlformats.org/drawingml/2006/spreadsheetDrawing">
      <xdr:col>81</xdr:col>
      <xdr:colOff>50800</xdr:colOff>
      <xdr:row>56</xdr:row>
      <xdr:rowOff>48260</xdr:rowOff>
    </xdr:to>
    <xdr:cxnSp macro="">
      <xdr:nvCxnSpPr>
        <xdr:cNvPr id="585" name="直線コネクタ 584"/>
        <xdr:cNvCxnSpPr/>
      </xdr:nvCxnSpPr>
      <xdr:spPr>
        <a:xfrm>
          <a:off x="14592300" y="962406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46990</xdr:rowOff>
    </xdr:from>
    <xdr:to xmlns:xdr="http://schemas.openxmlformats.org/drawingml/2006/spreadsheetDrawing">
      <xdr:col>81</xdr:col>
      <xdr:colOff>101600</xdr:colOff>
      <xdr:row>56</xdr:row>
      <xdr:rowOff>148590</xdr:rowOff>
    </xdr:to>
    <xdr:sp macro="" textlink="">
      <xdr:nvSpPr>
        <xdr:cNvPr id="586" name="フローチャート: 判断 585"/>
        <xdr:cNvSpPr/>
      </xdr:nvSpPr>
      <xdr:spPr>
        <a:xfrm>
          <a:off x="154305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139700</xdr:rowOff>
    </xdr:from>
    <xdr:ext cx="533400" cy="259080"/>
    <xdr:sp macro="" textlink="">
      <xdr:nvSpPr>
        <xdr:cNvPr id="587" name="テキスト ボックス 586"/>
        <xdr:cNvSpPr txBox="1"/>
      </xdr:nvSpPr>
      <xdr:spPr>
        <a:xfrm>
          <a:off x="15213965" y="9740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22860</xdr:rowOff>
    </xdr:from>
    <xdr:to xmlns:xdr="http://schemas.openxmlformats.org/drawingml/2006/spreadsheetDrawing">
      <xdr:col>76</xdr:col>
      <xdr:colOff>114300</xdr:colOff>
      <xdr:row>56</xdr:row>
      <xdr:rowOff>137160</xdr:rowOff>
    </xdr:to>
    <xdr:cxnSp macro="">
      <xdr:nvCxnSpPr>
        <xdr:cNvPr id="588" name="直線コネクタ 587"/>
        <xdr:cNvCxnSpPr/>
      </xdr:nvCxnSpPr>
      <xdr:spPr>
        <a:xfrm flipV="1">
          <a:off x="13703300" y="962406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17780</xdr:rowOff>
    </xdr:from>
    <xdr:to xmlns:xdr="http://schemas.openxmlformats.org/drawingml/2006/spreadsheetDrawing">
      <xdr:col>76</xdr:col>
      <xdr:colOff>165100</xdr:colOff>
      <xdr:row>56</xdr:row>
      <xdr:rowOff>119380</xdr:rowOff>
    </xdr:to>
    <xdr:sp macro="" textlink="">
      <xdr:nvSpPr>
        <xdr:cNvPr id="589" name="フローチャート: 判断 588"/>
        <xdr:cNvSpPr/>
      </xdr:nvSpPr>
      <xdr:spPr>
        <a:xfrm>
          <a:off x="1454150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110490</xdr:rowOff>
    </xdr:from>
    <xdr:ext cx="533400" cy="257810"/>
    <xdr:sp macro="" textlink="">
      <xdr:nvSpPr>
        <xdr:cNvPr id="590" name="テキスト ボックス 589"/>
        <xdr:cNvSpPr txBox="1"/>
      </xdr:nvSpPr>
      <xdr:spPr>
        <a:xfrm>
          <a:off x="14324965" y="97116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137160</xdr:rowOff>
    </xdr:from>
    <xdr:to xmlns:xdr="http://schemas.openxmlformats.org/drawingml/2006/spreadsheetDrawing">
      <xdr:col>71</xdr:col>
      <xdr:colOff>177800</xdr:colOff>
      <xdr:row>57</xdr:row>
      <xdr:rowOff>115570</xdr:rowOff>
    </xdr:to>
    <xdr:cxnSp macro="">
      <xdr:nvCxnSpPr>
        <xdr:cNvPr id="591" name="直線コネクタ 590"/>
        <xdr:cNvCxnSpPr/>
      </xdr:nvCxnSpPr>
      <xdr:spPr>
        <a:xfrm flipV="1">
          <a:off x="12814300" y="973836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71120</xdr:rowOff>
    </xdr:from>
    <xdr:to xmlns:xdr="http://schemas.openxmlformats.org/drawingml/2006/spreadsheetDrawing">
      <xdr:col>72</xdr:col>
      <xdr:colOff>38100</xdr:colOff>
      <xdr:row>57</xdr:row>
      <xdr:rowOff>1270</xdr:rowOff>
    </xdr:to>
    <xdr:sp macro="" textlink="">
      <xdr:nvSpPr>
        <xdr:cNvPr id="592" name="フローチャート: 判断 591"/>
        <xdr:cNvSpPr/>
      </xdr:nvSpPr>
      <xdr:spPr>
        <a:xfrm>
          <a:off x="13652500" y="96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17780</xdr:rowOff>
    </xdr:from>
    <xdr:ext cx="533400" cy="257810"/>
    <xdr:sp macro="" textlink="">
      <xdr:nvSpPr>
        <xdr:cNvPr id="593" name="テキスト ボックス 592"/>
        <xdr:cNvSpPr txBox="1"/>
      </xdr:nvSpPr>
      <xdr:spPr>
        <a:xfrm>
          <a:off x="13435965" y="94475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119380</xdr:rowOff>
    </xdr:from>
    <xdr:to xmlns:xdr="http://schemas.openxmlformats.org/drawingml/2006/spreadsheetDrawing">
      <xdr:col>67</xdr:col>
      <xdr:colOff>101600</xdr:colOff>
      <xdr:row>57</xdr:row>
      <xdr:rowOff>49530</xdr:rowOff>
    </xdr:to>
    <xdr:sp macro="" textlink="">
      <xdr:nvSpPr>
        <xdr:cNvPr id="594" name="フローチャート: 判断 593"/>
        <xdr:cNvSpPr/>
      </xdr:nvSpPr>
      <xdr:spPr>
        <a:xfrm>
          <a:off x="12763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66040</xdr:rowOff>
    </xdr:from>
    <xdr:ext cx="533400" cy="257810"/>
    <xdr:sp macro="" textlink="">
      <xdr:nvSpPr>
        <xdr:cNvPr id="595" name="テキスト ボックス 594"/>
        <xdr:cNvSpPr txBox="1"/>
      </xdr:nvSpPr>
      <xdr:spPr>
        <a:xfrm>
          <a:off x="12546965" y="94957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6" name="テキスト ボックス 59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7" name="テキスト ボックス 59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8" name="テキスト ボックス 59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9" name="テキスト ボックス 59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0" name="テキスト ボックス 59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133985</xdr:rowOff>
    </xdr:from>
    <xdr:to xmlns:xdr="http://schemas.openxmlformats.org/drawingml/2006/spreadsheetDrawing">
      <xdr:col>85</xdr:col>
      <xdr:colOff>177800</xdr:colOff>
      <xdr:row>56</xdr:row>
      <xdr:rowOff>64135</xdr:rowOff>
    </xdr:to>
    <xdr:sp macro="" textlink="">
      <xdr:nvSpPr>
        <xdr:cNvPr id="601" name="楕円 600"/>
        <xdr:cNvSpPr/>
      </xdr:nvSpPr>
      <xdr:spPr>
        <a:xfrm>
          <a:off x="16268700" y="95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112395</xdr:rowOff>
    </xdr:from>
    <xdr:ext cx="534670" cy="257810"/>
    <xdr:sp macro="" textlink="">
      <xdr:nvSpPr>
        <xdr:cNvPr id="602" name="教育費該当値テキスト"/>
        <xdr:cNvSpPr txBox="1"/>
      </xdr:nvSpPr>
      <xdr:spPr>
        <a:xfrm>
          <a:off x="16370300" y="95421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168910</xdr:rowOff>
    </xdr:from>
    <xdr:to xmlns:xdr="http://schemas.openxmlformats.org/drawingml/2006/spreadsheetDrawing">
      <xdr:col>81</xdr:col>
      <xdr:colOff>101600</xdr:colOff>
      <xdr:row>56</xdr:row>
      <xdr:rowOff>99060</xdr:rowOff>
    </xdr:to>
    <xdr:sp macro="" textlink="">
      <xdr:nvSpPr>
        <xdr:cNvPr id="603" name="楕円 602"/>
        <xdr:cNvSpPr/>
      </xdr:nvSpPr>
      <xdr:spPr>
        <a:xfrm>
          <a:off x="15430500" y="95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115570</xdr:rowOff>
    </xdr:from>
    <xdr:ext cx="533400" cy="259080"/>
    <xdr:sp macro="" textlink="">
      <xdr:nvSpPr>
        <xdr:cNvPr id="604" name="テキスト ボックス 603"/>
        <xdr:cNvSpPr txBox="1"/>
      </xdr:nvSpPr>
      <xdr:spPr>
        <a:xfrm>
          <a:off x="15213965" y="93738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143510</xdr:rowOff>
    </xdr:from>
    <xdr:to xmlns:xdr="http://schemas.openxmlformats.org/drawingml/2006/spreadsheetDrawing">
      <xdr:col>76</xdr:col>
      <xdr:colOff>165100</xdr:colOff>
      <xdr:row>56</xdr:row>
      <xdr:rowOff>73660</xdr:rowOff>
    </xdr:to>
    <xdr:sp macro="" textlink="">
      <xdr:nvSpPr>
        <xdr:cNvPr id="605" name="楕円 604"/>
        <xdr:cNvSpPr/>
      </xdr:nvSpPr>
      <xdr:spPr>
        <a:xfrm>
          <a:off x="14541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90170</xdr:rowOff>
    </xdr:from>
    <xdr:ext cx="533400" cy="259080"/>
    <xdr:sp macro="" textlink="">
      <xdr:nvSpPr>
        <xdr:cNvPr id="606" name="テキスト ボックス 605"/>
        <xdr:cNvSpPr txBox="1"/>
      </xdr:nvSpPr>
      <xdr:spPr>
        <a:xfrm>
          <a:off x="14324965" y="9348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86360</xdr:rowOff>
    </xdr:from>
    <xdr:to xmlns:xdr="http://schemas.openxmlformats.org/drawingml/2006/spreadsheetDrawing">
      <xdr:col>72</xdr:col>
      <xdr:colOff>38100</xdr:colOff>
      <xdr:row>57</xdr:row>
      <xdr:rowOff>16510</xdr:rowOff>
    </xdr:to>
    <xdr:sp macro="" textlink="">
      <xdr:nvSpPr>
        <xdr:cNvPr id="607" name="楕円 606"/>
        <xdr:cNvSpPr/>
      </xdr:nvSpPr>
      <xdr:spPr>
        <a:xfrm>
          <a:off x="13652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7620</xdr:rowOff>
    </xdr:from>
    <xdr:ext cx="533400" cy="257810"/>
    <xdr:sp macro="" textlink="">
      <xdr:nvSpPr>
        <xdr:cNvPr id="608" name="テキスト ボックス 607"/>
        <xdr:cNvSpPr txBox="1"/>
      </xdr:nvSpPr>
      <xdr:spPr>
        <a:xfrm>
          <a:off x="13435965" y="97802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64770</xdr:rowOff>
    </xdr:from>
    <xdr:to xmlns:xdr="http://schemas.openxmlformats.org/drawingml/2006/spreadsheetDrawing">
      <xdr:col>67</xdr:col>
      <xdr:colOff>101600</xdr:colOff>
      <xdr:row>57</xdr:row>
      <xdr:rowOff>166370</xdr:rowOff>
    </xdr:to>
    <xdr:sp macro="" textlink="">
      <xdr:nvSpPr>
        <xdr:cNvPr id="609" name="楕円 608"/>
        <xdr:cNvSpPr/>
      </xdr:nvSpPr>
      <xdr:spPr>
        <a:xfrm>
          <a:off x="127635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157480</xdr:rowOff>
    </xdr:from>
    <xdr:ext cx="533400" cy="257810"/>
    <xdr:sp macro="" textlink="">
      <xdr:nvSpPr>
        <xdr:cNvPr id="610" name="テキスト ボックス 609"/>
        <xdr:cNvSpPr txBox="1"/>
      </xdr:nvSpPr>
      <xdr:spPr>
        <a:xfrm>
          <a:off x="12546965" y="99301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19" name="テキスト ボックス 618"/>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0" name="直線コネクタ 61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1" name="直線コネクタ 620"/>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650" cy="259080"/>
    <xdr:sp macro="" textlink="">
      <xdr:nvSpPr>
        <xdr:cNvPr id="622" name="テキスト ボックス 621"/>
        <xdr:cNvSpPr txBox="1"/>
      </xdr:nvSpPr>
      <xdr:spPr>
        <a:xfrm>
          <a:off x="12197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3" name="直線コネクタ 622"/>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144145</xdr:rowOff>
    </xdr:from>
    <xdr:ext cx="466090" cy="257810"/>
    <xdr:sp macro="" textlink="">
      <xdr:nvSpPr>
        <xdr:cNvPr id="624" name="テキスト ボックス 623"/>
        <xdr:cNvSpPr txBox="1"/>
      </xdr:nvSpPr>
      <xdr:spPr>
        <a:xfrm>
          <a:off x="11978640" y="1317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5" name="直線コネクタ 624"/>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160655</xdr:rowOff>
    </xdr:from>
    <xdr:ext cx="466090" cy="259080"/>
    <xdr:sp macro="" textlink="">
      <xdr:nvSpPr>
        <xdr:cNvPr id="626" name="テキスト ボックス 625"/>
        <xdr:cNvSpPr txBox="1"/>
      </xdr:nvSpPr>
      <xdr:spPr>
        <a:xfrm>
          <a:off x="11978640" y="1284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7" name="直線コネクタ 626"/>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73</xdr:row>
      <xdr:rowOff>6350</xdr:rowOff>
    </xdr:from>
    <xdr:ext cx="466090" cy="257810"/>
    <xdr:sp macro="" textlink="">
      <xdr:nvSpPr>
        <xdr:cNvPr id="628" name="テキスト ボックス 627"/>
        <xdr:cNvSpPr txBox="1"/>
      </xdr:nvSpPr>
      <xdr:spPr>
        <a:xfrm>
          <a:off x="11978640" y="12522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9" name="直線コネクタ 628"/>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71</xdr:row>
      <xdr:rowOff>22225</xdr:rowOff>
    </xdr:from>
    <xdr:ext cx="466090" cy="258445"/>
    <xdr:sp macro="" textlink="">
      <xdr:nvSpPr>
        <xdr:cNvPr id="630" name="テキスト ボックス 629"/>
        <xdr:cNvSpPr txBox="1"/>
      </xdr:nvSpPr>
      <xdr:spPr>
        <a:xfrm>
          <a:off x="11978640" y="12195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1" name="直線コネクタ 630"/>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69</xdr:row>
      <xdr:rowOff>38100</xdr:rowOff>
    </xdr:from>
    <xdr:ext cx="466090" cy="259080"/>
    <xdr:sp macro="" textlink="">
      <xdr:nvSpPr>
        <xdr:cNvPr id="632" name="テキスト ボックス 631"/>
        <xdr:cNvSpPr txBox="1"/>
      </xdr:nvSpPr>
      <xdr:spPr>
        <a:xfrm>
          <a:off x="11978640" y="1186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3" name="直線コネクタ 63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67</xdr:row>
      <xdr:rowOff>54610</xdr:rowOff>
    </xdr:from>
    <xdr:ext cx="466090" cy="257810"/>
    <xdr:sp macro="" textlink="">
      <xdr:nvSpPr>
        <xdr:cNvPr id="634" name="テキスト ボックス 633"/>
        <xdr:cNvSpPr txBox="1"/>
      </xdr:nvSpPr>
      <xdr:spPr>
        <a:xfrm>
          <a:off x="11978640" y="1154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16510</xdr:rowOff>
    </xdr:from>
    <xdr:to xmlns:xdr="http://schemas.openxmlformats.org/drawingml/2006/spreadsheetDrawing">
      <xdr:col>85</xdr:col>
      <xdr:colOff>126365</xdr:colOff>
      <xdr:row>79</xdr:row>
      <xdr:rowOff>99060</xdr:rowOff>
    </xdr:to>
    <xdr:cxnSp macro="">
      <xdr:nvCxnSpPr>
        <xdr:cNvPr id="636" name="直線コネクタ 635"/>
        <xdr:cNvCxnSpPr/>
      </xdr:nvCxnSpPr>
      <xdr:spPr>
        <a:xfrm flipV="1">
          <a:off x="16317595" y="1218946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37"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8" name="直線コネクタ 637"/>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134620</xdr:rowOff>
    </xdr:from>
    <xdr:ext cx="469900" cy="257810"/>
    <xdr:sp macro="" textlink="">
      <xdr:nvSpPr>
        <xdr:cNvPr id="639" name="災害復旧費最大値テキスト"/>
        <xdr:cNvSpPr txBox="1"/>
      </xdr:nvSpPr>
      <xdr:spPr>
        <a:xfrm>
          <a:off x="16370300" y="119646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4,452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16510</xdr:rowOff>
    </xdr:from>
    <xdr:to xmlns:xdr="http://schemas.openxmlformats.org/drawingml/2006/spreadsheetDrawing">
      <xdr:col>86</xdr:col>
      <xdr:colOff>25400</xdr:colOff>
      <xdr:row>71</xdr:row>
      <xdr:rowOff>16510</xdr:rowOff>
    </xdr:to>
    <xdr:cxnSp macro="">
      <xdr:nvCxnSpPr>
        <xdr:cNvPr id="640" name="直線コネクタ 639"/>
        <xdr:cNvCxnSpPr/>
      </xdr:nvCxnSpPr>
      <xdr:spPr>
        <a:xfrm>
          <a:off x="16230600" y="1218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140970</xdr:rowOff>
    </xdr:from>
    <xdr:to xmlns:xdr="http://schemas.openxmlformats.org/drawingml/2006/spreadsheetDrawing">
      <xdr:col>85</xdr:col>
      <xdr:colOff>127000</xdr:colOff>
      <xdr:row>79</xdr:row>
      <xdr:rowOff>20955</xdr:rowOff>
    </xdr:to>
    <xdr:cxnSp macro="">
      <xdr:nvCxnSpPr>
        <xdr:cNvPr id="641" name="直線コネクタ 640"/>
        <xdr:cNvCxnSpPr/>
      </xdr:nvCxnSpPr>
      <xdr:spPr>
        <a:xfrm>
          <a:off x="15481300" y="1351407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130810</xdr:rowOff>
    </xdr:from>
    <xdr:ext cx="378460" cy="259080"/>
    <xdr:sp macro="" textlink="">
      <xdr:nvSpPr>
        <xdr:cNvPr id="642" name="災害復旧費平均値テキスト"/>
        <xdr:cNvSpPr txBox="1"/>
      </xdr:nvSpPr>
      <xdr:spPr>
        <a:xfrm>
          <a:off x="16370300" y="133324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107950</xdr:rowOff>
    </xdr:from>
    <xdr:to xmlns:xdr="http://schemas.openxmlformats.org/drawingml/2006/spreadsheetDrawing">
      <xdr:col>85</xdr:col>
      <xdr:colOff>177800</xdr:colOff>
      <xdr:row>79</xdr:row>
      <xdr:rowOff>38100</xdr:rowOff>
    </xdr:to>
    <xdr:sp macro="" textlink="">
      <xdr:nvSpPr>
        <xdr:cNvPr id="643" name="フローチャート: 判断 642"/>
        <xdr:cNvSpPr/>
      </xdr:nvSpPr>
      <xdr:spPr>
        <a:xfrm>
          <a:off x="16268700" y="134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140970</xdr:rowOff>
    </xdr:from>
    <xdr:to xmlns:xdr="http://schemas.openxmlformats.org/drawingml/2006/spreadsheetDrawing">
      <xdr:col>81</xdr:col>
      <xdr:colOff>50800</xdr:colOff>
      <xdr:row>79</xdr:row>
      <xdr:rowOff>23495</xdr:rowOff>
    </xdr:to>
    <xdr:cxnSp macro="">
      <xdr:nvCxnSpPr>
        <xdr:cNvPr id="644" name="直線コネクタ 643"/>
        <xdr:cNvCxnSpPr/>
      </xdr:nvCxnSpPr>
      <xdr:spPr>
        <a:xfrm flipV="1">
          <a:off x="14592300" y="1351407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90805</xdr:rowOff>
    </xdr:from>
    <xdr:to xmlns:xdr="http://schemas.openxmlformats.org/drawingml/2006/spreadsheetDrawing">
      <xdr:col>81</xdr:col>
      <xdr:colOff>101600</xdr:colOff>
      <xdr:row>79</xdr:row>
      <xdr:rowOff>20955</xdr:rowOff>
    </xdr:to>
    <xdr:sp macro="" textlink="">
      <xdr:nvSpPr>
        <xdr:cNvPr id="645" name="フローチャート: 判断 644"/>
        <xdr:cNvSpPr/>
      </xdr:nvSpPr>
      <xdr:spPr>
        <a:xfrm>
          <a:off x="15430500" y="134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12065</xdr:rowOff>
    </xdr:from>
    <xdr:ext cx="378460" cy="259080"/>
    <xdr:sp macro="" textlink="">
      <xdr:nvSpPr>
        <xdr:cNvPr id="646" name="テキスト ボックス 645"/>
        <xdr:cNvSpPr txBox="1"/>
      </xdr:nvSpPr>
      <xdr:spPr>
        <a:xfrm>
          <a:off x="15292070" y="13556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xdr:rowOff>
    </xdr:from>
    <xdr:to xmlns:xdr="http://schemas.openxmlformats.org/drawingml/2006/spreadsheetDrawing">
      <xdr:col>76</xdr:col>
      <xdr:colOff>114300</xdr:colOff>
      <xdr:row>79</xdr:row>
      <xdr:rowOff>23495</xdr:rowOff>
    </xdr:to>
    <xdr:cxnSp macro="">
      <xdr:nvCxnSpPr>
        <xdr:cNvPr id="647" name="直線コネクタ 646"/>
        <xdr:cNvCxnSpPr/>
      </xdr:nvCxnSpPr>
      <xdr:spPr>
        <a:xfrm>
          <a:off x="13703300" y="135489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168275</xdr:rowOff>
    </xdr:from>
    <xdr:to xmlns:xdr="http://schemas.openxmlformats.org/drawingml/2006/spreadsheetDrawing">
      <xdr:col>76</xdr:col>
      <xdr:colOff>165100</xdr:colOff>
      <xdr:row>78</xdr:row>
      <xdr:rowOff>98425</xdr:rowOff>
    </xdr:to>
    <xdr:sp macro="" textlink="">
      <xdr:nvSpPr>
        <xdr:cNvPr id="648" name="フローチャート: 判断 647"/>
        <xdr:cNvSpPr/>
      </xdr:nvSpPr>
      <xdr:spPr>
        <a:xfrm>
          <a:off x="145415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76</xdr:row>
      <xdr:rowOff>115570</xdr:rowOff>
    </xdr:from>
    <xdr:ext cx="378460" cy="259080"/>
    <xdr:sp macro="" textlink="">
      <xdr:nvSpPr>
        <xdr:cNvPr id="649" name="テキスト ボックス 648"/>
        <xdr:cNvSpPr txBox="1"/>
      </xdr:nvSpPr>
      <xdr:spPr>
        <a:xfrm>
          <a:off x="14403070" y="13145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137795</xdr:rowOff>
    </xdr:from>
    <xdr:to xmlns:xdr="http://schemas.openxmlformats.org/drawingml/2006/spreadsheetDrawing">
      <xdr:col>71</xdr:col>
      <xdr:colOff>177800</xdr:colOff>
      <xdr:row>79</xdr:row>
      <xdr:rowOff>4445</xdr:rowOff>
    </xdr:to>
    <xdr:cxnSp macro="">
      <xdr:nvCxnSpPr>
        <xdr:cNvPr id="650" name="直線コネクタ 649"/>
        <xdr:cNvCxnSpPr/>
      </xdr:nvCxnSpPr>
      <xdr:spPr>
        <a:xfrm>
          <a:off x="12814300" y="1351089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10160</xdr:rowOff>
    </xdr:from>
    <xdr:to xmlns:xdr="http://schemas.openxmlformats.org/drawingml/2006/spreadsheetDrawing">
      <xdr:col>72</xdr:col>
      <xdr:colOff>38100</xdr:colOff>
      <xdr:row>78</xdr:row>
      <xdr:rowOff>111760</xdr:rowOff>
    </xdr:to>
    <xdr:sp macro="" textlink="">
      <xdr:nvSpPr>
        <xdr:cNvPr id="651" name="フローチャート: 判断 650"/>
        <xdr:cNvSpPr/>
      </xdr:nvSpPr>
      <xdr:spPr>
        <a:xfrm>
          <a:off x="136525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76</xdr:row>
      <xdr:rowOff>128270</xdr:rowOff>
    </xdr:from>
    <xdr:ext cx="378460" cy="259080"/>
    <xdr:sp macro="" textlink="">
      <xdr:nvSpPr>
        <xdr:cNvPr id="652" name="テキスト ボックス 651"/>
        <xdr:cNvSpPr txBox="1"/>
      </xdr:nvSpPr>
      <xdr:spPr>
        <a:xfrm>
          <a:off x="13514070" y="131584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163195</xdr:rowOff>
    </xdr:from>
    <xdr:to xmlns:xdr="http://schemas.openxmlformats.org/drawingml/2006/spreadsheetDrawing">
      <xdr:col>67</xdr:col>
      <xdr:colOff>101600</xdr:colOff>
      <xdr:row>78</xdr:row>
      <xdr:rowOff>93345</xdr:rowOff>
    </xdr:to>
    <xdr:sp macro="" textlink="">
      <xdr:nvSpPr>
        <xdr:cNvPr id="653" name="フローチャート: 判断 652"/>
        <xdr:cNvSpPr/>
      </xdr:nvSpPr>
      <xdr:spPr>
        <a:xfrm>
          <a:off x="12763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76</xdr:row>
      <xdr:rowOff>109855</xdr:rowOff>
    </xdr:from>
    <xdr:ext cx="378460" cy="257810"/>
    <xdr:sp macro="" textlink="">
      <xdr:nvSpPr>
        <xdr:cNvPr id="654" name="テキスト ボックス 653"/>
        <xdr:cNvSpPr txBox="1"/>
      </xdr:nvSpPr>
      <xdr:spPr>
        <a:xfrm>
          <a:off x="12625070" y="1314005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5" name="テキスト ボックス 65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6" name="テキスト ボックス 65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7" name="テキスト ボックス 65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8" name="テキスト ボックス 65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9" name="テキスト ボックス 65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141605</xdr:rowOff>
    </xdr:from>
    <xdr:to xmlns:xdr="http://schemas.openxmlformats.org/drawingml/2006/spreadsheetDrawing">
      <xdr:col>85</xdr:col>
      <xdr:colOff>177800</xdr:colOff>
      <xdr:row>79</xdr:row>
      <xdr:rowOff>71755</xdr:rowOff>
    </xdr:to>
    <xdr:sp macro="" textlink="">
      <xdr:nvSpPr>
        <xdr:cNvPr id="660" name="楕円 659"/>
        <xdr:cNvSpPr/>
      </xdr:nvSpPr>
      <xdr:spPr>
        <a:xfrm>
          <a:off x="162687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86360</xdr:rowOff>
    </xdr:from>
    <xdr:ext cx="378460" cy="257810"/>
    <xdr:sp macro="" textlink="">
      <xdr:nvSpPr>
        <xdr:cNvPr id="661" name="災害復旧費該当値テキスト"/>
        <xdr:cNvSpPr txBox="1"/>
      </xdr:nvSpPr>
      <xdr:spPr>
        <a:xfrm>
          <a:off x="16370300" y="1345946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90170</xdr:rowOff>
    </xdr:from>
    <xdr:to xmlns:xdr="http://schemas.openxmlformats.org/drawingml/2006/spreadsheetDrawing">
      <xdr:col>81</xdr:col>
      <xdr:colOff>101600</xdr:colOff>
      <xdr:row>79</xdr:row>
      <xdr:rowOff>20320</xdr:rowOff>
    </xdr:to>
    <xdr:sp macro="" textlink="">
      <xdr:nvSpPr>
        <xdr:cNvPr id="662" name="楕円 661"/>
        <xdr:cNvSpPr/>
      </xdr:nvSpPr>
      <xdr:spPr>
        <a:xfrm>
          <a:off x="15430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77</xdr:row>
      <xdr:rowOff>36830</xdr:rowOff>
    </xdr:from>
    <xdr:ext cx="378460" cy="259080"/>
    <xdr:sp macro="" textlink="">
      <xdr:nvSpPr>
        <xdr:cNvPr id="663" name="テキスト ボックス 662"/>
        <xdr:cNvSpPr txBox="1"/>
      </xdr:nvSpPr>
      <xdr:spPr>
        <a:xfrm>
          <a:off x="15292070" y="13238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144145</xdr:rowOff>
    </xdr:from>
    <xdr:to xmlns:xdr="http://schemas.openxmlformats.org/drawingml/2006/spreadsheetDrawing">
      <xdr:col>76</xdr:col>
      <xdr:colOff>165100</xdr:colOff>
      <xdr:row>79</xdr:row>
      <xdr:rowOff>74930</xdr:rowOff>
    </xdr:to>
    <xdr:sp macro="" textlink="">
      <xdr:nvSpPr>
        <xdr:cNvPr id="664" name="楕円 663"/>
        <xdr:cNvSpPr/>
      </xdr:nvSpPr>
      <xdr:spPr>
        <a:xfrm>
          <a:off x="14541500" y="13517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65405</xdr:rowOff>
    </xdr:from>
    <xdr:ext cx="378460" cy="257810"/>
    <xdr:sp macro="" textlink="">
      <xdr:nvSpPr>
        <xdr:cNvPr id="665" name="テキスト ボックス 664"/>
        <xdr:cNvSpPr txBox="1"/>
      </xdr:nvSpPr>
      <xdr:spPr>
        <a:xfrm>
          <a:off x="14403070" y="1360995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125095</xdr:rowOff>
    </xdr:from>
    <xdr:to xmlns:xdr="http://schemas.openxmlformats.org/drawingml/2006/spreadsheetDrawing">
      <xdr:col>72</xdr:col>
      <xdr:colOff>38100</xdr:colOff>
      <xdr:row>79</xdr:row>
      <xdr:rowOff>55245</xdr:rowOff>
    </xdr:to>
    <xdr:sp macro="" textlink="">
      <xdr:nvSpPr>
        <xdr:cNvPr id="666" name="楕円 665"/>
        <xdr:cNvSpPr/>
      </xdr:nvSpPr>
      <xdr:spPr>
        <a:xfrm>
          <a:off x="136525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46355</xdr:rowOff>
    </xdr:from>
    <xdr:ext cx="378460" cy="259080"/>
    <xdr:sp macro="" textlink="">
      <xdr:nvSpPr>
        <xdr:cNvPr id="667" name="テキスト ボックス 666"/>
        <xdr:cNvSpPr txBox="1"/>
      </xdr:nvSpPr>
      <xdr:spPr>
        <a:xfrm>
          <a:off x="13514070" y="135909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86995</xdr:rowOff>
    </xdr:from>
    <xdr:to xmlns:xdr="http://schemas.openxmlformats.org/drawingml/2006/spreadsheetDrawing">
      <xdr:col>67</xdr:col>
      <xdr:colOff>101600</xdr:colOff>
      <xdr:row>79</xdr:row>
      <xdr:rowOff>17780</xdr:rowOff>
    </xdr:to>
    <xdr:sp macro="" textlink="">
      <xdr:nvSpPr>
        <xdr:cNvPr id="668" name="楕円 667"/>
        <xdr:cNvSpPr/>
      </xdr:nvSpPr>
      <xdr:spPr>
        <a:xfrm>
          <a:off x="127635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8255</xdr:rowOff>
    </xdr:from>
    <xdr:ext cx="378460" cy="257810"/>
    <xdr:sp macro="" textlink="">
      <xdr:nvSpPr>
        <xdr:cNvPr id="669" name="テキスト ボックス 668"/>
        <xdr:cNvSpPr txBox="1"/>
      </xdr:nvSpPr>
      <xdr:spPr>
        <a:xfrm>
          <a:off x="12625070" y="135528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78" name="テキスト ボックス 677"/>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9" name="直線コネクタ 67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7650" cy="257810"/>
    <xdr:sp macro="" textlink="">
      <xdr:nvSpPr>
        <xdr:cNvPr id="680" name="テキスト ボックス 679"/>
        <xdr:cNvSpPr txBox="1"/>
      </xdr:nvSpPr>
      <xdr:spPr>
        <a:xfrm>
          <a:off x="12197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81" name="直線コネクタ 68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168910</xdr:rowOff>
    </xdr:from>
    <xdr:ext cx="531495" cy="257810"/>
    <xdr:sp macro="" textlink="">
      <xdr:nvSpPr>
        <xdr:cNvPr id="682" name="テキスト ボックス 681"/>
        <xdr:cNvSpPr txBox="1"/>
      </xdr:nvSpPr>
      <xdr:spPr>
        <a:xfrm>
          <a:off x="11914505" y="16799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83" name="直線コネクタ 68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7810"/>
    <xdr:sp macro="" textlink="">
      <xdr:nvSpPr>
        <xdr:cNvPr id="684" name="テキスト ボックス 683"/>
        <xdr:cNvSpPr txBox="1"/>
      </xdr:nvSpPr>
      <xdr:spPr>
        <a:xfrm>
          <a:off x="11914505" y="16342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85" name="直線コネクタ 68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57810"/>
    <xdr:sp macro="" textlink="">
      <xdr:nvSpPr>
        <xdr:cNvPr id="686" name="テキスト ボックス 685"/>
        <xdr:cNvSpPr txBox="1"/>
      </xdr:nvSpPr>
      <xdr:spPr>
        <a:xfrm>
          <a:off x="11914505" y="15885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87" name="直線コネクタ 68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168910</xdr:rowOff>
    </xdr:from>
    <xdr:ext cx="531495" cy="257810"/>
    <xdr:sp macro="" textlink="">
      <xdr:nvSpPr>
        <xdr:cNvPr id="688" name="テキスト ボックス 687"/>
        <xdr:cNvSpPr txBox="1"/>
      </xdr:nvSpPr>
      <xdr:spPr>
        <a:xfrm>
          <a:off x="11914505" y="15427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9" name="直線コネクタ 68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90" name="テキスト ボックス 689"/>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103505</xdr:rowOff>
    </xdr:from>
    <xdr:to xmlns:xdr="http://schemas.openxmlformats.org/drawingml/2006/spreadsheetDrawing">
      <xdr:col>85</xdr:col>
      <xdr:colOff>126365</xdr:colOff>
      <xdr:row>99</xdr:row>
      <xdr:rowOff>6350</xdr:rowOff>
    </xdr:to>
    <xdr:cxnSp macro="">
      <xdr:nvCxnSpPr>
        <xdr:cNvPr id="692" name="直線コネクタ 691"/>
        <xdr:cNvCxnSpPr/>
      </xdr:nvCxnSpPr>
      <xdr:spPr>
        <a:xfrm flipV="1">
          <a:off x="16317595" y="1570545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9525</xdr:rowOff>
    </xdr:from>
    <xdr:ext cx="534670" cy="257810"/>
    <xdr:sp macro="" textlink="">
      <xdr:nvSpPr>
        <xdr:cNvPr id="693" name="公債費最小値テキスト"/>
        <xdr:cNvSpPr txBox="1"/>
      </xdr:nvSpPr>
      <xdr:spPr>
        <a:xfrm>
          <a:off x="16370300" y="169830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6350</xdr:rowOff>
    </xdr:from>
    <xdr:to xmlns:xdr="http://schemas.openxmlformats.org/drawingml/2006/spreadsheetDrawing">
      <xdr:col>86</xdr:col>
      <xdr:colOff>25400</xdr:colOff>
      <xdr:row>99</xdr:row>
      <xdr:rowOff>6350</xdr:rowOff>
    </xdr:to>
    <xdr:cxnSp macro="">
      <xdr:nvCxnSpPr>
        <xdr:cNvPr id="694" name="直線コネクタ 693"/>
        <xdr:cNvCxnSpPr/>
      </xdr:nvCxnSpPr>
      <xdr:spPr>
        <a:xfrm>
          <a:off x="16230600" y="1697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50165</xdr:rowOff>
    </xdr:from>
    <xdr:ext cx="534670" cy="259080"/>
    <xdr:sp macro="" textlink="">
      <xdr:nvSpPr>
        <xdr:cNvPr id="695" name="公債費最大値テキスト"/>
        <xdr:cNvSpPr txBox="1"/>
      </xdr:nvSpPr>
      <xdr:spPr>
        <a:xfrm>
          <a:off x="16370300" y="15480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74,076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103505</xdr:rowOff>
    </xdr:from>
    <xdr:to xmlns:xdr="http://schemas.openxmlformats.org/drawingml/2006/spreadsheetDrawing">
      <xdr:col>86</xdr:col>
      <xdr:colOff>25400</xdr:colOff>
      <xdr:row>91</xdr:row>
      <xdr:rowOff>103505</xdr:rowOff>
    </xdr:to>
    <xdr:cxnSp macro="">
      <xdr:nvCxnSpPr>
        <xdr:cNvPr id="696" name="直線コネクタ 695"/>
        <xdr:cNvCxnSpPr/>
      </xdr:nvCxnSpPr>
      <xdr:spPr>
        <a:xfrm>
          <a:off x="16230600" y="15705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65405</xdr:rowOff>
    </xdr:from>
    <xdr:to xmlns:xdr="http://schemas.openxmlformats.org/drawingml/2006/spreadsheetDrawing">
      <xdr:col>85</xdr:col>
      <xdr:colOff>127000</xdr:colOff>
      <xdr:row>97</xdr:row>
      <xdr:rowOff>133350</xdr:rowOff>
    </xdr:to>
    <xdr:cxnSp macro="">
      <xdr:nvCxnSpPr>
        <xdr:cNvPr id="697" name="直線コネクタ 696"/>
        <xdr:cNvCxnSpPr/>
      </xdr:nvCxnSpPr>
      <xdr:spPr>
        <a:xfrm>
          <a:off x="15481300" y="16696055"/>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33655</xdr:rowOff>
    </xdr:from>
    <xdr:ext cx="534670" cy="258445"/>
    <xdr:sp macro="" textlink="">
      <xdr:nvSpPr>
        <xdr:cNvPr id="698" name="公債費平均値テキスト"/>
        <xdr:cNvSpPr txBox="1"/>
      </xdr:nvSpPr>
      <xdr:spPr>
        <a:xfrm>
          <a:off x="16370300" y="164928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10795</xdr:rowOff>
    </xdr:from>
    <xdr:to xmlns:xdr="http://schemas.openxmlformats.org/drawingml/2006/spreadsheetDrawing">
      <xdr:col>85</xdr:col>
      <xdr:colOff>177800</xdr:colOff>
      <xdr:row>97</xdr:row>
      <xdr:rowOff>112395</xdr:rowOff>
    </xdr:to>
    <xdr:sp macro="" textlink="">
      <xdr:nvSpPr>
        <xdr:cNvPr id="699" name="フローチャート: 判断 698"/>
        <xdr:cNvSpPr/>
      </xdr:nvSpPr>
      <xdr:spPr>
        <a:xfrm>
          <a:off x="162687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65405</xdr:rowOff>
    </xdr:from>
    <xdr:to xmlns:xdr="http://schemas.openxmlformats.org/drawingml/2006/spreadsheetDrawing">
      <xdr:col>81</xdr:col>
      <xdr:colOff>50800</xdr:colOff>
      <xdr:row>97</xdr:row>
      <xdr:rowOff>165100</xdr:rowOff>
    </xdr:to>
    <xdr:cxnSp macro="">
      <xdr:nvCxnSpPr>
        <xdr:cNvPr id="700" name="直線コネクタ 699"/>
        <xdr:cNvCxnSpPr/>
      </xdr:nvCxnSpPr>
      <xdr:spPr>
        <a:xfrm flipV="1">
          <a:off x="14592300" y="1669605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30480</xdr:rowOff>
    </xdr:from>
    <xdr:to xmlns:xdr="http://schemas.openxmlformats.org/drawingml/2006/spreadsheetDrawing">
      <xdr:col>81</xdr:col>
      <xdr:colOff>101600</xdr:colOff>
      <xdr:row>97</xdr:row>
      <xdr:rowOff>132080</xdr:rowOff>
    </xdr:to>
    <xdr:sp macro="" textlink="">
      <xdr:nvSpPr>
        <xdr:cNvPr id="701" name="フローチャート: 判断 700"/>
        <xdr:cNvSpPr/>
      </xdr:nvSpPr>
      <xdr:spPr>
        <a:xfrm>
          <a:off x="15430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123825</xdr:rowOff>
    </xdr:from>
    <xdr:ext cx="533400" cy="257810"/>
    <xdr:sp macro="" textlink="">
      <xdr:nvSpPr>
        <xdr:cNvPr id="702" name="テキスト ボックス 701"/>
        <xdr:cNvSpPr txBox="1"/>
      </xdr:nvSpPr>
      <xdr:spPr>
        <a:xfrm>
          <a:off x="15213965" y="167544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165100</xdr:rowOff>
    </xdr:from>
    <xdr:to xmlns:xdr="http://schemas.openxmlformats.org/drawingml/2006/spreadsheetDrawing">
      <xdr:col>76</xdr:col>
      <xdr:colOff>114300</xdr:colOff>
      <xdr:row>97</xdr:row>
      <xdr:rowOff>167005</xdr:rowOff>
    </xdr:to>
    <xdr:cxnSp macro="">
      <xdr:nvCxnSpPr>
        <xdr:cNvPr id="703" name="直線コネクタ 702"/>
        <xdr:cNvCxnSpPr/>
      </xdr:nvCxnSpPr>
      <xdr:spPr>
        <a:xfrm flipV="1">
          <a:off x="13703300" y="167957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47625</xdr:rowOff>
    </xdr:from>
    <xdr:to xmlns:xdr="http://schemas.openxmlformats.org/drawingml/2006/spreadsheetDrawing">
      <xdr:col>76</xdr:col>
      <xdr:colOff>165100</xdr:colOff>
      <xdr:row>97</xdr:row>
      <xdr:rowOff>149225</xdr:rowOff>
    </xdr:to>
    <xdr:sp macro="" textlink="">
      <xdr:nvSpPr>
        <xdr:cNvPr id="704" name="フローチャート: 判断 703"/>
        <xdr:cNvSpPr/>
      </xdr:nvSpPr>
      <xdr:spPr>
        <a:xfrm>
          <a:off x="14541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166370</xdr:rowOff>
    </xdr:from>
    <xdr:ext cx="533400" cy="257810"/>
    <xdr:sp macro="" textlink="">
      <xdr:nvSpPr>
        <xdr:cNvPr id="705" name="テキスト ボックス 704"/>
        <xdr:cNvSpPr txBox="1"/>
      </xdr:nvSpPr>
      <xdr:spPr>
        <a:xfrm>
          <a:off x="14324965" y="164541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167005</xdr:rowOff>
    </xdr:from>
    <xdr:to xmlns:xdr="http://schemas.openxmlformats.org/drawingml/2006/spreadsheetDrawing">
      <xdr:col>71</xdr:col>
      <xdr:colOff>177800</xdr:colOff>
      <xdr:row>97</xdr:row>
      <xdr:rowOff>168275</xdr:rowOff>
    </xdr:to>
    <xdr:cxnSp macro="">
      <xdr:nvCxnSpPr>
        <xdr:cNvPr id="706" name="直線コネクタ 705"/>
        <xdr:cNvCxnSpPr/>
      </xdr:nvCxnSpPr>
      <xdr:spPr>
        <a:xfrm flipV="1">
          <a:off x="12814300" y="167976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68580</xdr:rowOff>
    </xdr:from>
    <xdr:to xmlns:xdr="http://schemas.openxmlformats.org/drawingml/2006/spreadsheetDrawing">
      <xdr:col>72</xdr:col>
      <xdr:colOff>38100</xdr:colOff>
      <xdr:row>97</xdr:row>
      <xdr:rowOff>170180</xdr:rowOff>
    </xdr:to>
    <xdr:sp macro="" textlink="">
      <xdr:nvSpPr>
        <xdr:cNvPr id="707" name="フローチャート: 判断 706"/>
        <xdr:cNvSpPr/>
      </xdr:nvSpPr>
      <xdr:spPr>
        <a:xfrm>
          <a:off x="13652500" y="1669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15240</xdr:rowOff>
    </xdr:from>
    <xdr:ext cx="533400" cy="259080"/>
    <xdr:sp macro="" textlink="">
      <xdr:nvSpPr>
        <xdr:cNvPr id="708" name="テキスト ボックス 707"/>
        <xdr:cNvSpPr txBox="1"/>
      </xdr:nvSpPr>
      <xdr:spPr>
        <a:xfrm>
          <a:off x="13435965" y="16474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39370</xdr:rowOff>
    </xdr:from>
    <xdr:to xmlns:xdr="http://schemas.openxmlformats.org/drawingml/2006/spreadsheetDrawing">
      <xdr:col>67</xdr:col>
      <xdr:colOff>101600</xdr:colOff>
      <xdr:row>97</xdr:row>
      <xdr:rowOff>140970</xdr:rowOff>
    </xdr:to>
    <xdr:sp macro="" textlink="">
      <xdr:nvSpPr>
        <xdr:cNvPr id="709" name="フローチャート: 判断 708"/>
        <xdr:cNvSpPr/>
      </xdr:nvSpPr>
      <xdr:spPr>
        <a:xfrm>
          <a:off x="12763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157480</xdr:rowOff>
    </xdr:from>
    <xdr:ext cx="533400" cy="257810"/>
    <xdr:sp macro="" textlink="">
      <xdr:nvSpPr>
        <xdr:cNvPr id="710" name="テキスト ボックス 709"/>
        <xdr:cNvSpPr txBox="1"/>
      </xdr:nvSpPr>
      <xdr:spPr>
        <a:xfrm>
          <a:off x="12546965" y="164452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1" name="テキスト ボックス 71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2" name="テキスト ボックス 71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3" name="テキスト ボックス 71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4" name="テキスト ボックス 71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5" name="テキスト ボックス 71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82550</xdr:rowOff>
    </xdr:from>
    <xdr:to xmlns:xdr="http://schemas.openxmlformats.org/drawingml/2006/spreadsheetDrawing">
      <xdr:col>85</xdr:col>
      <xdr:colOff>177800</xdr:colOff>
      <xdr:row>98</xdr:row>
      <xdr:rowOff>12700</xdr:rowOff>
    </xdr:to>
    <xdr:sp macro="" textlink="">
      <xdr:nvSpPr>
        <xdr:cNvPr id="716" name="楕円 715"/>
        <xdr:cNvSpPr/>
      </xdr:nvSpPr>
      <xdr:spPr>
        <a:xfrm>
          <a:off x="16268700" y="167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60960</xdr:rowOff>
    </xdr:from>
    <xdr:ext cx="534670" cy="259080"/>
    <xdr:sp macro="" textlink="">
      <xdr:nvSpPr>
        <xdr:cNvPr id="717" name="公債費該当値テキスト"/>
        <xdr:cNvSpPr txBox="1"/>
      </xdr:nvSpPr>
      <xdr:spPr>
        <a:xfrm>
          <a:off x="16370300" y="16691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14605</xdr:rowOff>
    </xdr:from>
    <xdr:to xmlns:xdr="http://schemas.openxmlformats.org/drawingml/2006/spreadsheetDrawing">
      <xdr:col>81</xdr:col>
      <xdr:colOff>101600</xdr:colOff>
      <xdr:row>97</xdr:row>
      <xdr:rowOff>116205</xdr:rowOff>
    </xdr:to>
    <xdr:sp macro="" textlink="">
      <xdr:nvSpPr>
        <xdr:cNvPr id="718" name="楕円 717"/>
        <xdr:cNvSpPr/>
      </xdr:nvSpPr>
      <xdr:spPr>
        <a:xfrm>
          <a:off x="154305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132715</xdr:rowOff>
    </xdr:from>
    <xdr:ext cx="533400" cy="257810"/>
    <xdr:sp macro="" textlink="">
      <xdr:nvSpPr>
        <xdr:cNvPr id="719" name="テキスト ボックス 718"/>
        <xdr:cNvSpPr txBox="1"/>
      </xdr:nvSpPr>
      <xdr:spPr>
        <a:xfrm>
          <a:off x="15213965" y="164204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114300</xdr:rowOff>
    </xdr:from>
    <xdr:to xmlns:xdr="http://schemas.openxmlformats.org/drawingml/2006/spreadsheetDrawing">
      <xdr:col>76</xdr:col>
      <xdr:colOff>165100</xdr:colOff>
      <xdr:row>98</xdr:row>
      <xdr:rowOff>44450</xdr:rowOff>
    </xdr:to>
    <xdr:sp macro="" textlink="">
      <xdr:nvSpPr>
        <xdr:cNvPr id="720" name="楕円 719"/>
        <xdr:cNvSpPr/>
      </xdr:nvSpPr>
      <xdr:spPr>
        <a:xfrm>
          <a:off x="14541500" y="167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35560</xdr:rowOff>
    </xdr:from>
    <xdr:ext cx="533400" cy="259080"/>
    <xdr:sp macro="" textlink="">
      <xdr:nvSpPr>
        <xdr:cNvPr id="721" name="テキスト ボックス 720"/>
        <xdr:cNvSpPr txBox="1"/>
      </xdr:nvSpPr>
      <xdr:spPr>
        <a:xfrm>
          <a:off x="14324965" y="16837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116205</xdr:rowOff>
    </xdr:from>
    <xdr:to xmlns:xdr="http://schemas.openxmlformats.org/drawingml/2006/spreadsheetDrawing">
      <xdr:col>72</xdr:col>
      <xdr:colOff>38100</xdr:colOff>
      <xdr:row>98</xdr:row>
      <xdr:rowOff>46355</xdr:rowOff>
    </xdr:to>
    <xdr:sp macro="" textlink="">
      <xdr:nvSpPr>
        <xdr:cNvPr id="722" name="楕円 721"/>
        <xdr:cNvSpPr/>
      </xdr:nvSpPr>
      <xdr:spPr>
        <a:xfrm>
          <a:off x="1365250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37465</xdr:rowOff>
    </xdr:from>
    <xdr:ext cx="533400" cy="259080"/>
    <xdr:sp macro="" textlink="">
      <xdr:nvSpPr>
        <xdr:cNvPr id="723" name="テキスト ボックス 722"/>
        <xdr:cNvSpPr txBox="1"/>
      </xdr:nvSpPr>
      <xdr:spPr>
        <a:xfrm>
          <a:off x="13435965" y="16839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117475</xdr:rowOff>
    </xdr:from>
    <xdr:to xmlns:xdr="http://schemas.openxmlformats.org/drawingml/2006/spreadsheetDrawing">
      <xdr:col>67</xdr:col>
      <xdr:colOff>101600</xdr:colOff>
      <xdr:row>98</xdr:row>
      <xdr:rowOff>47625</xdr:rowOff>
    </xdr:to>
    <xdr:sp macro="" textlink="">
      <xdr:nvSpPr>
        <xdr:cNvPr id="724" name="楕円 723"/>
        <xdr:cNvSpPr/>
      </xdr:nvSpPr>
      <xdr:spPr>
        <a:xfrm>
          <a:off x="12763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38735</xdr:rowOff>
    </xdr:from>
    <xdr:ext cx="533400" cy="259080"/>
    <xdr:sp macro="" textlink="">
      <xdr:nvSpPr>
        <xdr:cNvPr id="725" name="テキスト ボックス 724"/>
        <xdr:cNvSpPr txBox="1"/>
      </xdr:nvSpPr>
      <xdr:spPr>
        <a:xfrm>
          <a:off x="12546965" y="16840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34" name="テキスト ボックス 733"/>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5" name="直線コネクタ 73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6" name="直線コネクタ 73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650" cy="257810"/>
    <xdr:sp macro="" textlink="">
      <xdr:nvSpPr>
        <xdr:cNvPr id="737" name="テキスト ボックス 736"/>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8" name="直線コネクタ 73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75920" cy="257810"/>
    <xdr:sp macro="" textlink="">
      <xdr:nvSpPr>
        <xdr:cNvPr id="739" name="テキスト ボックス 738"/>
        <xdr:cNvSpPr txBox="1"/>
      </xdr:nvSpPr>
      <xdr:spPr>
        <a:xfrm>
          <a:off x="17910810" y="60553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0" name="直線コネクタ 73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111760</xdr:rowOff>
    </xdr:from>
    <xdr:ext cx="375920" cy="257810"/>
    <xdr:sp macro="" textlink="">
      <xdr:nvSpPr>
        <xdr:cNvPr id="741" name="テキスト ボックス 740"/>
        <xdr:cNvSpPr txBox="1"/>
      </xdr:nvSpPr>
      <xdr:spPr>
        <a:xfrm>
          <a:off x="17910810" y="55981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2" name="直線コネクタ 74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168910</xdr:rowOff>
    </xdr:from>
    <xdr:ext cx="375920" cy="257810"/>
    <xdr:sp macro="" textlink="">
      <xdr:nvSpPr>
        <xdr:cNvPr id="743" name="テキスト ボックス 742"/>
        <xdr:cNvSpPr txBox="1"/>
      </xdr:nvSpPr>
      <xdr:spPr>
        <a:xfrm>
          <a:off x="17910810" y="51409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4" name="直線コネクタ 74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75920" cy="257810"/>
    <xdr:sp macro="" textlink="">
      <xdr:nvSpPr>
        <xdr:cNvPr id="745" name="テキスト ボックス 744"/>
        <xdr:cNvSpPr txBox="1"/>
      </xdr:nvSpPr>
      <xdr:spPr>
        <a:xfrm>
          <a:off x="17910810" y="46837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64135</xdr:rowOff>
    </xdr:from>
    <xdr:to xmlns:xdr="http://schemas.openxmlformats.org/drawingml/2006/spreadsheetDrawing">
      <xdr:col>116</xdr:col>
      <xdr:colOff>62865</xdr:colOff>
      <xdr:row>38</xdr:row>
      <xdr:rowOff>139700</xdr:rowOff>
    </xdr:to>
    <xdr:cxnSp macro="">
      <xdr:nvCxnSpPr>
        <xdr:cNvPr id="747" name="直線コネクタ 746"/>
        <xdr:cNvCxnSpPr/>
      </xdr:nvCxnSpPr>
      <xdr:spPr>
        <a:xfrm flipV="1">
          <a:off x="22159595" y="520763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7810"/>
    <xdr:sp macro="" textlink="">
      <xdr:nvSpPr>
        <xdr:cNvPr id="748" name="諸支出金最小値テキスト"/>
        <xdr:cNvSpPr txBox="1"/>
      </xdr:nvSpPr>
      <xdr:spPr>
        <a:xfrm>
          <a:off x="22212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9" name="直線コネクタ 74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10795</xdr:rowOff>
    </xdr:from>
    <xdr:ext cx="378460" cy="258445"/>
    <xdr:sp macro="" textlink="">
      <xdr:nvSpPr>
        <xdr:cNvPr id="750" name="諸支出金最大値テキスト"/>
        <xdr:cNvSpPr txBox="1"/>
      </xdr:nvSpPr>
      <xdr:spPr>
        <a:xfrm>
          <a:off x="22212300" y="49828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64135</xdr:rowOff>
    </xdr:from>
    <xdr:to xmlns:xdr="http://schemas.openxmlformats.org/drawingml/2006/spreadsheetDrawing">
      <xdr:col>116</xdr:col>
      <xdr:colOff>152400</xdr:colOff>
      <xdr:row>30</xdr:row>
      <xdr:rowOff>64135</xdr:rowOff>
    </xdr:to>
    <xdr:cxnSp macro="">
      <xdr:nvCxnSpPr>
        <xdr:cNvPr id="751" name="直線コネクタ 750"/>
        <xdr:cNvCxnSpPr/>
      </xdr:nvCxnSpPr>
      <xdr:spPr>
        <a:xfrm>
          <a:off x="22072600" y="520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2" name="直線コネクタ 751"/>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161925</xdr:rowOff>
    </xdr:from>
    <xdr:ext cx="313690" cy="259080"/>
    <xdr:sp macro="" textlink="">
      <xdr:nvSpPr>
        <xdr:cNvPr id="753" name="諸支出金平均値テキスト"/>
        <xdr:cNvSpPr txBox="1"/>
      </xdr:nvSpPr>
      <xdr:spPr>
        <a:xfrm>
          <a:off x="22212300" y="633412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139065</xdr:rowOff>
    </xdr:from>
    <xdr:to xmlns:xdr="http://schemas.openxmlformats.org/drawingml/2006/spreadsheetDrawing">
      <xdr:col>116</xdr:col>
      <xdr:colOff>114300</xdr:colOff>
      <xdr:row>38</xdr:row>
      <xdr:rowOff>69215</xdr:rowOff>
    </xdr:to>
    <xdr:sp macro="" textlink="">
      <xdr:nvSpPr>
        <xdr:cNvPr id="754" name="フローチャート: 判断 753"/>
        <xdr:cNvSpPr/>
      </xdr:nvSpPr>
      <xdr:spPr>
        <a:xfrm>
          <a:off x="221107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137160</xdr:rowOff>
    </xdr:from>
    <xdr:to xmlns:xdr="http://schemas.openxmlformats.org/drawingml/2006/spreadsheetDrawing">
      <xdr:col>111</xdr:col>
      <xdr:colOff>177800</xdr:colOff>
      <xdr:row>38</xdr:row>
      <xdr:rowOff>139700</xdr:rowOff>
    </xdr:to>
    <xdr:cxnSp macro="">
      <xdr:nvCxnSpPr>
        <xdr:cNvPr id="755" name="直線コネクタ 754"/>
        <xdr:cNvCxnSpPr/>
      </xdr:nvCxnSpPr>
      <xdr:spPr>
        <a:xfrm>
          <a:off x="20434300" y="6652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111760</xdr:rowOff>
    </xdr:from>
    <xdr:to xmlns:xdr="http://schemas.openxmlformats.org/drawingml/2006/spreadsheetDrawing">
      <xdr:col>112</xdr:col>
      <xdr:colOff>38100</xdr:colOff>
      <xdr:row>38</xdr:row>
      <xdr:rowOff>41910</xdr:rowOff>
    </xdr:to>
    <xdr:sp macro="" textlink="">
      <xdr:nvSpPr>
        <xdr:cNvPr id="756" name="フローチャート: 判断 755"/>
        <xdr:cNvSpPr/>
      </xdr:nvSpPr>
      <xdr:spPr>
        <a:xfrm>
          <a:off x="21272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58420</xdr:rowOff>
    </xdr:from>
    <xdr:ext cx="313690" cy="259080"/>
    <xdr:sp macro="" textlink="">
      <xdr:nvSpPr>
        <xdr:cNvPr id="757" name="テキスト ボックス 756"/>
        <xdr:cNvSpPr txBox="1"/>
      </xdr:nvSpPr>
      <xdr:spPr>
        <a:xfrm>
          <a:off x="21166455" y="6230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137160</xdr:rowOff>
    </xdr:from>
    <xdr:to xmlns:xdr="http://schemas.openxmlformats.org/drawingml/2006/spreadsheetDrawing">
      <xdr:col>107</xdr:col>
      <xdr:colOff>50800</xdr:colOff>
      <xdr:row>38</xdr:row>
      <xdr:rowOff>139700</xdr:rowOff>
    </xdr:to>
    <xdr:cxnSp macro="">
      <xdr:nvCxnSpPr>
        <xdr:cNvPr id="758" name="直線コネクタ 757"/>
        <xdr:cNvCxnSpPr/>
      </xdr:nvCxnSpPr>
      <xdr:spPr>
        <a:xfrm flipV="1">
          <a:off x="19545300" y="6652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84455</xdr:rowOff>
    </xdr:from>
    <xdr:to xmlns:xdr="http://schemas.openxmlformats.org/drawingml/2006/spreadsheetDrawing">
      <xdr:col>107</xdr:col>
      <xdr:colOff>101600</xdr:colOff>
      <xdr:row>38</xdr:row>
      <xdr:rowOff>14605</xdr:rowOff>
    </xdr:to>
    <xdr:sp macro="" textlink="">
      <xdr:nvSpPr>
        <xdr:cNvPr id="759" name="フローチャート: 判断 758"/>
        <xdr:cNvSpPr/>
      </xdr:nvSpPr>
      <xdr:spPr>
        <a:xfrm>
          <a:off x="2038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36</xdr:row>
      <xdr:rowOff>31115</xdr:rowOff>
    </xdr:from>
    <xdr:ext cx="313690" cy="257810"/>
    <xdr:sp macro="" textlink="">
      <xdr:nvSpPr>
        <xdr:cNvPr id="760" name="テキスト ボックス 759"/>
        <xdr:cNvSpPr txBox="1"/>
      </xdr:nvSpPr>
      <xdr:spPr>
        <a:xfrm>
          <a:off x="20277455" y="620331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1" name="直線コネクタ 760"/>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143510</xdr:rowOff>
    </xdr:from>
    <xdr:to xmlns:xdr="http://schemas.openxmlformats.org/drawingml/2006/spreadsheetDrawing">
      <xdr:col>102</xdr:col>
      <xdr:colOff>165100</xdr:colOff>
      <xdr:row>38</xdr:row>
      <xdr:rowOff>73660</xdr:rowOff>
    </xdr:to>
    <xdr:sp macro="" textlink="">
      <xdr:nvSpPr>
        <xdr:cNvPr id="762" name="フローチャート: 判断 761"/>
        <xdr:cNvSpPr/>
      </xdr:nvSpPr>
      <xdr:spPr>
        <a:xfrm>
          <a:off x="19494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36</xdr:row>
      <xdr:rowOff>90170</xdr:rowOff>
    </xdr:from>
    <xdr:ext cx="313690" cy="259080"/>
    <xdr:sp macro="" textlink="">
      <xdr:nvSpPr>
        <xdr:cNvPr id="763" name="テキスト ボックス 762"/>
        <xdr:cNvSpPr txBox="1"/>
      </xdr:nvSpPr>
      <xdr:spPr>
        <a:xfrm>
          <a:off x="19388455" y="6262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132080</xdr:rowOff>
    </xdr:from>
    <xdr:to xmlns:xdr="http://schemas.openxmlformats.org/drawingml/2006/spreadsheetDrawing">
      <xdr:col>98</xdr:col>
      <xdr:colOff>38100</xdr:colOff>
      <xdr:row>38</xdr:row>
      <xdr:rowOff>62230</xdr:rowOff>
    </xdr:to>
    <xdr:sp macro="" textlink="">
      <xdr:nvSpPr>
        <xdr:cNvPr id="764" name="フローチャート: 判断 763"/>
        <xdr:cNvSpPr/>
      </xdr:nvSpPr>
      <xdr:spPr>
        <a:xfrm>
          <a:off x="18605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36</xdr:row>
      <xdr:rowOff>78740</xdr:rowOff>
    </xdr:from>
    <xdr:ext cx="313690" cy="259080"/>
    <xdr:sp macro="" textlink="">
      <xdr:nvSpPr>
        <xdr:cNvPr id="765" name="テキスト ボックス 764"/>
        <xdr:cNvSpPr txBox="1"/>
      </xdr:nvSpPr>
      <xdr:spPr>
        <a:xfrm>
          <a:off x="18499455" y="62509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6" name="テキスト ボックス 76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7" name="テキスト ボックス 76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8" name="テキスト ボックス 76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9" name="テキスト ボックス 76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0" name="テキスト ボックス 76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72" name="諸支出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285" cy="259080"/>
    <xdr:sp macro="" textlink="">
      <xdr:nvSpPr>
        <xdr:cNvPr id="774" name="テキスト ボックス 773"/>
        <xdr:cNvSpPr txBox="1"/>
      </xdr:nvSpPr>
      <xdr:spPr>
        <a:xfrm>
          <a:off x="21198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86360</xdr:rowOff>
    </xdr:from>
    <xdr:to xmlns:xdr="http://schemas.openxmlformats.org/drawingml/2006/spreadsheetDrawing">
      <xdr:col>107</xdr:col>
      <xdr:colOff>101600</xdr:colOff>
      <xdr:row>39</xdr:row>
      <xdr:rowOff>16510</xdr:rowOff>
    </xdr:to>
    <xdr:sp macro="" textlink="">
      <xdr:nvSpPr>
        <xdr:cNvPr id="775" name="楕円 774"/>
        <xdr:cNvSpPr/>
      </xdr:nvSpPr>
      <xdr:spPr>
        <a:xfrm>
          <a:off x="20383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7620</xdr:rowOff>
    </xdr:from>
    <xdr:ext cx="248285" cy="257810"/>
    <xdr:sp macro="" textlink="">
      <xdr:nvSpPr>
        <xdr:cNvPr id="776" name="テキスト ボックス 775"/>
        <xdr:cNvSpPr txBox="1"/>
      </xdr:nvSpPr>
      <xdr:spPr>
        <a:xfrm>
          <a:off x="20309840" y="669417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285" cy="259080"/>
    <xdr:sp macro="" textlink="">
      <xdr:nvSpPr>
        <xdr:cNvPr id="778" name="テキスト ボックス 777"/>
        <xdr:cNvSpPr txBox="1"/>
      </xdr:nvSpPr>
      <xdr:spPr>
        <a:xfrm>
          <a:off x="19420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285" cy="259080"/>
    <xdr:sp macro="" textlink="">
      <xdr:nvSpPr>
        <xdr:cNvPr id="780" name="テキスト ボックス 779"/>
        <xdr:cNvSpPr txBox="1"/>
      </xdr:nvSpPr>
      <xdr:spPr>
        <a:xfrm>
          <a:off x="18531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89" name="テキスト ボックス 788"/>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0" name="直線コネクタ 78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1" name="直線コネクタ 79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650" cy="257810"/>
    <xdr:sp macro="" textlink="">
      <xdr:nvSpPr>
        <xdr:cNvPr id="792" name="テキスト ボックス 791"/>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650" cy="257810"/>
    <xdr:sp macro="" textlink="">
      <xdr:nvSpPr>
        <xdr:cNvPr id="794" name="テキスト ボックス 793"/>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6" name="直線コネクタ 795"/>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7"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9"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0" name="直線コネクタ 79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1" name="直線コネクタ 800"/>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2"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4" name="直線コネクタ 803"/>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9080"/>
    <xdr:sp macro="" textlink="">
      <xdr:nvSpPr>
        <xdr:cNvPr id="806" name="テキスト ボックス 805"/>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7" name="直線コネクタ 806"/>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9080"/>
    <xdr:sp macro="" textlink="">
      <xdr:nvSpPr>
        <xdr:cNvPr id="809" name="テキスト ボックス 808"/>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0" name="直線コネクタ 809"/>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285" cy="259080"/>
    <xdr:sp macro="" textlink="">
      <xdr:nvSpPr>
        <xdr:cNvPr id="812" name="テキスト ボックス 811"/>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9080"/>
    <xdr:sp macro="" textlink="">
      <xdr:nvSpPr>
        <xdr:cNvPr id="814" name="テキスト ボックス 813"/>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1"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285" cy="259080"/>
    <xdr:sp macro="" textlink="">
      <xdr:nvSpPr>
        <xdr:cNvPr id="823" name="テキスト ボックス 822"/>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285" cy="259080"/>
    <xdr:sp macro="" textlink="">
      <xdr:nvSpPr>
        <xdr:cNvPr id="825" name="テキスト ボックス 824"/>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285" cy="259080"/>
    <xdr:sp macro="" textlink="">
      <xdr:nvSpPr>
        <xdr:cNvPr id="827" name="テキスト ボックス 826"/>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285" cy="259080"/>
    <xdr:sp macro="" textlink="">
      <xdr:nvSpPr>
        <xdr:cNvPr id="829" name="テキスト ボックス 828"/>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民生費は、前年対比</a:t>
          </a:r>
          <a:r>
            <a:rPr kumimoji="1" lang="en-US" altLang="ja-JP" sz="1300">
              <a:latin typeface="ＭＳ Ｐゴシック"/>
              <a:ea typeface="ＭＳ Ｐゴシック"/>
            </a:rPr>
            <a:t>3,225</a:t>
          </a:r>
          <a:r>
            <a:rPr kumimoji="1" lang="ja-JP" altLang="en-US" sz="1300">
              <a:latin typeface="ＭＳ Ｐゴシック"/>
              <a:ea typeface="ＭＳ Ｐゴシック"/>
            </a:rPr>
            <a:t>円の減となっており、主な要因としては、子育て世帯への臨時特別給付金事業の終了であり、類似団体内では最下位に位置している。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衛生費は、前年対比</a:t>
          </a:r>
          <a:r>
            <a:rPr kumimoji="1" lang="en-US" altLang="ja-JP" sz="1300">
              <a:latin typeface="ＭＳ Ｐゴシック"/>
              <a:ea typeface="ＭＳ Ｐゴシック"/>
            </a:rPr>
            <a:t>3,601</a:t>
          </a:r>
          <a:r>
            <a:rPr kumimoji="1" lang="ja-JP" altLang="en-US" sz="1300">
              <a:latin typeface="ＭＳ Ｐゴシック"/>
              <a:ea typeface="ＭＳ Ｐゴシック"/>
            </a:rPr>
            <a:t>円の増となっており、新病院建設に向けた基金への積立金の増、環境クリーンセンターの本格稼働により旧施設の解体が実施されたことが主な要因である。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土木費は、前年対比</a:t>
          </a:r>
          <a:r>
            <a:rPr kumimoji="1" lang="en-US" altLang="ja-JP" sz="1300">
              <a:latin typeface="ＭＳ Ｐゴシック"/>
              <a:ea typeface="ＭＳ Ｐゴシック"/>
            </a:rPr>
            <a:t>2,483</a:t>
          </a:r>
          <a:r>
            <a:rPr kumimoji="1" lang="ja-JP" altLang="en-US" sz="1300">
              <a:latin typeface="ＭＳ Ｐゴシック"/>
              <a:ea typeface="ＭＳ Ｐゴシック"/>
            </a:rPr>
            <a:t>円の増となっており、主な要因として田子の浦港津波対策事業の増、富士駅北口再整備事業の増である。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公債費は、償還元金・利子の減により前年対比</a:t>
          </a:r>
          <a:r>
            <a:rPr kumimoji="1" lang="en-US" altLang="ja-JP" sz="1300">
              <a:latin typeface="ＭＳ Ｐゴシック"/>
              <a:ea typeface="ＭＳ Ｐゴシック"/>
            </a:rPr>
            <a:t>2,974</a:t>
          </a:r>
          <a:r>
            <a:rPr kumimoji="1" lang="ja-JP" altLang="en-US" sz="1300">
              <a:latin typeface="ＭＳ Ｐゴシック"/>
              <a:ea typeface="ＭＳ Ｐゴシック"/>
            </a:rPr>
            <a:t>円の減となっているが、今後、大規模事業が控えていることから大幅に地方債残高が増加する見込みであるため、引き続き起債額及び借入条件等の見直しを進めるとともに、地方債の新規発行を伴う普通建設事業の抑制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実質単年度収支は昨年度に引き続き黒字となっている。</a:t>
          </a:r>
        </a:p>
        <a:p>
          <a:r>
            <a:rPr kumimoji="1" lang="ja-JP" altLang="en-US" sz="1400">
              <a:latin typeface="ＭＳ ゴシック"/>
              <a:ea typeface="ＭＳ ゴシック"/>
            </a:rPr>
            <a:t>　今後、新環境クリーンセンター事業に係る元利償還金が大幅増になることが見込まれることや、大規模事業が続いていくことから、経営資源の確保、組織の活性化・適正化の取り組みなど行政経営プランに基づく取り組みの推進に合わせ、令和</a:t>
          </a:r>
          <a:r>
            <a:rPr kumimoji="1" lang="en-US" altLang="ja-JP" sz="1400">
              <a:latin typeface="ＭＳ ゴシック"/>
              <a:ea typeface="ＭＳ ゴシック"/>
            </a:rPr>
            <a:t>3</a:t>
          </a:r>
          <a:r>
            <a:rPr kumimoji="1" lang="ja-JP" altLang="en-US" sz="1400">
              <a:latin typeface="ＭＳ ゴシック"/>
              <a:ea typeface="ＭＳ ゴシック"/>
            </a:rPr>
            <a:t>年度から令和</a:t>
          </a:r>
          <a:r>
            <a:rPr kumimoji="1" lang="en-US" altLang="ja-JP" sz="1400">
              <a:latin typeface="ＭＳ ゴシック"/>
              <a:ea typeface="ＭＳ ゴシック"/>
            </a:rPr>
            <a:t>6</a:t>
          </a:r>
          <a:r>
            <a:rPr kumimoji="1" lang="ja-JP" altLang="en-US" sz="1400">
              <a:latin typeface="ＭＳ ゴシック"/>
              <a:ea typeface="ＭＳ ゴシック"/>
            </a:rPr>
            <a:t>年度まで業務活動レビューを実施し、歳入の確保と歳出の抑制に努める。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いずれの会計においても実質収支は黒字であり、健全財政を維持している。</a:t>
          </a:r>
        </a:p>
        <a:p>
          <a:r>
            <a:rPr kumimoji="1" lang="ja-JP" altLang="en-US" sz="1400">
              <a:latin typeface="ＭＳ ゴシック"/>
              <a:ea typeface="ＭＳ ゴシック"/>
            </a:rPr>
            <a:t>　一般会計の経年変化を見ると、過去</a:t>
          </a:r>
          <a:r>
            <a:rPr kumimoji="1" lang="en-US" altLang="ja-JP" sz="1400">
              <a:latin typeface="ＭＳ ゴシック"/>
              <a:ea typeface="ＭＳ ゴシック"/>
            </a:rPr>
            <a:t>5</a:t>
          </a:r>
          <a:r>
            <a:rPr kumimoji="1" lang="ja-JP" altLang="en-US" sz="1400">
              <a:latin typeface="ＭＳ ゴシック"/>
              <a:ea typeface="ＭＳ ゴシック"/>
            </a:rPr>
            <a:t>年間で最高の黒字額となっている。</a:t>
          </a:r>
        </a:p>
        <a:p>
          <a:r>
            <a:rPr kumimoji="1" lang="ja-JP" altLang="en-US" sz="1400">
              <a:latin typeface="ＭＳ ゴシック"/>
              <a:ea typeface="ＭＳ ゴシック"/>
            </a:rPr>
            <a:t>　病院事業会計の比率は前年度比</a:t>
          </a:r>
          <a:r>
            <a:rPr kumimoji="1" lang="en-US" altLang="ja-JP" sz="1400">
              <a:latin typeface="ＭＳ ゴシック"/>
              <a:ea typeface="ＭＳ ゴシック"/>
            </a:rPr>
            <a:t>5.96</a:t>
          </a:r>
          <a:r>
            <a:rPr kumimoji="1" lang="ja-JP" altLang="en-US" sz="1400">
              <a:latin typeface="ＭＳ ゴシック"/>
              <a:ea typeface="ＭＳ ゴシック"/>
            </a:rPr>
            <a:t>％の増加となっているが、新型コロナウイルス感染症重点医療機関としてコロナ対応を図るため、一般病床の制限を行った結果、病床確保に係るコロナ関連補助金を受け入れたことによるものである。</a:t>
          </a:r>
        </a:p>
        <a:p>
          <a:r>
            <a:rPr kumimoji="1" lang="ja-JP" altLang="en-US" sz="1400">
              <a:latin typeface="ＭＳ ゴシック"/>
              <a:ea typeface="ＭＳ ゴシック"/>
            </a:rPr>
            <a:t>　今後は、高齢化の進行などにより社会保障関連経費が増加していくことに加え、老朽化が進む公共施設の改修にも多額の経費を要する一方、人口減少などの影響による市税の減が見込まれていることから、将来にわたり財政の健全性を維持するため、各会計において、富士市公共施設再編計画や経営戦略プランに基づく取組、富士市版まち・ひと・しごと創生総合戦略に位置付けられた施策の実施などにより、さらなる経費削減と収入の確保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元利償還金等（</a:t>
          </a:r>
          <a:r>
            <a:rPr kumimoji="1" lang="en-US" altLang="ja-JP" sz="1400">
              <a:latin typeface="ＭＳ ゴシック"/>
              <a:ea typeface="ＭＳ ゴシック"/>
            </a:rPr>
            <a:t>A</a:t>
          </a:r>
          <a:r>
            <a:rPr kumimoji="1" lang="ja-JP" altLang="en-US" sz="1400">
              <a:latin typeface="ＭＳ ゴシック"/>
              <a:ea typeface="ＭＳ ゴシック"/>
            </a:rPr>
            <a:t>）については、合計で</a:t>
          </a:r>
          <a:r>
            <a:rPr kumimoji="1" lang="en-US" altLang="ja-JP" sz="1400">
              <a:latin typeface="ＭＳ ゴシック"/>
              <a:ea typeface="ＭＳ ゴシック"/>
            </a:rPr>
            <a:t>41</a:t>
          </a:r>
          <a:r>
            <a:rPr kumimoji="1" lang="ja-JP" altLang="en-US" sz="1400">
              <a:latin typeface="ＭＳ ゴシック"/>
              <a:ea typeface="ＭＳ ゴシック"/>
            </a:rPr>
            <a:t>百万円減少している。これは公営企業債の元利償還金に対する繰入金が</a:t>
          </a:r>
          <a:r>
            <a:rPr kumimoji="1" lang="en-US" altLang="ja-JP" sz="1400">
              <a:latin typeface="ＭＳ ゴシック"/>
              <a:ea typeface="ＭＳ ゴシック"/>
            </a:rPr>
            <a:t>109</a:t>
          </a:r>
          <a:r>
            <a:rPr kumimoji="1" lang="ja-JP" altLang="en-US" sz="1400">
              <a:latin typeface="ＭＳ ゴシック"/>
              <a:ea typeface="ＭＳ ゴシック"/>
            </a:rPr>
            <a:t>百万円減少したことによる。</a:t>
          </a:r>
        </a:p>
        <a:p>
          <a:r>
            <a:rPr kumimoji="1" lang="ja-JP" altLang="en-US" sz="1400">
              <a:latin typeface="ＭＳ ゴシック"/>
              <a:ea typeface="ＭＳ ゴシック"/>
            </a:rPr>
            <a:t>　算入公債費等（</a:t>
          </a:r>
          <a:r>
            <a:rPr kumimoji="1" lang="en-US" altLang="ja-JP" sz="1400">
              <a:latin typeface="ＭＳ ゴシック"/>
              <a:ea typeface="ＭＳ ゴシック"/>
            </a:rPr>
            <a:t>B</a:t>
          </a:r>
          <a:r>
            <a:rPr kumimoji="1" lang="ja-JP" altLang="en-US" sz="1400">
              <a:latin typeface="ＭＳ ゴシック"/>
              <a:ea typeface="ＭＳ ゴシック"/>
            </a:rPr>
            <a:t>）については、災害復旧費等に係る基準財政需要額が大きく減少しており、その結果、実質公債費率の分子は前年度と比較して</a:t>
          </a:r>
          <a:r>
            <a:rPr kumimoji="1" lang="en-US" altLang="ja-JP" sz="1400">
              <a:latin typeface="ＭＳ ゴシック"/>
              <a:ea typeface="ＭＳ ゴシック"/>
            </a:rPr>
            <a:t>434</a:t>
          </a:r>
          <a:r>
            <a:rPr kumimoji="1" lang="ja-JP" altLang="en-US" sz="1400">
              <a:latin typeface="ＭＳ ゴシック"/>
              <a:ea typeface="ＭＳ ゴシック"/>
            </a:rPr>
            <a:t>百万円の増となった。</a:t>
          </a:r>
        </a:p>
        <a:p>
          <a:r>
            <a:rPr kumimoji="1" lang="ja-JP" altLang="en-US" sz="1400">
              <a:latin typeface="ＭＳ ゴシック"/>
              <a:ea typeface="ＭＳ ゴシック"/>
            </a:rPr>
            <a:t>　今後、大規模投資事業の実施に係る借入により公債費は大幅な増が見込まれるため、事業実施年度の総発行額を極力抑制するとともに、市債種別や借り入れ条件などの工夫により、後年度の公債費負担の抑制に努め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a:t>
          </a:r>
          <a:r>
            <a:rPr kumimoji="1" lang="en-US" altLang="ja-JP" sz="1400">
              <a:latin typeface="ＭＳ ゴシック"/>
              <a:ea typeface="ＭＳ ゴシック"/>
            </a:rPr>
            <a:t>A</a:t>
          </a:r>
          <a:r>
            <a:rPr kumimoji="1" lang="ja-JP" altLang="en-US" sz="1400">
              <a:latin typeface="ＭＳ ゴシック"/>
              <a:ea typeface="ＭＳ ゴシック"/>
            </a:rPr>
            <a:t>）については、市債借入額が償還額を下回ったことにより一般会計等に係る地方債の現在高が</a:t>
          </a:r>
          <a:r>
            <a:rPr kumimoji="1" lang="en-US" altLang="ja-JP" sz="1400">
              <a:latin typeface="ＭＳ ゴシック"/>
              <a:ea typeface="ＭＳ ゴシック"/>
            </a:rPr>
            <a:t>831</a:t>
          </a:r>
          <a:r>
            <a:rPr kumimoji="1" lang="ja-JP" altLang="en-US" sz="1400">
              <a:latin typeface="ＭＳ ゴシック"/>
              <a:ea typeface="ＭＳ ゴシック"/>
            </a:rPr>
            <a:t>百万円減となったほか、全体的に減少している。</a:t>
          </a:r>
        </a:p>
        <a:p>
          <a:r>
            <a:rPr kumimoji="1" lang="ja-JP" altLang="en-US" sz="1400">
              <a:latin typeface="ＭＳ ゴシック"/>
              <a:ea typeface="ＭＳ ゴシック"/>
            </a:rPr>
            <a:t>　充当可能財源等（</a:t>
          </a:r>
          <a:r>
            <a:rPr kumimoji="1" lang="en-US" altLang="ja-JP" sz="1400">
              <a:latin typeface="ＭＳ ゴシック"/>
              <a:ea typeface="ＭＳ ゴシック"/>
            </a:rPr>
            <a:t>B</a:t>
          </a:r>
          <a:r>
            <a:rPr kumimoji="1" lang="ja-JP" altLang="en-US" sz="1400">
              <a:latin typeface="ＭＳ ゴシック"/>
              <a:ea typeface="ＭＳ ゴシック"/>
            </a:rPr>
            <a:t>）については、財政調整基金等の増により充当可能基金が</a:t>
          </a:r>
          <a:r>
            <a:rPr kumimoji="1" lang="en-US" altLang="ja-JP" sz="1400">
              <a:latin typeface="ＭＳ ゴシック"/>
              <a:ea typeface="ＭＳ ゴシック"/>
            </a:rPr>
            <a:t>2,499</a:t>
          </a:r>
          <a:r>
            <a:rPr kumimoji="1" lang="ja-JP" altLang="en-US" sz="1400">
              <a:latin typeface="ＭＳ ゴシック"/>
              <a:ea typeface="ＭＳ ゴシック"/>
            </a:rPr>
            <a:t>百万円増加したものの、基準財政需要額算入見込額が</a:t>
          </a:r>
          <a:r>
            <a:rPr kumimoji="1" lang="en-US" altLang="ja-JP" sz="1400">
              <a:latin typeface="ＭＳ ゴシック"/>
              <a:ea typeface="ＭＳ ゴシック"/>
            </a:rPr>
            <a:t>2,182</a:t>
          </a:r>
          <a:r>
            <a:rPr kumimoji="1" lang="ja-JP" altLang="en-US" sz="1400">
              <a:latin typeface="ＭＳ ゴシック"/>
              <a:ea typeface="ＭＳ ゴシック"/>
            </a:rPr>
            <a:t>百万円減少、充当可能特定歳入が</a:t>
          </a:r>
          <a:r>
            <a:rPr kumimoji="1" lang="en-US" altLang="ja-JP" sz="1400">
              <a:latin typeface="ＭＳ ゴシック"/>
              <a:ea typeface="ＭＳ ゴシック"/>
            </a:rPr>
            <a:t>193</a:t>
          </a:r>
          <a:r>
            <a:rPr kumimoji="1" lang="ja-JP" altLang="en-US" sz="1400">
              <a:latin typeface="ＭＳ ゴシック"/>
              <a:ea typeface="ＭＳ ゴシック"/>
            </a:rPr>
            <a:t>百万円減少したことなどにより</a:t>
          </a:r>
          <a:r>
            <a:rPr kumimoji="1" lang="en-US" altLang="ja-JP" sz="1400">
              <a:latin typeface="ＭＳ ゴシック"/>
              <a:ea typeface="ＭＳ ゴシック"/>
            </a:rPr>
            <a:t>124</a:t>
          </a:r>
          <a:r>
            <a:rPr kumimoji="1" lang="ja-JP" altLang="en-US" sz="1400">
              <a:latin typeface="ＭＳ ゴシック"/>
              <a:ea typeface="ＭＳ ゴシック"/>
            </a:rPr>
            <a:t>百万円の増となった。</a:t>
          </a:r>
        </a:p>
        <a:p>
          <a:r>
            <a:rPr kumimoji="1" lang="ja-JP" altLang="en-US" sz="1400">
              <a:latin typeface="ＭＳ ゴシック"/>
              <a:ea typeface="ＭＳ ゴシック"/>
            </a:rPr>
            <a:t>　結果、将来負担額（</a:t>
          </a:r>
          <a:r>
            <a:rPr kumimoji="1" lang="en-US" altLang="ja-JP" sz="1400">
              <a:latin typeface="ＭＳ ゴシック"/>
              <a:ea typeface="ＭＳ ゴシック"/>
            </a:rPr>
            <a:t>A</a:t>
          </a:r>
          <a:r>
            <a:rPr kumimoji="1" lang="ja-JP" altLang="en-US" sz="1400">
              <a:latin typeface="ＭＳ ゴシック"/>
              <a:ea typeface="ＭＳ ゴシック"/>
            </a:rPr>
            <a:t>）が減少し、充当可能財源等（</a:t>
          </a:r>
          <a:r>
            <a:rPr kumimoji="1" lang="en-US" altLang="ja-JP" sz="1400">
              <a:latin typeface="ＭＳ ゴシック"/>
              <a:ea typeface="ＭＳ ゴシック"/>
            </a:rPr>
            <a:t>B</a:t>
          </a:r>
          <a:r>
            <a:rPr kumimoji="1" lang="ja-JP" altLang="en-US" sz="1400">
              <a:latin typeface="ＭＳ ゴシック"/>
              <a:ea typeface="ＭＳ ゴシック"/>
            </a:rPr>
            <a:t>）が増加したことにより、将来負担比率の分子は前年度に比べて減少した。</a:t>
          </a:r>
        </a:p>
        <a:p>
          <a:r>
            <a:rPr kumimoji="1" lang="ja-JP" altLang="en-US" sz="1400">
              <a:latin typeface="ＭＳ ゴシック"/>
              <a:ea typeface="ＭＳ ゴシック"/>
            </a:rPr>
            <a:t>　今後、大規模投資事業の実施による地方債残高の大幅な増により、将来負担比率の分子は増加が見込まれるため、将来を見据えた地方債の計画的な管理に努める。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静岡県富士市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年度末の基金残高は、普通会計で</a:t>
          </a:r>
          <a:r>
            <a:rPr kumimoji="1" lang="en-US" altLang="ja-JP" sz="1300">
              <a:solidFill>
                <a:schemeClr val="dk1"/>
              </a:solidFill>
              <a:effectLst/>
              <a:latin typeface="ＭＳ ゴシック"/>
              <a:ea typeface="ＭＳ ゴシック"/>
              <a:cs typeface="+mn-cs"/>
            </a:rPr>
            <a:t>14,085</a:t>
          </a:r>
          <a:r>
            <a:rPr kumimoji="1" lang="ja-JP" altLang="en-US" sz="1300">
              <a:solidFill>
                <a:schemeClr val="dk1"/>
              </a:solidFill>
              <a:effectLst/>
              <a:latin typeface="ＭＳ ゴシック"/>
              <a:ea typeface="ＭＳ ゴシック"/>
              <a:cs typeface="+mn-cs"/>
            </a:rPr>
            <a:t>百万円となっており、前年度比で</a:t>
          </a:r>
          <a:r>
            <a:rPr kumimoji="1" lang="en-US" altLang="ja-JP" sz="1300">
              <a:solidFill>
                <a:schemeClr val="dk1"/>
              </a:solidFill>
              <a:effectLst/>
              <a:latin typeface="ＭＳ ゴシック"/>
              <a:ea typeface="ＭＳ ゴシック"/>
              <a:cs typeface="+mn-cs"/>
            </a:rPr>
            <a:t>2,883</a:t>
          </a:r>
          <a:r>
            <a:rPr kumimoji="1" lang="ja-JP" altLang="en-US" sz="1300">
              <a:solidFill>
                <a:schemeClr val="dk1"/>
              </a:solidFill>
              <a:effectLst/>
              <a:latin typeface="ＭＳ ゴシック"/>
              <a:ea typeface="ＭＳ ゴシック"/>
              <a:cs typeface="+mn-cs"/>
            </a:rPr>
            <a:t>百万円の増加となっている。</a:t>
          </a:r>
        </a:p>
        <a:p>
          <a:r>
            <a:rPr kumimoji="1" lang="ja-JP" altLang="en-US" sz="1300">
              <a:solidFill>
                <a:schemeClr val="dk1"/>
              </a:solidFill>
              <a:effectLst/>
              <a:latin typeface="ＭＳ ゴシック"/>
              <a:ea typeface="ＭＳ ゴシック"/>
              <a:cs typeface="+mn-cs"/>
            </a:rPr>
            <a:t>・財政調整基金において、新型コロナウイルス感染症対策事業費へ</a:t>
          </a:r>
          <a:r>
            <a:rPr kumimoji="1" lang="en-US" altLang="ja-JP" sz="1300">
              <a:solidFill>
                <a:schemeClr val="dk1"/>
              </a:solidFill>
              <a:effectLst/>
              <a:latin typeface="ＭＳ ゴシック"/>
              <a:ea typeface="ＭＳ ゴシック"/>
              <a:cs typeface="+mn-cs"/>
            </a:rPr>
            <a:t>130</a:t>
          </a:r>
          <a:r>
            <a:rPr kumimoji="1" lang="ja-JP" altLang="en-US" sz="1300">
              <a:solidFill>
                <a:schemeClr val="dk1"/>
              </a:solidFill>
              <a:effectLst/>
              <a:latin typeface="ＭＳ ゴシック"/>
              <a:ea typeface="ＭＳ ゴシック"/>
              <a:cs typeface="+mn-cs"/>
            </a:rPr>
            <a:t>百万円、新病院建設基金へ組替するため</a:t>
          </a:r>
          <a:r>
            <a:rPr kumimoji="1" lang="en-US" altLang="ja-JP" sz="1300">
              <a:solidFill>
                <a:schemeClr val="dk1"/>
              </a:solidFill>
              <a:effectLst/>
              <a:latin typeface="ＭＳ ゴシック"/>
              <a:ea typeface="ＭＳ ゴシック"/>
              <a:cs typeface="+mn-cs"/>
            </a:rPr>
            <a:t>196</a:t>
          </a:r>
          <a:r>
            <a:rPr kumimoji="1" lang="ja-JP" altLang="en-US" sz="1300">
              <a:solidFill>
                <a:schemeClr val="dk1"/>
              </a:solidFill>
              <a:effectLst/>
              <a:latin typeface="ＭＳ ゴシック"/>
              <a:ea typeface="ＭＳ ゴシック"/>
              <a:cs typeface="+mn-cs"/>
            </a:rPr>
            <a:t>百万円取崩した一方、富士山フロント工業団地第</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期整備事業から用地売払い分</a:t>
          </a:r>
          <a:r>
            <a:rPr kumimoji="1" lang="en-US" altLang="ja-JP" sz="1300">
              <a:solidFill>
                <a:schemeClr val="dk1"/>
              </a:solidFill>
              <a:effectLst/>
              <a:latin typeface="ＭＳ ゴシック"/>
              <a:ea typeface="ＭＳ ゴシック"/>
              <a:cs typeface="+mn-cs"/>
            </a:rPr>
            <a:t>885</a:t>
          </a:r>
          <a:r>
            <a:rPr kumimoji="1" lang="ja-JP" altLang="en-US" sz="1300">
              <a:solidFill>
                <a:schemeClr val="dk1"/>
              </a:solidFill>
              <a:effectLst/>
              <a:latin typeface="ＭＳ ゴシック"/>
              <a:ea typeface="ＭＳ ゴシック"/>
              <a:cs typeface="+mn-cs"/>
            </a:rPr>
            <a:t>百万円が積立てられたほか、新たに</a:t>
          </a:r>
          <a:r>
            <a:rPr kumimoji="1" lang="en-US" altLang="ja-JP" sz="1300">
              <a:solidFill>
                <a:schemeClr val="dk1"/>
              </a:solidFill>
              <a:effectLst/>
              <a:latin typeface="ＭＳ ゴシック"/>
              <a:ea typeface="ＭＳ ゴシック"/>
              <a:cs typeface="+mn-cs"/>
            </a:rPr>
            <a:t>1,700</a:t>
          </a:r>
          <a:r>
            <a:rPr kumimoji="1" lang="ja-JP" altLang="en-US" sz="1300">
              <a:solidFill>
                <a:schemeClr val="dk1"/>
              </a:solidFill>
              <a:effectLst/>
              <a:latin typeface="ＭＳ ゴシック"/>
              <a:ea typeface="ＭＳ ゴシック"/>
              <a:cs typeface="+mn-cs"/>
            </a:rPr>
            <a:t>百万円を積み増したことによる。</a:t>
          </a:r>
        </a:p>
        <a:p>
          <a:r>
            <a:rPr kumimoji="1" lang="ja-JP" altLang="en-US" sz="1300">
              <a:solidFill>
                <a:schemeClr val="dk1"/>
              </a:solidFill>
              <a:effectLst/>
              <a:latin typeface="ＭＳ ゴシック"/>
              <a:ea typeface="ＭＳ ゴシック"/>
              <a:cs typeface="+mn-cs"/>
            </a:rPr>
            <a:t>・新病院建設基金を新たに設置したことによる。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・財政調整基金については、災害、社会保障関係経費の増大、景気の動向による法人関係税等の変動への対応の備えとして必要な財源として認識している。標準財政規模に対する財政調整基金の割合は</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を超えているが、決算状況を踏まえ、可能な範囲で積み立てを行っていく。その他特定目的基金のうち、新環境クリーンセンター建設基金については、旧施設の解体事業及び新環境クリーンセンター建設事業債の償還の財源として取崩しを行うため、減少が見込まれる。また、公共建築物保全基金は公共建築物の更新・改修等に必要な経費に充当していくが、公共施設マネジメント基本方針に基づき、建築物の総量削減のほか、長寿命化、予防保全の導入を図り、効率的な活用を行う。</a:t>
          </a: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・公共建築物保全基金：公共の用又は公用に供する建築物の更新、改修等。</a:t>
          </a:r>
        </a:p>
        <a:p>
          <a:r>
            <a:rPr kumimoji="1" lang="ja-JP" altLang="en-US" sz="1300">
              <a:solidFill>
                <a:schemeClr val="dk1"/>
              </a:solidFill>
              <a:effectLst/>
              <a:latin typeface="ＭＳ ゴシック"/>
              <a:ea typeface="ＭＳ ゴシック"/>
              <a:cs typeface="+mn-cs"/>
            </a:rPr>
            <a:t>・新環境クリーンセンター建設基金：富士市新環境クリーンセンターの建設・旧環境クリーンセンターの解体。</a:t>
          </a:r>
        </a:p>
        <a:p>
          <a:r>
            <a:rPr kumimoji="1" lang="ja-JP" altLang="en-US" sz="1300">
              <a:solidFill>
                <a:schemeClr val="dk1"/>
              </a:solidFill>
              <a:effectLst/>
              <a:latin typeface="ＭＳ ゴシック"/>
              <a:ea typeface="ＭＳ ゴシック"/>
              <a:cs typeface="+mn-cs"/>
            </a:rPr>
            <a:t>・新病院建設基金：新病院の建設。</a:t>
          </a:r>
          <a:br>
            <a:rPr kumimoji="1" lang="ja-JP" altLang="en-US" sz="1300">
              <a:solidFill>
                <a:schemeClr val="dk1"/>
              </a:solidFill>
              <a:effectLst/>
              <a:latin typeface="ＭＳ ゴシック"/>
              <a:ea typeface="ＭＳ ゴシック"/>
              <a:cs typeface="+mn-cs"/>
            </a:rPr>
          </a:br>
          <a:r>
            <a:rPr kumimoji="1" lang="ja-JP" altLang="en-US" sz="1300">
              <a:solidFill>
                <a:schemeClr val="dk1"/>
              </a:solidFill>
              <a:effectLst/>
              <a:latin typeface="ＭＳ ゴシック"/>
              <a:ea typeface="ＭＳ ゴシック"/>
              <a:cs typeface="+mn-cs"/>
            </a:rPr>
            <a:t>・文化振興基金：市民の文化活動の振興。</a:t>
          </a:r>
        </a:p>
        <a:p>
          <a:r>
            <a:rPr kumimoji="1" lang="ja-JP" altLang="en-US" sz="1300">
              <a:solidFill>
                <a:schemeClr val="dk1"/>
              </a:solidFill>
              <a:effectLst/>
              <a:latin typeface="ＭＳ ゴシック"/>
              <a:ea typeface="ＭＳ ゴシック"/>
              <a:cs typeface="+mn-cs"/>
            </a:rPr>
            <a:t>・福祉基金：市民による福祉活動の推進、社会福祉事業の充実。</a:t>
          </a: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・新環境クリーンセンター建設基金：旧施設の解体撤去に対し、</a:t>
          </a:r>
          <a:r>
            <a:rPr kumimoji="1" lang="en-US" altLang="ja-JP" sz="1300">
              <a:solidFill>
                <a:schemeClr val="dk1"/>
              </a:solidFill>
              <a:effectLst/>
              <a:latin typeface="ＭＳ ゴシック"/>
              <a:ea typeface="ＭＳ ゴシック"/>
              <a:cs typeface="+mn-cs"/>
            </a:rPr>
            <a:t>207</a:t>
          </a:r>
          <a:r>
            <a:rPr kumimoji="1" lang="ja-JP" altLang="en-US" sz="1300">
              <a:solidFill>
                <a:schemeClr val="dk1"/>
              </a:solidFill>
              <a:effectLst/>
              <a:latin typeface="ＭＳ ゴシック"/>
              <a:ea typeface="ＭＳ ゴシック"/>
              <a:cs typeface="+mn-cs"/>
            </a:rPr>
            <a:t>百万円の取り崩しを行ったことにより減少。</a:t>
          </a:r>
        </a:p>
        <a:p>
          <a:r>
            <a:rPr kumimoji="1" lang="ja-JP" altLang="en-US" sz="1300">
              <a:solidFill>
                <a:schemeClr val="dk1"/>
              </a:solidFill>
              <a:effectLst/>
              <a:latin typeface="ＭＳ ゴシック"/>
              <a:ea typeface="ＭＳ ゴシック"/>
              <a:cs typeface="+mn-cs"/>
            </a:rPr>
            <a:t>・新病院建設基金：基金を新規に設置。</a:t>
          </a:r>
          <a:br>
            <a:rPr kumimoji="1" lang="ja-JP" altLang="en-US" sz="1300">
              <a:solidFill>
                <a:schemeClr val="dk1"/>
              </a:solidFill>
              <a:effectLst/>
              <a:latin typeface="ＭＳ ゴシック"/>
              <a:ea typeface="ＭＳ ゴシック"/>
              <a:cs typeface="+mn-cs"/>
            </a:rPr>
          </a:br>
          <a:r>
            <a:rPr kumimoji="1" lang="ja-JP" altLang="en-US" sz="1300">
              <a:solidFill>
                <a:schemeClr val="dk1"/>
              </a:solidFill>
              <a:effectLst/>
              <a:latin typeface="ＭＳ ゴシック"/>
              <a:ea typeface="ＭＳ ゴシック"/>
              <a:cs typeface="+mn-cs"/>
            </a:rPr>
            <a:t>・福祉基金：寄附金の積立により増加。</a:t>
          </a: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・公共建築物保全基金：公共施設マネジメント基本方針に基づき、建築物の総量削減のほか、長寿命化、予防保全の導入を図り、効率的な活用を行う。</a:t>
          </a:r>
        </a:p>
        <a:p>
          <a:r>
            <a:rPr kumimoji="1" lang="ja-JP" altLang="en-US" sz="1300">
              <a:solidFill>
                <a:schemeClr val="dk1"/>
              </a:solidFill>
              <a:effectLst/>
              <a:latin typeface="ＭＳ ゴシック"/>
              <a:ea typeface="ＭＳ ゴシック"/>
              <a:cs typeface="+mn-cs"/>
            </a:rPr>
            <a:t>・新環境クリーンセンター建設基金：旧施設の解体事業及び新環境クリーンセンター建設事業債の償還の財源として取り崩しを行うため、減少が見込まれる。</a:t>
          </a:r>
        </a:p>
        <a:p>
          <a:r>
            <a:rPr kumimoji="1" lang="ja-JP" altLang="en-US" sz="1300">
              <a:solidFill>
                <a:schemeClr val="dk1"/>
              </a:solidFill>
              <a:effectLst/>
              <a:latin typeface="ＭＳ ゴシック"/>
              <a:ea typeface="ＭＳ ゴシック"/>
              <a:cs typeface="+mn-cs"/>
            </a:rPr>
            <a:t>・新病院建設基金：新病院の建設に向けて積立の増加が見込まれる。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年度末の基金残高は、</a:t>
          </a:r>
          <a:r>
            <a:rPr kumimoji="1" lang="en-US" altLang="ja-JP" sz="1300">
              <a:solidFill>
                <a:schemeClr val="dk1"/>
              </a:solidFill>
              <a:effectLst/>
              <a:latin typeface="ＭＳ ゴシック"/>
              <a:ea typeface="ＭＳ ゴシック"/>
              <a:cs typeface="+mn-cs"/>
            </a:rPr>
            <a:t>7,733</a:t>
          </a:r>
          <a:r>
            <a:rPr kumimoji="1" lang="ja-JP" altLang="en-US" sz="1300">
              <a:solidFill>
                <a:schemeClr val="dk1"/>
              </a:solidFill>
              <a:effectLst/>
              <a:latin typeface="ＭＳ ゴシック"/>
              <a:ea typeface="ＭＳ ゴシック"/>
              <a:cs typeface="+mn-cs"/>
            </a:rPr>
            <a:t>百万円となっており、前年度から</a:t>
          </a:r>
          <a:r>
            <a:rPr kumimoji="1" lang="en-US" altLang="ja-JP" sz="1300">
              <a:solidFill>
                <a:schemeClr val="dk1"/>
              </a:solidFill>
              <a:effectLst/>
              <a:latin typeface="ＭＳ ゴシック"/>
              <a:ea typeface="ＭＳ ゴシック"/>
              <a:cs typeface="+mn-cs"/>
            </a:rPr>
            <a:t>2,260</a:t>
          </a:r>
          <a:r>
            <a:rPr kumimoji="1" lang="ja-JP" altLang="en-US" sz="1300">
              <a:solidFill>
                <a:schemeClr val="dk1"/>
              </a:solidFill>
              <a:effectLst/>
              <a:latin typeface="ＭＳ ゴシック"/>
              <a:ea typeface="ＭＳ ゴシック"/>
              <a:cs typeface="+mn-cs"/>
            </a:rPr>
            <a:t>百万円の増加となっている。</a:t>
          </a:r>
        </a:p>
        <a:p>
          <a:r>
            <a:rPr kumimoji="1" lang="ja-JP" altLang="en-US" sz="1300">
              <a:solidFill>
                <a:schemeClr val="dk1"/>
              </a:solidFill>
              <a:effectLst/>
              <a:latin typeface="ＭＳ ゴシック"/>
              <a:ea typeface="ＭＳ ゴシック"/>
              <a:cs typeface="+mn-cs"/>
            </a:rPr>
            <a:t>・新型コロナウイルス感染症対策事業費へ</a:t>
          </a:r>
          <a:r>
            <a:rPr kumimoji="1" lang="en-US" altLang="ja-JP" sz="1300">
              <a:solidFill>
                <a:schemeClr val="dk1"/>
              </a:solidFill>
              <a:effectLst/>
              <a:latin typeface="ＭＳ ゴシック"/>
              <a:ea typeface="ＭＳ ゴシック"/>
              <a:cs typeface="+mn-cs"/>
            </a:rPr>
            <a:t>130</a:t>
          </a:r>
          <a:r>
            <a:rPr kumimoji="1" lang="ja-JP" altLang="en-US" sz="1300">
              <a:solidFill>
                <a:schemeClr val="dk1"/>
              </a:solidFill>
              <a:effectLst/>
              <a:latin typeface="ＭＳ ゴシック"/>
              <a:ea typeface="ＭＳ ゴシック"/>
              <a:cs typeface="+mn-cs"/>
            </a:rPr>
            <a:t>百万円、新病院建設基金へ組替するため</a:t>
          </a:r>
          <a:r>
            <a:rPr kumimoji="1" lang="en-US" altLang="ja-JP" sz="1300">
              <a:solidFill>
                <a:schemeClr val="dk1"/>
              </a:solidFill>
              <a:effectLst/>
              <a:latin typeface="ＭＳ ゴシック"/>
              <a:ea typeface="ＭＳ ゴシック"/>
              <a:cs typeface="+mn-cs"/>
            </a:rPr>
            <a:t>196</a:t>
          </a:r>
          <a:r>
            <a:rPr kumimoji="1" lang="ja-JP" altLang="en-US" sz="1300">
              <a:solidFill>
                <a:schemeClr val="dk1"/>
              </a:solidFill>
              <a:effectLst/>
              <a:latin typeface="ＭＳ ゴシック"/>
              <a:ea typeface="ＭＳ ゴシック"/>
              <a:cs typeface="+mn-cs"/>
            </a:rPr>
            <a:t>百万円取崩した一方、富士山フロント工業団地第</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期整備事業から用地売払い分</a:t>
          </a:r>
          <a:r>
            <a:rPr kumimoji="1" lang="en-US" altLang="ja-JP" sz="1300">
              <a:solidFill>
                <a:schemeClr val="dk1"/>
              </a:solidFill>
              <a:effectLst/>
              <a:latin typeface="ＭＳ ゴシック"/>
              <a:ea typeface="ＭＳ ゴシック"/>
              <a:cs typeface="+mn-cs"/>
            </a:rPr>
            <a:t>885</a:t>
          </a:r>
          <a:r>
            <a:rPr kumimoji="1" lang="ja-JP" altLang="en-US" sz="1300">
              <a:solidFill>
                <a:schemeClr val="dk1"/>
              </a:solidFill>
              <a:effectLst/>
              <a:latin typeface="ＭＳ ゴシック"/>
              <a:ea typeface="ＭＳ ゴシック"/>
              <a:cs typeface="+mn-cs"/>
            </a:rPr>
            <a:t>百万円が積立てられたほか、新たに</a:t>
          </a:r>
          <a:r>
            <a:rPr kumimoji="1" lang="en-US" altLang="ja-JP" sz="1300">
              <a:solidFill>
                <a:schemeClr val="dk1"/>
              </a:solidFill>
              <a:effectLst/>
              <a:latin typeface="ＭＳ ゴシック"/>
              <a:ea typeface="ＭＳ ゴシック"/>
              <a:cs typeface="+mn-cs"/>
            </a:rPr>
            <a:t>1,700</a:t>
          </a:r>
          <a:r>
            <a:rPr kumimoji="1" lang="ja-JP" altLang="en-US" sz="1300">
              <a:solidFill>
                <a:schemeClr val="dk1"/>
              </a:solidFill>
              <a:effectLst/>
              <a:latin typeface="ＭＳ ゴシック"/>
              <a:ea typeface="ＭＳ ゴシック"/>
              <a:cs typeface="+mn-cs"/>
            </a:rPr>
            <a:t>百万円を積み増したことによる。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財源不足への対応として、災害、社会保障関係経費の増大、景気の動向による法人関係税等の変動への対応の備えとして、必要な財源として認識している。今後は、決算状況を踏まえ、可能な範囲で積み立てを実施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減債基金の設置なし</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249,094
242,970
244.95
100,744,054
96,023,003
4,472,076
51,290,360
85,077,662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3.3
69.5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810"/>
    <xdr:sp macro=""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有形固定資産減価償却率は前年度から</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ポイント増加したが、県、類似団体平均よりも低い水準にある。当市では、公共施設マネジメント基本方針（平成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月策定）において、公共施設の延べ床面積</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％削減という目標を設定し、老朽化が進む施設の集約化・複合化等の検討を進めている。</a:t>
          </a:r>
          <a:endParaRPr lang="ja-JP" altLang="ja-JP">
            <a:effectLst/>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140" cy="224155"/>
    <xdr:sp macro="" textlink="">
      <xdr:nvSpPr>
        <xdr:cNvPr id="51" name="テキスト ボックス 50"/>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8140" cy="224155"/>
    <xdr:sp macro="" textlink="">
      <xdr:nvSpPr>
        <xdr:cNvPr id="53" name="テキスト ボックス 52"/>
        <xdr:cNvSpPr txBox="1"/>
      </xdr:nvSpPr>
      <xdr:spPr>
        <a:xfrm>
          <a:off x="847090" y="65862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8140" cy="224155"/>
    <xdr:sp macro="" textlink="">
      <xdr:nvSpPr>
        <xdr:cNvPr id="55" name="テキスト ボックス 54"/>
        <xdr:cNvSpPr txBox="1"/>
      </xdr:nvSpPr>
      <xdr:spPr>
        <a:xfrm>
          <a:off x="847090" y="61544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8140" cy="225425"/>
    <xdr:sp macro="" textlink="">
      <xdr:nvSpPr>
        <xdr:cNvPr id="57" name="テキスト ボックス 56"/>
        <xdr:cNvSpPr txBox="1"/>
      </xdr:nvSpPr>
      <xdr:spPr>
        <a:xfrm>
          <a:off x="847090" y="57226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8140" cy="225425"/>
    <xdr:sp macro="" textlink="">
      <xdr:nvSpPr>
        <xdr:cNvPr id="59" name="テキスト ボックス 58"/>
        <xdr:cNvSpPr txBox="1"/>
      </xdr:nvSpPr>
      <xdr:spPr>
        <a:xfrm>
          <a:off x="847090" y="52908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155"/>
    <xdr:sp macro="" textlink="">
      <xdr:nvSpPr>
        <xdr:cNvPr id="61" name="テキスト ボックス 60"/>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44450</xdr:rowOff>
    </xdr:from>
    <xdr:to xmlns:xdr="http://schemas.openxmlformats.org/drawingml/2006/spreadsheetDrawing">
      <xdr:col>23</xdr:col>
      <xdr:colOff>85090</xdr:colOff>
      <xdr:row>33</xdr:row>
      <xdr:rowOff>52070</xdr:rowOff>
    </xdr:to>
    <xdr:cxnSp macro="">
      <xdr:nvCxnSpPr>
        <xdr:cNvPr id="63" name="直線コネクタ 62"/>
        <xdr:cNvCxnSpPr/>
      </xdr:nvCxnSpPr>
      <xdr:spPr>
        <a:xfrm flipV="1">
          <a:off x="4760595" y="5445125"/>
          <a:ext cx="1270" cy="1036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55880</xdr:rowOff>
    </xdr:from>
    <xdr:ext cx="403860" cy="259080"/>
    <xdr:sp macro="" textlink="">
      <xdr:nvSpPr>
        <xdr:cNvPr id="64" name="有形固定資産減価償却率最小値テキスト"/>
        <xdr:cNvSpPr txBox="1"/>
      </xdr:nvSpPr>
      <xdr:spPr>
        <a:xfrm>
          <a:off x="4813300" y="64852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52070</xdr:rowOff>
    </xdr:from>
    <xdr:to xmlns:xdr="http://schemas.openxmlformats.org/drawingml/2006/spreadsheetDrawing">
      <xdr:col>23</xdr:col>
      <xdr:colOff>174625</xdr:colOff>
      <xdr:row>33</xdr:row>
      <xdr:rowOff>52070</xdr:rowOff>
    </xdr:to>
    <xdr:cxnSp macro="">
      <xdr:nvCxnSpPr>
        <xdr:cNvPr id="65" name="直線コネクタ 64"/>
        <xdr:cNvCxnSpPr/>
      </xdr:nvCxnSpPr>
      <xdr:spPr>
        <a:xfrm>
          <a:off x="4673600" y="6481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162560</xdr:rowOff>
    </xdr:from>
    <xdr:ext cx="403860" cy="259080"/>
    <xdr:sp macro="" textlink="">
      <xdr:nvSpPr>
        <xdr:cNvPr id="66" name="有形固定資産減価償却率最大値テキスト"/>
        <xdr:cNvSpPr txBox="1"/>
      </xdr:nvSpPr>
      <xdr:spPr>
        <a:xfrm>
          <a:off x="4813300" y="52203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44450</xdr:rowOff>
    </xdr:from>
    <xdr:to xmlns:xdr="http://schemas.openxmlformats.org/drawingml/2006/spreadsheetDrawing">
      <xdr:col>23</xdr:col>
      <xdr:colOff>174625</xdr:colOff>
      <xdr:row>27</xdr:row>
      <xdr:rowOff>44450</xdr:rowOff>
    </xdr:to>
    <xdr:cxnSp macro="">
      <xdr:nvCxnSpPr>
        <xdr:cNvPr id="67" name="直線コネクタ 66"/>
        <xdr:cNvCxnSpPr/>
      </xdr:nvCxnSpPr>
      <xdr:spPr>
        <a:xfrm>
          <a:off x="4673600" y="544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151765</xdr:rowOff>
    </xdr:from>
    <xdr:ext cx="403860" cy="259080"/>
    <xdr:sp macro="" textlink="">
      <xdr:nvSpPr>
        <xdr:cNvPr id="68" name="有形固定資産減価償却率平均値テキスト"/>
        <xdr:cNvSpPr txBox="1"/>
      </xdr:nvSpPr>
      <xdr:spPr>
        <a:xfrm>
          <a:off x="4813300" y="589534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1905</xdr:rowOff>
    </xdr:from>
    <xdr:to xmlns:xdr="http://schemas.openxmlformats.org/drawingml/2006/spreadsheetDrawing">
      <xdr:col>23</xdr:col>
      <xdr:colOff>136525</xdr:colOff>
      <xdr:row>30</xdr:row>
      <xdr:rowOff>103505</xdr:rowOff>
    </xdr:to>
    <xdr:sp macro="" textlink="">
      <xdr:nvSpPr>
        <xdr:cNvPr id="69" name="フローチャート: 判断 68"/>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130175</xdr:rowOff>
    </xdr:from>
    <xdr:to xmlns:xdr="http://schemas.openxmlformats.org/drawingml/2006/spreadsheetDrawing">
      <xdr:col>19</xdr:col>
      <xdr:colOff>187325</xdr:colOff>
      <xdr:row>30</xdr:row>
      <xdr:rowOff>60325</xdr:rowOff>
    </xdr:to>
    <xdr:sp macro="" textlink="">
      <xdr:nvSpPr>
        <xdr:cNvPr id="70" name="フローチャート: 判断 69"/>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104140</xdr:rowOff>
    </xdr:from>
    <xdr:to xmlns:xdr="http://schemas.openxmlformats.org/drawingml/2006/spreadsheetDrawing">
      <xdr:col>15</xdr:col>
      <xdr:colOff>187325</xdr:colOff>
      <xdr:row>30</xdr:row>
      <xdr:rowOff>34290</xdr:rowOff>
    </xdr:to>
    <xdr:sp macro="" textlink="">
      <xdr:nvSpPr>
        <xdr:cNvPr id="71" name="フローチャート: 判断 70"/>
        <xdr:cNvSpPr/>
      </xdr:nvSpPr>
      <xdr:spPr>
        <a:xfrm>
          <a:off x="3238500" y="584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60960</xdr:rowOff>
    </xdr:from>
    <xdr:to xmlns:xdr="http://schemas.openxmlformats.org/drawingml/2006/spreadsheetDrawing">
      <xdr:col>11</xdr:col>
      <xdr:colOff>187325</xdr:colOff>
      <xdr:row>29</xdr:row>
      <xdr:rowOff>162560</xdr:rowOff>
    </xdr:to>
    <xdr:sp macro="" textlink="">
      <xdr:nvSpPr>
        <xdr:cNvPr id="72" name="フローチャート: 判断 71"/>
        <xdr:cNvSpPr/>
      </xdr:nvSpPr>
      <xdr:spPr>
        <a:xfrm>
          <a:off x="2476500" y="580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39370</xdr:rowOff>
    </xdr:from>
    <xdr:to xmlns:xdr="http://schemas.openxmlformats.org/drawingml/2006/spreadsheetDrawing">
      <xdr:col>7</xdr:col>
      <xdr:colOff>187325</xdr:colOff>
      <xdr:row>29</xdr:row>
      <xdr:rowOff>140970</xdr:rowOff>
    </xdr:to>
    <xdr:sp macro="" textlink="">
      <xdr:nvSpPr>
        <xdr:cNvPr id="73" name="フローチャート: 判断 72"/>
        <xdr:cNvSpPr/>
      </xdr:nvSpPr>
      <xdr:spPr>
        <a:xfrm>
          <a:off x="1714500" y="578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74" name="テキスト ボックス 73"/>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75" name="テキスト ボックス 74"/>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76" name="テキスト ボックス 75"/>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77" name="テキスト ボックス 76"/>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78" name="テキスト ボックス 77"/>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43815</xdr:rowOff>
    </xdr:from>
    <xdr:to xmlns:xdr="http://schemas.openxmlformats.org/drawingml/2006/spreadsheetDrawing">
      <xdr:col>23</xdr:col>
      <xdr:colOff>136525</xdr:colOff>
      <xdr:row>29</xdr:row>
      <xdr:rowOff>145415</xdr:rowOff>
    </xdr:to>
    <xdr:sp macro="" textlink="">
      <xdr:nvSpPr>
        <xdr:cNvPr id="79" name="楕円 78"/>
        <xdr:cNvSpPr/>
      </xdr:nvSpPr>
      <xdr:spPr>
        <a:xfrm>
          <a:off x="47117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66675</xdr:rowOff>
    </xdr:from>
    <xdr:ext cx="403860" cy="257810"/>
    <xdr:sp macro="" textlink="">
      <xdr:nvSpPr>
        <xdr:cNvPr id="80" name="有形固定資産減価償却率該当値テキスト"/>
        <xdr:cNvSpPr txBox="1"/>
      </xdr:nvSpPr>
      <xdr:spPr>
        <a:xfrm>
          <a:off x="4813300" y="56388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137795</xdr:rowOff>
    </xdr:from>
    <xdr:to xmlns:xdr="http://schemas.openxmlformats.org/drawingml/2006/spreadsheetDrawing">
      <xdr:col>19</xdr:col>
      <xdr:colOff>187325</xdr:colOff>
      <xdr:row>29</xdr:row>
      <xdr:rowOff>67945</xdr:rowOff>
    </xdr:to>
    <xdr:sp macro="" textlink="">
      <xdr:nvSpPr>
        <xdr:cNvPr id="81" name="楕円 80"/>
        <xdr:cNvSpPr/>
      </xdr:nvSpPr>
      <xdr:spPr>
        <a:xfrm>
          <a:off x="400050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17780</xdr:rowOff>
    </xdr:from>
    <xdr:to xmlns:xdr="http://schemas.openxmlformats.org/drawingml/2006/spreadsheetDrawing">
      <xdr:col>23</xdr:col>
      <xdr:colOff>85725</xdr:colOff>
      <xdr:row>29</xdr:row>
      <xdr:rowOff>94615</xdr:rowOff>
    </xdr:to>
    <xdr:cxnSp macro="">
      <xdr:nvCxnSpPr>
        <xdr:cNvPr id="82" name="直線コネクタ 81"/>
        <xdr:cNvCxnSpPr/>
      </xdr:nvCxnSpPr>
      <xdr:spPr>
        <a:xfrm>
          <a:off x="4051300" y="5761355"/>
          <a:ext cx="711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86360</xdr:rowOff>
    </xdr:from>
    <xdr:to xmlns:xdr="http://schemas.openxmlformats.org/drawingml/2006/spreadsheetDrawing">
      <xdr:col>15</xdr:col>
      <xdr:colOff>187325</xdr:colOff>
      <xdr:row>29</xdr:row>
      <xdr:rowOff>15875</xdr:rowOff>
    </xdr:to>
    <xdr:sp macro="" textlink="">
      <xdr:nvSpPr>
        <xdr:cNvPr id="83" name="楕円 82"/>
        <xdr:cNvSpPr/>
      </xdr:nvSpPr>
      <xdr:spPr>
        <a:xfrm>
          <a:off x="3238500" y="56584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136525</xdr:rowOff>
    </xdr:from>
    <xdr:to xmlns:xdr="http://schemas.openxmlformats.org/drawingml/2006/spreadsheetDrawing">
      <xdr:col>19</xdr:col>
      <xdr:colOff>136525</xdr:colOff>
      <xdr:row>29</xdr:row>
      <xdr:rowOff>17780</xdr:rowOff>
    </xdr:to>
    <xdr:cxnSp macro="">
      <xdr:nvCxnSpPr>
        <xdr:cNvPr id="84" name="直線コネクタ 83"/>
        <xdr:cNvCxnSpPr/>
      </xdr:nvCxnSpPr>
      <xdr:spPr>
        <a:xfrm>
          <a:off x="3289300" y="5708650"/>
          <a:ext cx="762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116205</xdr:rowOff>
    </xdr:from>
    <xdr:to xmlns:xdr="http://schemas.openxmlformats.org/drawingml/2006/spreadsheetDrawing">
      <xdr:col>11</xdr:col>
      <xdr:colOff>187325</xdr:colOff>
      <xdr:row>29</xdr:row>
      <xdr:rowOff>46355</xdr:rowOff>
    </xdr:to>
    <xdr:sp macro="" textlink="">
      <xdr:nvSpPr>
        <xdr:cNvPr id="85" name="楕円 84"/>
        <xdr:cNvSpPr/>
      </xdr:nvSpPr>
      <xdr:spPr>
        <a:xfrm>
          <a:off x="2476500" y="5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136525</xdr:rowOff>
    </xdr:from>
    <xdr:to xmlns:xdr="http://schemas.openxmlformats.org/drawingml/2006/spreadsheetDrawing">
      <xdr:col>15</xdr:col>
      <xdr:colOff>136525</xdr:colOff>
      <xdr:row>28</xdr:row>
      <xdr:rowOff>167005</xdr:rowOff>
    </xdr:to>
    <xdr:cxnSp macro="">
      <xdr:nvCxnSpPr>
        <xdr:cNvPr id="86" name="直線コネクタ 85"/>
        <xdr:cNvCxnSpPr/>
      </xdr:nvCxnSpPr>
      <xdr:spPr>
        <a:xfrm flipV="1">
          <a:off x="2527300" y="5708650"/>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76835</xdr:rowOff>
    </xdr:from>
    <xdr:to xmlns:xdr="http://schemas.openxmlformats.org/drawingml/2006/spreadsheetDrawing">
      <xdr:col>7</xdr:col>
      <xdr:colOff>187325</xdr:colOff>
      <xdr:row>29</xdr:row>
      <xdr:rowOff>6985</xdr:rowOff>
    </xdr:to>
    <xdr:sp macro="" textlink="">
      <xdr:nvSpPr>
        <xdr:cNvPr id="87" name="楕円 86"/>
        <xdr:cNvSpPr/>
      </xdr:nvSpPr>
      <xdr:spPr>
        <a:xfrm>
          <a:off x="17145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127635</xdr:rowOff>
    </xdr:from>
    <xdr:to xmlns:xdr="http://schemas.openxmlformats.org/drawingml/2006/spreadsheetDrawing">
      <xdr:col>11</xdr:col>
      <xdr:colOff>136525</xdr:colOff>
      <xdr:row>28</xdr:row>
      <xdr:rowOff>167005</xdr:rowOff>
    </xdr:to>
    <xdr:cxnSp macro="">
      <xdr:nvCxnSpPr>
        <xdr:cNvPr id="88" name="直線コネクタ 87"/>
        <xdr:cNvCxnSpPr/>
      </xdr:nvCxnSpPr>
      <xdr:spPr>
        <a:xfrm>
          <a:off x="1765300" y="5699760"/>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52070</xdr:rowOff>
    </xdr:from>
    <xdr:ext cx="403860" cy="257810"/>
    <xdr:sp macro="" textlink="">
      <xdr:nvSpPr>
        <xdr:cNvPr id="89" name="n_1aveValue有形固定資産減価償却率"/>
        <xdr:cNvSpPr txBox="1"/>
      </xdr:nvSpPr>
      <xdr:spPr>
        <a:xfrm>
          <a:off x="3836035" y="59670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25400</xdr:rowOff>
    </xdr:from>
    <xdr:ext cx="403860" cy="259080"/>
    <xdr:sp macro="" textlink="">
      <xdr:nvSpPr>
        <xdr:cNvPr id="90" name="n_2aveValue有形固定資産減価償却率"/>
        <xdr:cNvSpPr txBox="1"/>
      </xdr:nvSpPr>
      <xdr:spPr>
        <a:xfrm>
          <a:off x="3086735" y="59404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153670</xdr:rowOff>
    </xdr:from>
    <xdr:ext cx="403860" cy="259080"/>
    <xdr:sp macro="" textlink="">
      <xdr:nvSpPr>
        <xdr:cNvPr id="91" name="n_3aveValue有形固定資産減価償却率"/>
        <xdr:cNvSpPr txBox="1"/>
      </xdr:nvSpPr>
      <xdr:spPr>
        <a:xfrm>
          <a:off x="2324735" y="58972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132080</xdr:rowOff>
    </xdr:from>
    <xdr:ext cx="403860" cy="257810"/>
    <xdr:sp macro="" textlink="">
      <xdr:nvSpPr>
        <xdr:cNvPr id="92" name="n_4aveValue有形固定資産減価償却率"/>
        <xdr:cNvSpPr txBox="1"/>
      </xdr:nvSpPr>
      <xdr:spPr>
        <a:xfrm>
          <a:off x="1562735" y="58756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84455</xdr:rowOff>
    </xdr:from>
    <xdr:ext cx="403860" cy="259080"/>
    <xdr:sp macro="" textlink="">
      <xdr:nvSpPr>
        <xdr:cNvPr id="93" name="n_1mainValue有形固定資産減価償却率"/>
        <xdr:cNvSpPr txBox="1"/>
      </xdr:nvSpPr>
      <xdr:spPr>
        <a:xfrm>
          <a:off x="3836035" y="54851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32385</xdr:rowOff>
    </xdr:from>
    <xdr:ext cx="403860" cy="257810"/>
    <xdr:sp macro="" textlink="">
      <xdr:nvSpPr>
        <xdr:cNvPr id="94" name="n_2mainValue有形固定資産減価償却率"/>
        <xdr:cNvSpPr txBox="1"/>
      </xdr:nvSpPr>
      <xdr:spPr>
        <a:xfrm>
          <a:off x="3086735" y="54330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63500</xdr:rowOff>
    </xdr:from>
    <xdr:ext cx="403860" cy="257810"/>
    <xdr:sp macro="" textlink="">
      <xdr:nvSpPr>
        <xdr:cNvPr id="95" name="n_3mainValue有形固定資産減価償却率"/>
        <xdr:cNvSpPr txBox="1"/>
      </xdr:nvSpPr>
      <xdr:spPr>
        <a:xfrm>
          <a:off x="2324735" y="54641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23495</xdr:rowOff>
    </xdr:from>
    <xdr:ext cx="403860" cy="259080"/>
    <xdr:sp macro="" textlink="">
      <xdr:nvSpPr>
        <xdr:cNvPr id="96" name="n_4mainValue有形固定資産減価償却率"/>
        <xdr:cNvSpPr txBox="1"/>
      </xdr:nvSpPr>
      <xdr:spPr>
        <a:xfrm>
          <a:off x="1562735" y="54241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[ 552.0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市債借入額が償還額を下回ったことや</a:t>
          </a:r>
          <a:r>
            <a:rPr kumimoji="1" lang="ja-JP" altLang="ja-JP" sz="1100" b="0" i="0" baseline="0">
              <a:solidFill>
                <a:sysClr val="windowText" lastClr="000000"/>
              </a:solidFill>
              <a:effectLst/>
              <a:latin typeface="+mn-lt"/>
              <a:ea typeface="+mn-ea"/>
              <a:cs typeface="+mn-cs"/>
            </a:rPr>
            <a:t>債務負担行為に基づく支出予定額</a:t>
          </a:r>
          <a:r>
            <a:rPr kumimoji="1" lang="ja-JP" altLang="en-US" sz="1100" b="0" i="0" baseline="0">
              <a:solidFill>
                <a:sysClr val="windowText" lastClr="000000"/>
              </a:solidFill>
              <a:effectLst/>
              <a:latin typeface="+mn-lt"/>
              <a:ea typeface="+mn-ea"/>
              <a:cs typeface="+mn-cs"/>
            </a:rPr>
            <a:t>の減少等に</a:t>
          </a:r>
          <a:r>
            <a:rPr kumimoji="1" lang="ja-JP" altLang="ja-JP" sz="1100" b="0" i="0" baseline="0">
              <a:solidFill>
                <a:sysClr val="windowText" lastClr="000000"/>
              </a:solidFill>
              <a:effectLst/>
              <a:latin typeface="+mn-lt"/>
              <a:ea typeface="+mn-ea"/>
              <a:cs typeface="+mn-cs"/>
            </a:rPr>
            <a:t>より債務償還比率の分子に当たる将来負担額が前年度より</a:t>
          </a:r>
          <a:r>
            <a:rPr kumimoji="1" lang="ja-JP" altLang="en-US" sz="1100" b="0" i="0" baseline="0">
              <a:solidFill>
                <a:sysClr val="windowText" lastClr="000000"/>
              </a:solidFill>
              <a:effectLst/>
              <a:latin typeface="+mn-lt"/>
              <a:ea typeface="+mn-ea"/>
              <a:cs typeface="+mn-cs"/>
            </a:rPr>
            <a:t>減少したことから</a:t>
          </a:r>
          <a:r>
            <a:rPr kumimoji="1" lang="ja-JP" altLang="ja-JP" sz="1100" b="0" i="0" baseline="0">
              <a:solidFill>
                <a:sysClr val="windowText" lastClr="000000"/>
              </a:solidFill>
              <a:effectLst/>
              <a:latin typeface="+mn-lt"/>
              <a:ea typeface="+mn-ea"/>
              <a:cs typeface="+mn-cs"/>
            </a:rPr>
            <a:t>、前年度より債務償還比率が減少した。今後、大規模投資的事業の実施により地方債残高が増加する見込みである。事業の精査や国県制度の活用等により地方債を極力抑制すると共に、計画的な基金管理等に努める。</a:t>
          </a:r>
          <a:endParaRPr lang="ja-JP" altLang="ja-JP">
            <a:solidFill>
              <a:sysClr val="windowText" lastClr="000000"/>
            </a:solidFill>
            <a:effectLst/>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155"/>
    <xdr:sp macro="" textlink="">
      <xdr:nvSpPr>
        <xdr:cNvPr id="112" name="テキスト ボックス 111"/>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79375</xdr:rowOff>
    </xdr:from>
    <xdr:to xmlns:xdr="http://schemas.openxmlformats.org/drawingml/2006/spreadsheetDrawing">
      <xdr:col>80</xdr:col>
      <xdr:colOff>9525</xdr:colOff>
      <xdr:row>34</xdr:row>
      <xdr:rowOff>79375</xdr:rowOff>
    </xdr:to>
    <xdr:cxnSp macro="">
      <xdr:nvCxnSpPr>
        <xdr:cNvPr id="113" name="直線コネクタ 112"/>
        <xdr:cNvCxnSpPr/>
      </xdr:nvCxnSpPr>
      <xdr:spPr>
        <a:xfrm>
          <a:off x="11303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33</xdr:row>
      <xdr:rowOff>156845</xdr:rowOff>
    </xdr:from>
    <xdr:ext cx="409575" cy="224155"/>
    <xdr:sp macro="" textlink="">
      <xdr:nvSpPr>
        <xdr:cNvPr id="114" name="テキスト ボックス 113"/>
        <xdr:cNvSpPr txBox="1"/>
      </xdr:nvSpPr>
      <xdr:spPr>
        <a:xfrm>
          <a:off x="10828655" y="658622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161925</xdr:rowOff>
    </xdr:from>
    <xdr:to xmlns:xdr="http://schemas.openxmlformats.org/drawingml/2006/spreadsheetDrawing">
      <xdr:col>80</xdr:col>
      <xdr:colOff>9525</xdr:colOff>
      <xdr:row>31</xdr:row>
      <xdr:rowOff>161925</xdr:rowOff>
    </xdr:to>
    <xdr:cxnSp macro="">
      <xdr:nvCxnSpPr>
        <xdr:cNvPr id="115" name="直線コネクタ 114"/>
        <xdr:cNvCxnSpPr/>
      </xdr:nvCxnSpPr>
      <xdr:spPr>
        <a:xfrm>
          <a:off x="11303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67945</xdr:rowOff>
    </xdr:from>
    <xdr:ext cx="409575" cy="224155"/>
    <xdr:sp macro="" textlink="">
      <xdr:nvSpPr>
        <xdr:cNvPr id="116" name="テキスト ボックス 115"/>
        <xdr:cNvSpPr txBox="1"/>
      </xdr:nvSpPr>
      <xdr:spPr>
        <a:xfrm>
          <a:off x="10828655" y="615442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73025</xdr:rowOff>
    </xdr:from>
    <xdr:to xmlns:xdr="http://schemas.openxmlformats.org/drawingml/2006/spreadsheetDrawing">
      <xdr:col>80</xdr:col>
      <xdr:colOff>9525</xdr:colOff>
      <xdr:row>29</xdr:row>
      <xdr:rowOff>73025</xdr:rowOff>
    </xdr:to>
    <xdr:cxnSp macro="">
      <xdr:nvCxnSpPr>
        <xdr:cNvPr id="117" name="直線コネクタ 116"/>
        <xdr:cNvCxnSpPr/>
      </xdr:nvCxnSpPr>
      <xdr:spPr>
        <a:xfrm>
          <a:off x="11303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150495</xdr:rowOff>
    </xdr:from>
    <xdr:ext cx="409575" cy="225425"/>
    <xdr:sp macro="" textlink="">
      <xdr:nvSpPr>
        <xdr:cNvPr id="118" name="テキスト ボックス 117"/>
        <xdr:cNvSpPr txBox="1"/>
      </xdr:nvSpPr>
      <xdr:spPr>
        <a:xfrm>
          <a:off x="10828655" y="57226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155575</xdr:rowOff>
    </xdr:from>
    <xdr:to xmlns:xdr="http://schemas.openxmlformats.org/drawingml/2006/spreadsheetDrawing">
      <xdr:col>80</xdr:col>
      <xdr:colOff>9525</xdr:colOff>
      <xdr:row>26</xdr:row>
      <xdr:rowOff>155575</xdr:rowOff>
    </xdr:to>
    <xdr:cxnSp macro="">
      <xdr:nvCxnSpPr>
        <xdr:cNvPr id="119" name="直線コネクタ 118"/>
        <xdr:cNvCxnSpPr/>
      </xdr:nvCxnSpPr>
      <xdr:spPr>
        <a:xfrm>
          <a:off x="11303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26</xdr:row>
      <xdr:rowOff>61595</xdr:rowOff>
    </xdr:from>
    <xdr:ext cx="409575" cy="225425"/>
    <xdr:sp macro="" textlink="">
      <xdr:nvSpPr>
        <xdr:cNvPr id="120" name="テキスト ボックス 119"/>
        <xdr:cNvSpPr txBox="1"/>
      </xdr:nvSpPr>
      <xdr:spPr>
        <a:xfrm>
          <a:off x="10828655" y="52908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1" name="直線コネクタ 120"/>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144145</xdr:rowOff>
    </xdr:from>
    <xdr:ext cx="307975" cy="224155"/>
    <xdr:sp macro="" textlink="">
      <xdr:nvSpPr>
        <xdr:cNvPr id="122" name="テキスト ボックス 121"/>
        <xdr:cNvSpPr txBox="1"/>
      </xdr:nvSpPr>
      <xdr:spPr>
        <a:xfrm>
          <a:off x="10931525" y="485902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65405</xdr:rowOff>
    </xdr:from>
    <xdr:to xmlns:xdr="http://schemas.openxmlformats.org/drawingml/2006/spreadsheetDrawing">
      <xdr:col>76</xdr:col>
      <xdr:colOff>21590</xdr:colOff>
      <xdr:row>33</xdr:row>
      <xdr:rowOff>123825</xdr:rowOff>
    </xdr:to>
    <xdr:cxnSp macro="">
      <xdr:nvCxnSpPr>
        <xdr:cNvPr id="124" name="直線コネクタ 123"/>
        <xdr:cNvCxnSpPr/>
      </xdr:nvCxnSpPr>
      <xdr:spPr>
        <a:xfrm flipV="1">
          <a:off x="14793595" y="529463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127635</xdr:rowOff>
    </xdr:from>
    <xdr:ext cx="468630" cy="259080"/>
    <xdr:sp macro="" textlink="">
      <xdr:nvSpPr>
        <xdr:cNvPr id="125" name="債務償還比率最小値テキスト"/>
        <xdr:cNvSpPr txBox="1"/>
      </xdr:nvSpPr>
      <xdr:spPr>
        <a:xfrm>
          <a:off x="14846300" y="65570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123825</xdr:rowOff>
    </xdr:from>
    <xdr:to xmlns:xdr="http://schemas.openxmlformats.org/drawingml/2006/spreadsheetDrawing">
      <xdr:col>76</xdr:col>
      <xdr:colOff>111125</xdr:colOff>
      <xdr:row>33</xdr:row>
      <xdr:rowOff>123825</xdr:rowOff>
    </xdr:to>
    <xdr:cxnSp macro="">
      <xdr:nvCxnSpPr>
        <xdr:cNvPr id="126" name="直線コネクタ 125"/>
        <xdr:cNvCxnSpPr/>
      </xdr:nvCxnSpPr>
      <xdr:spPr>
        <a:xfrm>
          <a:off x="14706600" y="655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12065</xdr:rowOff>
    </xdr:from>
    <xdr:ext cx="468630" cy="259080"/>
    <xdr:sp macro="" textlink="">
      <xdr:nvSpPr>
        <xdr:cNvPr id="127" name="債務償還比率最大値テキスト"/>
        <xdr:cNvSpPr txBox="1"/>
      </xdr:nvSpPr>
      <xdr:spPr>
        <a:xfrm>
          <a:off x="14846300" y="5069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65405</xdr:rowOff>
    </xdr:from>
    <xdr:to xmlns:xdr="http://schemas.openxmlformats.org/drawingml/2006/spreadsheetDrawing">
      <xdr:col>76</xdr:col>
      <xdr:colOff>111125</xdr:colOff>
      <xdr:row>26</xdr:row>
      <xdr:rowOff>65405</xdr:rowOff>
    </xdr:to>
    <xdr:cxnSp macro="">
      <xdr:nvCxnSpPr>
        <xdr:cNvPr id="128" name="直線コネクタ 127"/>
        <xdr:cNvCxnSpPr/>
      </xdr:nvCxnSpPr>
      <xdr:spPr>
        <a:xfrm>
          <a:off x="14706600" y="529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72390</xdr:rowOff>
    </xdr:from>
    <xdr:ext cx="468630" cy="259080"/>
    <xdr:sp macro="" textlink="">
      <xdr:nvSpPr>
        <xdr:cNvPr id="129" name="債務償還比率平均値テキスト"/>
        <xdr:cNvSpPr txBox="1"/>
      </xdr:nvSpPr>
      <xdr:spPr>
        <a:xfrm>
          <a:off x="14846300" y="581596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49530</xdr:rowOff>
    </xdr:from>
    <xdr:to xmlns:xdr="http://schemas.openxmlformats.org/drawingml/2006/spreadsheetDrawing">
      <xdr:col>76</xdr:col>
      <xdr:colOff>73025</xdr:colOff>
      <xdr:row>30</xdr:row>
      <xdr:rowOff>151130</xdr:rowOff>
    </xdr:to>
    <xdr:sp macro="" textlink="">
      <xdr:nvSpPr>
        <xdr:cNvPr id="130" name="フローチャート: 判断 129"/>
        <xdr:cNvSpPr/>
      </xdr:nvSpPr>
      <xdr:spPr>
        <a:xfrm>
          <a:off x="14744700" y="596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102870</xdr:rowOff>
    </xdr:from>
    <xdr:to xmlns:xdr="http://schemas.openxmlformats.org/drawingml/2006/spreadsheetDrawing">
      <xdr:col>72</xdr:col>
      <xdr:colOff>123825</xdr:colOff>
      <xdr:row>30</xdr:row>
      <xdr:rowOff>33020</xdr:rowOff>
    </xdr:to>
    <xdr:sp macro="" textlink="">
      <xdr:nvSpPr>
        <xdr:cNvPr id="131" name="フローチャート: 判断 130"/>
        <xdr:cNvSpPr/>
      </xdr:nvSpPr>
      <xdr:spPr>
        <a:xfrm>
          <a:off x="14033500" y="584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49530</xdr:rowOff>
    </xdr:from>
    <xdr:to xmlns:xdr="http://schemas.openxmlformats.org/drawingml/2006/spreadsheetDrawing">
      <xdr:col>68</xdr:col>
      <xdr:colOff>123825</xdr:colOff>
      <xdr:row>31</xdr:row>
      <xdr:rowOff>151130</xdr:rowOff>
    </xdr:to>
    <xdr:sp macro="" textlink="">
      <xdr:nvSpPr>
        <xdr:cNvPr id="132" name="フローチャート: 判断 131"/>
        <xdr:cNvSpPr/>
      </xdr:nvSpPr>
      <xdr:spPr>
        <a:xfrm>
          <a:off x="13271500" y="613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117475</xdr:rowOff>
    </xdr:from>
    <xdr:to xmlns:xdr="http://schemas.openxmlformats.org/drawingml/2006/spreadsheetDrawing">
      <xdr:col>64</xdr:col>
      <xdr:colOff>123825</xdr:colOff>
      <xdr:row>32</xdr:row>
      <xdr:rowOff>47625</xdr:rowOff>
    </xdr:to>
    <xdr:sp macro="" textlink="">
      <xdr:nvSpPr>
        <xdr:cNvPr id="133" name="フローチャート: 判断 132"/>
        <xdr:cNvSpPr/>
      </xdr:nvSpPr>
      <xdr:spPr>
        <a:xfrm>
          <a:off x="1250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125730</xdr:rowOff>
    </xdr:from>
    <xdr:to xmlns:xdr="http://schemas.openxmlformats.org/drawingml/2006/spreadsheetDrawing">
      <xdr:col>60</xdr:col>
      <xdr:colOff>123825</xdr:colOff>
      <xdr:row>32</xdr:row>
      <xdr:rowOff>55880</xdr:rowOff>
    </xdr:to>
    <xdr:sp macro="" textlink="">
      <xdr:nvSpPr>
        <xdr:cNvPr id="134" name="フローチャート: 判断 133"/>
        <xdr:cNvSpPr/>
      </xdr:nvSpPr>
      <xdr:spPr>
        <a:xfrm>
          <a:off x="11747500" y="621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35" name="テキスト ボックス 134"/>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36" name="テキスト ボックス 135"/>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37" name="テキスト ボックス 136"/>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38" name="テキスト ボックス 137"/>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39" name="テキスト ボックス 138"/>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7620</xdr:rowOff>
    </xdr:from>
    <xdr:to xmlns:xdr="http://schemas.openxmlformats.org/drawingml/2006/spreadsheetDrawing">
      <xdr:col>76</xdr:col>
      <xdr:colOff>73025</xdr:colOff>
      <xdr:row>31</xdr:row>
      <xdr:rowOff>109220</xdr:rowOff>
    </xdr:to>
    <xdr:sp macro="" textlink="">
      <xdr:nvSpPr>
        <xdr:cNvPr id="140" name="楕円 139"/>
        <xdr:cNvSpPr/>
      </xdr:nvSpPr>
      <xdr:spPr>
        <a:xfrm>
          <a:off x="147447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157480</xdr:rowOff>
    </xdr:from>
    <xdr:ext cx="468630" cy="257810"/>
    <xdr:sp macro="" textlink="">
      <xdr:nvSpPr>
        <xdr:cNvPr id="141" name="債務償還比率該当値テキスト"/>
        <xdr:cNvSpPr txBox="1"/>
      </xdr:nvSpPr>
      <xdr:spPr>
        <a:xfrm>
          <a:off x="14846300" y="60725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43815</xdr:rowOff>
    </xdr:from>
    <xdr:to xmlns:xdr="http://schemas.openxmlformats.org/drawingml/2006/spreadsheetDrawing">
      <xdr:col>72</xdr:col>
      <xdr:colOff>123825</xdr:colOff>
      <xdr:row>30</xdr:row>
      <xdr:rowOff>145415</xdr:rowOff>
    </xdr:to>
    <xdr:sp macro="" textlink="">
      <xdr:nvSpPr>
        <xdr:cNvPr id="142" name="楕円 141"/>
        <xdr:cNvSpPr/>
      </xdr:nvSpPr>
      <xdr:spPr>
        <a:xfrm>
          <a:off x="140335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94615</xdr:rowOff>
    </xdr:from>
    <xdr:to xmlns:xdr="http://schemas.openxmlformats.org/drawingml/2006/spreadsheetDrawing">
      <xdr:col>76</xdr:col>
      <xdr:colOff>22225</xdr:colOff>
      <xdr:row>31</xdr:row>
      <xdr:rowOff>58420</xdr:rowOff>
    </xdr:to>
    <xdr:cxnSp macro="">
      <xdr:nvCxnSpPr>
        <xdr:cNvPr id="143" name="直線コネクタ 142"/>
        <xdr:cNvCxnSpPr/>
      </xdr:nvCxnSpPr>
      <xdr:spPr>
        <a:xfrm>
          <a:off x="14084300" y="6009640"/>
          <a:ext cx="7112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47625</xdr:rowOff>
    </xdr:from>
    <xdr:to xmlns:xdr="http://schemas.openxmlformats.org/drawingml/2006/spreadsheetDrawing">
      <xdr:col>68</xdr:col>
      <xdr:colOff>123825</xdr:colOff>
      <xdr:row>31</xdr:row>
      <xdr:rowOff>149225</xdr:rowOff>
    </xdr:to>
    <xdr:sp macro="" textlink="">
      <xdr:nvSpPr>
        <xdr:cNvPr id="144" name="楕円 143"/>
        <xdr:cNvSpPr/>
      </xdr:nvSpPr>
      <xdr:spPr>
        <a:xfrm>
          <a:off x="132715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94615</xdr:rowOff>
    </xdr:from>
    <xdr:to xmlns:xdr="http://schemas.openxmlformats.org/drawingml/2006/spreadsheetDrawing">
      <xdr:col>72</xdr:col>
      <xdr:colOff>73025</xdr:colOff>
      <xdr:row>31</xdr:row>
      <xdr:rowOff>98425</xdr:rowOff>
    </xdr:to>
    <xdr:cxnSp macro="">
      <xdr:nvCxnSpPr>
        <xdr:cNvPr id="145" name="直線コネクタ 144"/>
        <xdr:cNvCxnSpPr/>
      </xdr:nvCxnSpPr>
      <xdr:spPr>
        <a:xfrm flipV="1">
          <a:off x="13322300" y="6009640"/>
          <a:ext cx="762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140335</xdr:rowOff>
    </xdr:from>
    <xdr:to xmlns:xdr="http://schemas.openxmlformats.org/drawingml/2006/spreadsheetDrawing">
      <xdr:col>64</xdr:col>
      <xdr:colOff>123825</xdr:colOff>
      <xdr:row>30</xdr:row>
      <xdr:rowOff>70485</xdr:rowOff>
    </xdr:to>
    <xdr:sp macro="" textlink="">
      <xdr:nvSpPr>
        <xdr:cNvPr id="146" name="楕円 145"/>
        <xdr:cNvSpPr/>
      </xdr:nvSpPr>
      <xdr:spPr>
        <a:xfrm>
          <a:off x="12509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19685</xdr:rowOff>
    </xdr:from>
    <xdr:to xmlns:xdr="http://schemas.openxmlformats.org/drawingml/2006/spreadsheetDrawing">
      <xdr:col>68</xdr:col>
      <xdr:colOff>73025</xdr:colOff>
      <xdr:row>31</xdr:row>
      <xdr:rowOff>98425</xdr:rowOff>
    </xdr:to>
    <xdr:cxnSp macro="">
      <xdr:nvCxnSpPr>
        <xdr:cNvPr id="147" name="直線コネクタ 146"/>
        <xdr:cNvCxnSpPr/>
      </xdr:nvCxnSpPr>
      <xdr:spPr>
        <a:xfrm>
          <a:off x="12560300" y="5934710"/>
          <a:ext cx="762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88265</xdr:rowOff>
    </xdr:from>
    <xdr:to xmlns:xdr="http://schemas.openxmlformats.org/drawingml/2006/spreadsheetDrawing">
      <xdr:col>60</xdr:col>
      <xdr:colOff>123825</xdr:colOff>
      <xdr:row>30</xdr:row>
      <xdr:rowOff>18415</xdr:rowOff>
    </xdr:to>
    <xdr:sp macro="" textlink="">
      <xdr:nvSpPr>
        <xdr:cNvPr id="148" name="楕円 147"/>
        <xdr:cNvSpPr/>
      </xdr:nvSpPr>
      <xdr:spPr>
        <a:xfrm>
          <a:off x="11747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139065</xdr:rowOff>
    </xdr:from>
    <xdr:to xmlns:xdr="http://schemas.openxmlformats.org/drawingml/2006/spreadsheetDrawing">
      <xdr:col>64</xdr:col>
      <xdr:colOff>73025</xdr:colOff>
      <xdr:row>30</xdr:row>
      <xdr:rowOff>19685</xdr:rowOff>
    </xdr:to>
    <xdr:cxnSp macro="">
      <xdr:nvCxnSpPr>
        <xdr:cNvPr id="149" name="直線コネクタ 148"/>
        <xdr:cNvCxnSpPr/>
      </xdr:nvCxnSpPr>
      <xdr:spPr>
        <a:xfrm>
          <a:off x="11798300" y="5882640"/>
          <a:ext cx="762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49530</xdr:rowOff>
    </xdr:from>
    <xdr:ext cx="468630" cy="259080"/>
    <xdr:sp macro="" textlink="">
      <xdr:nvSpPr>
        <xdr:cNvPr id="150" name="n_1aveValue債務償還比率"/>
        <xdr:cNvSpPr txBox="1"/>
      </xdr:nvSpPr>
      <xdr:spPr>
        <a:xfrm>
          <a:off x="13836650" y="56216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142240</xdr:rowOff>
    </xdr:from>
    <xdr:ext cx="468630" cy="259080"/>
    <xdr:sp macro="" textlink="">
      <xdr:nvSpPr>
        <xdr:cNvPr id="151" name="n_2aveValue債務償還比率"/>
        <xdr:cNvSpPr txBox="1"/>
      </xdr:nvSpPr>
      <xdr:spPr>
        <a:xfrm>
          <a:off x="13087350" y="62287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38735</xdr:rowOff>
    </xdr:from>
    <xdr:ext cx="468630" cy="259080"/>
    <xdr:sp macro="" textlink="">
      <xdr:nvSpPr>
        <xdr:cNvPr id="152" name="n_3aveValue債務償還比率"/>
        <xdr:cNvSpPr txBox="1"/>
      </xdr:nvSpPr>
      <xdr:spPr>
        <a:xfrm>
          <a:off x="12325350" y="6296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46990</xdr:rowOff>
    </xdr:from>
    <xdr:ext cx="468630" cy="259080"/>
    <xdr:sp macro="" textlink="">
      <xdr:nvSpPr>
        <xdr:cNvPr id="153" name="n_4aveValue債務償還比率"/>
        <xdr:cNvSpPr txBox="1"/>
      </xdr:nvSpPr>
      <xdr:spPr>
        <a:xfrm>
          <a:off x="11563350" y="63049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136525</xdr:rowOff>
    </xdr:from>
    <xdr:ext cx="468630" cy="258445"/>
    <xdr:sp macro="" textlink="">
      <xdr:nvSpPr>
        <xdr:cNvPr id="154" name="n_1mainValue債務償還比率"/>
        <xdr:cNvSpPr txBox="1"/>
      </xdr:nvSpPr>
      <xdr:spPr>
        <a:xfrm>
          <a:off x="13836650" y="605155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166370</xdr:rowOff>
    </xdr:from>
    <xdr:ext cx="468630" cy="257810"/>
    <xdr:sp macro="" textlink="">
      <xdr:nvSpPr>
        <xdr:cNvPr id="155" name="n_2mainValue債務償還比率"/>
        <xdr:cNvSpPr txBox="1"/>
      </xdr:nvSpPr>
      <xdr:spPr>
        <a:xfrm>
          <a:off x="13087350" y="59099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86995</xdr:rowOff>
    </xdr:from>
    <xdr:ext cx="468630" cy="257810"/>
    <xdr:sp macro="" textlink="">
      <xdr:nvSpPr>
        <xdr:cNvPr id="156" name="n_3mainValue債務償還比率"/>
        <xdr:cNvSpPr txBox="1"/>
      </xdr:nvSpPr>
      <xdr:spPr>
        <a:xfrm>
          <a:off x="12325350" y="56591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34925</xdr:rowOff>
    </xdr:from>
    <xdr:ext cx="468630" cy="259080"/>
    <xdr:sp macro="" textlink="">
      <xdr:nvSpPr>
        <xdr:cNvPr id="157" name="n_4mainValue債務償還比率"/>
        <xdr:cNvSpPr txBox="1"/>
      </xdr:nvSpPr>
      <xdr:spPr>
        <a:xfrm>
          <a:off x="11563350" y="5607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59" name="正方形/長方形 158"/>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60" name="テキスト ボックス 159"/>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61" name="テキスト ボックス 160"/>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62" name="テキスト ボックス 161"/>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63" name="テキスト ボックス 162"/>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249,094
242,970
244.95
100,744,054
96,023,003
4,472,076
51,290,360
85,077,662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3.3
69.5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820" cy="259080"/>
    <xdr:sp macro=""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150495</xdr:rowOff>
    </xdr:from>
    <xdr:to xmlns:xdr="http://schemas.openxmlformats.org/drawingml/2006/spreadsheetDrawing">
      <xdr:col>24</xdr:col>
      <xdr:colOff>62865</xdr:colOff>
      <xdr:row>41</xdr:row>
      <xdr:rowOff>68580</xdr:rowOff>
    </xdr:to>
    <xdr:cxnSp macro="">
      <xdr:nvCxnSpPr>
        <xdr:cNvPr id="57" name="直線コネクタ 56"/>
        <xdr:cNvCxnSpPr/>
      </xdr:nvCxnSpPr>
      <xdr:spPr>
        <a:xfrm flipV="1">
          <a:off x="4634865" y="5979795"/>
          <a:ext cx="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72390</xdr:rowOff>
    </xdr:from>
    <xdr:ext cx="405130" cy="259080"/>
    <xdr:sp macro="" textlink="">
      <xdr:nvSpPr>
        <xdr:cNvPr id="58" name="【道路】&#10;有形固定資産減価償却率最小値テキスト"/>
        <xdr:cNvSpPr txBox="1"/>
      </xdr:nvSpPr>
      <xdr:spPr>
        <a:xfrm>
          <a:off x="4673600" y="7101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68580</xdr:rowOff>
    </xdr:from>
    <xdr:to xmlns:xdr="http://schemas.openxmlformats.org/drawingml/2006/spreadsheetDrawing">
      <xdr:col>24</xdr:col>
      <xdr:colOff>152400</xdr:colOff>
      <xdr:row>41</xdr:row>
      <xdr:rowOff>68580</xdr:rowOff>
    </xdr:to>
    <xdr:cxnSp macro="">
      <xdr:nvCxnSpPr>
        <xdr:cNvPr id="59" name="直線コネクタ 58"/>
        <xdr:cNvCxnSpPr/>
      </xdr:nvCxnSpPr>
      <xdr:spPr>
        <a:xfrm>
          <a:off x="4546600" y="709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97790</xdr:rowOff>
    </xdr:from>
    <xdr:ext cx="405130" cy="257810"/>
    <xdr:sp macro="" textlink="">
      <xdr:nvSpPr>
        <xdr:cNvPr id="60" name="【道路】&#10;有形固定資産減価償却率最大値テキスト"/>
        <xdr:cNvSpPr txBox="1"/>
      </xdr:nvSpPr>
      <xdr:spPr>
        <a:xfrm>
          <a:off x="4673600" y="57556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150495</xdr:rowOff>
    </xdr:from>
    <xdr:to xmlns:xdr="http://schemas.openxmlformats.org/drawingml/2006/spreadsheetDrawing">
      <xdr:col>24</xdr:col>
      <xdr:colOff>152400</xdr:colOff>
      <xdr:row>34</xdr:row>
      <xdr:rowOff>150495</xdr:rowOff>
    </xdr:to>
    <xdr:cxnSp macro="">
      <xdr:nvCxnSpPr>
        <xdr:cNvPr id="61" name="直線コネクタ 60"/>
        <xdr:cNvCxnSpPr/>
      </xdr:nvCxnSpPr>
      <xdr:spPr>
        <a:xfrm>
          <a:off x="4546600" y="597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166370</xdr:rowOff>
    </xdr:from>
    <xdr:ext cx="405130" cy="257810"/>
    <xdr:sp macro="" textlink="">
      <xdr:nvSpPr>
        <xdr:cNvPr id="62" name="【道路】&#10;有形固定資産減価償却率平均値テキスト"/>
        <xdr:cNvSpPr txBox="1"/>
      </xdr:nvSpPr>
      <xdr:spPr>
        <a:xfrm>
          <a:off x="4673600" y="651002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15875</xdr:rowOff>
    </xdr:from>
    <xdr:to xmlns:xdr="http://schemas.openxmlformats.org/drawingml/2006/spreadsheetDrawing">
      <xdr:col>24</xdr:col>
      <xdr:colOff>114300</xdr:colOff>
      <xdr:row>38</xdr:row>
      <xdr:rowOff>117475</xdr:rowOff>
    </xdr:to>
    <xdr:sp macro="" textlink="">
      <xdr:nvSpPr>
        <xdr:cNvPr id="63" name="フローチャート: 判断 62"/>
        <xdr:cNvSpPr/>
      </xdr:nvSpPr>
      <xdr:spPr>
        <a:xfrm>
          <a:off x="45847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158750</xdr:rowOff>
    </xdr:from>
    <xdr:to xmlns:xdr="http://schemas.openxmlformats.org/drawingml/2006/spreadsheetDrawing">
      <xdr:col>20</xdr:col>
      <xdr:colOff>38100</xdr:colOff>
      <xdr:row>38</xdr:row>
      <xdr:rowOff>88900</xdr:rowOff>
    </xdr:to>
    <xdr:sp macro="" textlink="">
      <xdr:nvSpPr>
        <xdr:cNvPr id="64" name="フローチャート: 判断 63"/>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143510</xdr:rowOff>
    </xdr:from>
    <xdr:to xmlns:xdr="http://schemas.openxmlformats.org/drawingml/2006/spreadsheetDrawing">
      <xdr:col>15</xdr:col>
      <xdr:colOff>101600</xdr:colOff>
      <xdr:row>38</xdr:row>
      <xdr:rowOff>73660</xdr:rowOff>
    </xdr:to>
    <xdr:sp macro="" textlink="">
      <xdr:nvSpPr>
        <xdr:cNvPr id="65" name="フローチャート: 判断 64"/>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124460</xdr:rowOff>
    </xdr:from>
    <xdr:to xmlns:xdr="http://schemas.openxmlformats.org/drawingml/2006/spreadsheetDrawing">
      <xdr:col>10</xdr:col>
      <xdr:colOff>165100</xdr:colOff>
      <xdr:row>38</xdr:row>
      <xdr:rowOff>54610</xdr:rowOff>
    </xdr:to>
    <xdr:sp macro="" textlink="">
      <xdr:nvSpPr>
        <xdr:cNvPr id="66" name="フローチャート: 判断 65"/>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114935</xdr:rowOff>
    </xdr:from>
    <xdr:to xmlns:xdr="http://schemas.openxmlformats.org/drawingml/2006/spreadsheetDrawing">
      <xdr:col>6</xdr:col>
      <xdr:colOff>38100</xdr:colOff>
      <xdr:row>38</xdr:row>
      <xdr:rowOff>45085</xdr:rowOff>
    </xdr:to>
    <xdr:sp macro="" textlink="">
      <xdr:nvSpPr>
        <xdr:cNvPr id="67" name="フローチャート: 判断 66"/>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57785</xdr:rowOff>
    </xdr:from>
    <xdr:to xmlns:xdr="http://schemas.openxmlformats.org/drawingml/2006/spreadsheetDrawing">
      <xdr:col>24</xdr:col>
      <xdr:colOff>114300</xdr:colOff>
      <xdr:row>37</xdr:row>
      <xdr:rowOff>159385</xdr:rowOff>
    </xdr:to>
    <xdr:sp macro="" textlink="">
      <xdr:nvSpPr>
        <xdr:cNvPr id="73" name="楕円 72"/>
        <xdr:cNvSpPr/>
      </xdr:nvSpPr>
      <xdr:spPr>
        <a:xfrm>
          <a:off x="4584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80645</xdr:rowOff>
    </xdr:from>
    <xdr:ext cx="405130" cy="259080"/>
    <xdr:sp macro="" textlink="">
      <xdr:nvSpPr>
        <xdr:cNvPr id="74" name="【道路】&#10;有形固定資産減価償却率該当値テキスト"/>
        <xdr:cNvSpPr txBox="1"/>
      </xdr:nvSpPr>
      <xdr:spPr>
        <a:xfrm>
          <a:off x="4673600" y="6252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23495</xdr:rowOff>
    </xdr:from>
    <xdr:to xmlns:xdr="http://schemas.openxmlformats.org/drawingml/2006/spreadsheetDrawing">
      <xdr:col>20</xdr:col>
      <xdr:colOff>38100</xdr:colOff>
      <xdr:row>37</xdr:row>
      <xdr:rowOff>125095</xdr:rowOff>
    </xdr:to>
    <xdr:sp macro="" textlink="">
      <xdr:nvSpPr>
        <xdr:cNvPr id="75" name="楕円 74"/>
        <xdr:cNvSpPr/>
      </xdr:nvSpPr>
      <xdr:spPr>
        <a:xfrm>
          <a:off x="3746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74930</xdr:rowOff>
    </xdr:from>
    <xdr:to xmlns:xdr="http://schemas.openxmlformats.org/drawingml/2006/spreadsheetDrawing">
      <xdr:col>24</xdr:col>
      <xdr:colOff>63500</xdr:colOff>
      <xdr:row>37</xdr:row>
      <xdr:rowOff>109220</xdr:rowOff>
    </xdr:to>
    <xdr:cxnSp macro="">
      <xdr:nvCxnSpPr>
        <xdr:cNvPr id="76" name="直線コネクタ 75"/>
        <xdr:cNvCxnSpPr/>
      </xdr:nvCxnSpPr>
      <xdr:spPr>
        <a:xfrm>
          <a:off x="3797300" y="641858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162560</xdr:rowOff>
    </xdr:from>
    <xdr:to xmlns:xdr="http://schemas.openxmlformats.org/drawingml/2006/spreadsheetDrawing">
      <xdr:col>15</xdr:col>
      <xdr:colOff>101600</xdr:colOff>
      <xdr:row>37</xdr:row>
      <xdr:rowOff>92710</xdr:rowOff>
    </xdr:to>
    <xdr:sp macro="" textlink="">
      <xdr:nvSpPr>
        <xdr:cNvPr id="77" name="楕円 76"/>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41910</xdr:rowOff>
    </xdr:from>
    <xdr:to xmlns:xdr="http://schemas.openxmlformats.org/drawingml/2006/spreadsheetDrawing">
      <xdr:col>19</xdr:col>
      <xdr:colOff>177800</xdr:colOff>
      <xdr:row>37</xdr:row>
      <xdr:rowOff>74930</xdr:rowOff>
    </xdr:to>
    <xdr:cxnSp macro="">
      <xdr:nvCxnSpPr>
        <xdr:cNvPr id="78" name="直線コネクタ 77"/>
        <xdr:cNvCxnSpPr/>
      </xdr:nvCxnSpPr>
      <xdr:spPr>
        <a:xfrm>
          <a:off x="2908300" y="63855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128270</xdr:rowOff>
    </xdr:from>
    <xdr:to xmlns:xdr="http://schemas.openxmlformats.org/drawingml/2006/spreadsheetDrawing">
      <xdr:col>10</xdr:col>
      <xdr:colOff>165100</xdr:colOff>
      <xdr:row>37</xdr:row>
      <xdr:rowOff>58420</xdr:rowOff>
    </xdr:to>
    <xdr:sp macro="" textlink="">
      <xdr:nvSpPr>
        <xdr:cNvPr id="79" name="楕円 78"/>
        <xdr:cNvSpPr/>
      </xdr:nvSpPr>
      <xdr:spPr>
        <a:xfrm>
          <a:off x="196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7620</xdr:rowOff>
    </xdr:from>
    <xdr:to xmlns:xdr="http://schemas.openxmlformats.org/drawingml/2006/spreadsheetDrawing">
      <xdr:col>15</xdr:col>
      <xdr:colOff>50800</xdr:colOff>
      <xdr:row>37</xdr:row>
      <xdr:rowOff>41910</xdr:rowOff>
    </xdr:to>
    <xdr:cxnSp macro="">
      <xdr:nvCxnSpPr>
        <xdr:cNvPr id="80" name="直線コネクタ 79"/>
        <xdr:cNvCxnSpPr/>
      </xdr:nvCxnSpPr>
      <xdr:spPr>
        <a:xfrm>
          <a:off x="2019300" y="63512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103505</xdr:rowOff>
    </xdr:from>
    <xdr:to xmlns:xdr="http://schemas.openxmlformats.org/drawingml/2006/spreadsheetDrawing">
      <xdr:col>6</xdr:col>
      <xdr:colOff>38100</xdr:colOff>
      <xdr:row>37</xdr:row>
      <xdr:rowOff>33655</xdr:rowOff>
    </xdr:to>
    <xdr:sp macro="" textlink="">
      <xdr:nvSpPr>
        <xdr:cNvPr id="81" name="楕円 80"/>
        <xdr:cNvSpPr/>
      </xdr:nvSpPr>
      <xdr:spPr>
        <a:xfrm>
          <a:off x="1079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154940</xdr:rowOff>
    </xdr:from>
    <xdr:to xmlns:xdr="http://schemas.openxmlformats.org/drawingml/2006/spreadsheetDrawing">
      <xdr:col>10</xdr:col>
      <xdr:colOff>114300</xdr:colOff>
      <xdr:row>37</xdr:row>
      <xdr:rowOff>7620</xdr:rowOff>
    </xdr:to>
    <xdr:cxnSp macro="">
      <xdr:nvCxnSpPr>
        <xdr:cNvPr id="82" name="直線コネクタ 81"/>
        <xdr:cNvCxnSpPr/>
      </xdr:nvCxnSpPr>
      <xdr:spPr>
        <a:xfrm>
          <a:off x="1130300" y="63271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80010</xdr:rowOff>
    </xdr:from>
    <xdr:ext cx="405130" cy="259080"/>
    <xdr:sp macro="" textlink="">
      <xdr:nvSpPr>
        <xdr:cNvPr id="83" name="n_1aveValue【道路】&#10;有形固定資産減価償却率"/>
        <xdr:cNvSpPr txBox="1"/>
      </xdr:nvSpPr>
      <xdr:spPr>
        <a:xfrm>
          <a:off x="3582035" y="6595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64770</xdr:rowOff>
    </xdr:from>
    <xdr:ext cx="403860" cy="257810"/>
    <xdr:sp macro="" textlink="">
      <xdr:nvSpPr>
        <xdr:cNvPr id="84" name="n_2aveValue【道路】&#10;有形固定資産減価償却率"/>
        <xdr:cNvSpPr txBox="1"/>
      </xdr:nvSpPr>
      <xdr:spPr>
        <a:xfrm>
          <a:off x="2705735" y="65798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45720</xdr:rowOff>
    </xdr:from>
    <xdr:ext cx="403860" cy="259080"/>
    <xdr:sp macro="" textlink="">
      <xdr:nvSpPr>
        <xdr:cNvPr id="85" name="n_3aveValue【道路】&#10;有形固定資産減価償却率"/>
        <xdr:cNvSpPr txBox="1"/>
      </xdr:nvSpPr>
      <xdr:spPr>
        <a:xfrm>
          <a:off x="1816735" y="65608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36195</xdr:rowOff>
    </xdr:from>
    <xdr:ext cx="403860" cy="259080"/>
    <xdr:sp macro="" textlink="">
      <xdr:nvSpPr>
        <xdr:cNvPr id="86" name="n_4aveValue【道路】&#10;有形固定資産減価償却率"/>
        <xdr:cNvSpPr txBox="1"/>
      </xdr:nvSpPr>
      <xdr:spPr>
        <a:xfrm>
          <a:off x="927735" y="65512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141605</xdr:rowOff>
    </xdr:from>
    <xdr:ext cx="405130" cy="259080"/>
    <xdr:sp macro="" textlink="">
      <xdr:nvSpPr>
        <xdr:cNvPr id="87" name="n_1mainValue【道路】&#10;有形固定資産減価償却率"/>
        <xdr:cNvSpPr txBox="1"/>
      </xdr:nvSpPr>
      <xdr:spPr>
        <a:xfrm>
          <a:off x="3582035" y="6142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109220</xdr:rowOff>
    </xdr:from>
    <xdr:ext cx="403860" cy="257810"/>
    <xdr:sp macro="" textlink="">
      <xdr:nvSpPr>
        <xdr:cNvPr id="88" name="n_2mainValue【道路】&#10;有形固定資産減価償却率"/>
        <xdr:cNvSpPr txBox="1"/>
      </xdr:nvSpPr>
      <xdr:spPr>
        <a:xfrm>
          <a:off x="2705735" y="61099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74930</xdr:rowOff>
    </xdr:from>
    <xdr:ext cx="403860" cy="257810"/>
    <xdr:sp macro="" textlink="">
      <xdr:nvSpPr>
        <xdr:cNvPr id="89" name="n_3mainValue【道路】&#10;有形固定資産減価償却率"/>
        <xdr:cNvSpPr txBox="1"/>
      </xdr:nvSpPr>
      <xdr:spPr>
        <a:xfrm>
          <a:off x="1816735" y="60756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50165</xdr:rowOff>
    </xdr:from>
    <xdr:ext cx="403860" cy="259080"/>
    <xdr:sp macro="" textlink="">
      <xdr:nvSpPr>
        <xdr:cNvPr id="90" name="n_4mainValue【道路】&#10;有形固定資産減価償却率"/>
        <xdr:cNvSpPr txBox="1"/>
      </xdr:nvSpPr>
      <xdr:spPr>
        <a:xfrm>
          <a:off x="927735" y="60509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99" name="テキスト ボックス 98"/>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090" cy="259080"/>
    <xdr:sp macro="" textlink="">
      <xdr:nvSpPr>
        <xdr:cNvPr id="102" name="テキスト ボックス 101"/>
        <xdr:cNvSpPr txBox="1"/>
      </xdr:nvSpPr>
      <xdr:spPr>
        <a:xfrm>
          <a:off x="6136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4" name="テキスト ボックス 103"/>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105410</xdr:rowOff>
    </xdr:from>
    <xdr:ext cx="531495" cy="259080"/>
    <xdr:sp macro="" textlink="">
      <xdr:nvSpPr>
        <xdr:cNvPr id="106" name="テキスト ボックス 105"/>
        <xdr:cNvSpPr txBox="1"/>
      </xdr:nvSpPr>
      <xdr:spPr>
        <a:xfrm>
          <a:off x="607250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162560</xdr:rowOff>
    </xdr:from>
    <xdr:ext cx="531495" cy="259080"/>
    <xdr:sp macro="" textlink="">
      <xdr:nvSpPr>
        <xdr:cNvPr id="108" name="テキスト ボックス 107"/>
        <xdr:cNvSpPr txBox="1"/>
      </xdr:nvSpPr>
      <xdr:spPr>
        <a:xfrm>
          <a:off x="6072505"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0" name="テキスト ボックス 109"/>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59055</xdr:rowOff>
    </xdr:from>
    <xdr:to xmlns:xdr="http://schemas.openxmlformats.org/drawingml/2006/spreadsheetDrawing">
      <xdr:col>54</xdr:col>
      <xdr:colOff>189865</xdr:colOff>
      <xdr:row>41</xdr:row>
      <xdr:rowOff>27940</xdr:rowOff>
    </xdr:to>
    <xdr:cxnSp macro="">
      <xdr:nvCxnSpPr>
        <xdr:cNvPr id="112" name="直線コネクタ 111"/>
        <xdr:cNvCxnSpPr/>
      </xdr:nvCxnSpPr>
      <xdr:spPr>
        <a:xfrm flipV="1">
          <a:off x="10476865" y="5716905"/>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31750</xdr:rowOff>
    </xdr:from>
    <xdr:ext cx="469900" cy="257810"/>
    <xdr:sp macro="" textlink="">
      <xdr:nvSpPr>
        <xdr:cNvPr id="113" name="【道路】&#10;一人当たり延長最小値テキスト"/>
        <xdr:cNvSpPr txBox="1"/>
      </xdr:nvSpPr>
      <xdr:spPr>
        <a:xfrm>
          <a:off x="10515600" y="70612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27940</xdr:rowOff>
    </xdr:from>
    <xdr:to xmlns:xdr="http://schemas.openxmlformats.org/drawingml/2006/spreadsheetDrawing">
      <xdr:col>55</xdr:col>
      <xdr:colOff>88900</xdr:colOff>
      <xdr:row>41</xdr:row>
      <xdr:rowOff>27940</xdr:rowOff>
    </xdr:to>
    <xdr:cxnSp macro="">
      <xdr:nvCxnSpPr>
        <xdr:cNvPr id="114" name="直線コネクタ 113"/>
        <xdr:cNvCxnSpPr/>
      </xdr:nvCxnSpPr>
      <xdr:spPr>
        <a:xfrm>
          <a:off x="10388600" y="705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6350</xdr:rowOff>
    </xdr:from>
    <xdr:ext cx="534670" cy="257810"/>
    <xdr:sp macro="" textlink="">
      <xdr:nvSpPr>
        <xdr:cNvPr id="115" name="【道路】&#10;一人当たり延長最大値テキスト"/>
        <xdr:cNvSpPr txBox="1"/>
      </xdr:nvSpPr>
      <xdr:spPr>
        <a:xfrm>
          <a:off x="10515600" y="54927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59055</xdr:rowOff>
    </xdr:from>
    <xdr:to xmlns:xdr="http://schemas.openxmlformats.org/drawingml/2006/spreadsheetDrawing">
      <xdr:col>55</xdr:col>
      <xdr:colOff>88900</xdr:colOff>
      <xdr:row>33</xdr:row>
      <xdr:rowOff>59055</xdr:rowOff>
    </xdr:to>
    <xdr:cxnSp macro="">
      <xdr:nvCxnSpPr>
        <xdr:cNvPr id="116" name="直線コネクタ 115"/>
        <xdr:cNvCxnSpPr/>
      </xdr:nvCxnSpPr>
      <xdr:spPr>
        <a:xfrm>
          <a:off x="10388600" y="571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135255</xdr:rowOff>
    </xdr:from>
    <xdr:ext cx="469900" cy="257810"/>
    <xdr:sp macro="" textlink="">
      <xdr:nvSpPr>
        <xdr:cNvPr id="117" name="【道路】&#10;一人当たり延長平均値テキスト"/>
        <xdr:cNvSpPr txBox="1"/>
      </xdr:nvSpPr>
      <xdr:spPr>
        <a:xfrm>
          <a:off x="10515600" y="665035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112395</xdr:rowOff>
    </xdr:from>
    <xdr:to xmlns:xdr="http://schemas.openxmlformats.org/drawingml/2006/spreadsheetDrawing">
      <xdr:col>55</xdr:col>
      <xdr:colOff>50800</xdr:colOff>
      <xdr:row>40</xdr:row>
      <xdr:rowOff>42545</xdr:rowOff>
    </xdr:to>
    <xdr:sp macro="" textlink="">
      <xdr:nvSpPr>
        <xdr:cNvPr id="118" name="フローチャート: 判断 117"/>
        <xdr:cNvSpPr/>
      </xdr:nvSpPr>
      <xdr:spPr>
        <a:xfrm>
          <a:off x="10426700" y="67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112395</xdr:rowOff>
    </xdr:from>
    <xdr:to xmlns:xdr="http://schemas.openxmlformats.org/drawingml/2006/spreadsheetDrawing">
      <xdr:col>50</xdr:col>
      <xdr:colOff>165100</xdr:colOff>
      <xdr:row>40</xdr:row>
      <xdr:rowOff>42545</xdr:rowOff>
    </xdr:to>
    <xdr:sp macro="" textlink="">
      <xdr:nvSpPr>
        <xdr:cNvPr id="119" name="フローチャート: 判断 118"/>
        <xdr:cNvSpPr/>
      </xdr:nvSpPr>
      <xdr:spPr>
        <a:xfrm>
          <a:off x="9588500" y="67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118110</xdr:rowOff>
    </xdr:from>
    <xdr:to xmlns:xdr="http://schemas.openxmlformats.org/drawingml/2006/spreadsheetDrawing">
      <xdr:col>46</xdr:col>
      <xdr:colOff>38100</xdr:colOff>
      <xdr:row>40</xdr:row>
      <xdr:rowOff>48260</xdr:rowOff>
    </xdr:to>
    <xdr:sp macro="" textlink="">
      <xdr:nvSpPr>
        <xdr:cNvPr id="120" name="フローチャート: 判断 119"/>
        <xdr:cNvSpPr/>
      </xdr:nvSpPr>
      <xdr:spPr>
        <a:xfrm>
          <a:off x="8699500" y="680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125730</xdr:rowOff>
    </xdr:from>
    <xdr:to xmlns:xdr="http://schemas.openxmlformats.org/drawingml/2006/spreadsheetDrawing">
      <xdr:col>41</xdr:col>
      <xdr:colOff>101600</xdr:colOff>
      <xdr:row>40</xdr:row>
      <xdr:rowOff>55880</xdr:rowOff>
    </xdr:to>
    <xdr:sp macro="" textlink="">
      <xdr:nvSpPr>
        <xdr:cNvPr id="121" name="フローチャート: 判断 120"/>
        <xdr:cNvSpPr/>
      </xdr:nvSpPr>
      <xdr:spPr>
        <a:xfrm>
          <a:off x="7810500" y="681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126365</xdr:rowOff>
    </xdr:from>
    <xdr:to xmlns:xdr="http://schemas.openxmlformats.org/drawingml/2006/spreadsheetDrawing">
      <xdr:col>36</xdr:col>
      <xdr:colOff>165100</xdr:colOff>
      <xdr:row>40</xdr:row>
      <xdr:rowOff>56515</xdr:rowOff>
    </xdr:to>
    <xdr:sp macro="" textlink="">
      <xdr:nvSpPr>
        <xdr:cNvPr id="122" name="フローチャート: 判断 121"/>
        <xdr:cNvSpPr/>
      </xdr:nvSpPr>
      <xdr:spPr>
        <a:xfrm>
          <a:off x="6921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15240</xdr:rowOff>
    </xdr:from>
    <xdr:to xmlns:xdr="http://schemas.openxmlformats.org/drawingml/2006/spreadsheetDrawing">
      <xdr:col>55</xdr:col>
      <xdr:colOff>50800</xdr:colOff>
      <xdr:row>40</xdr:row>
      <xdr:rowOff>116840</xdr:rowOff>
    </xdr:to>
    <xdr:sp macro="" textlink="">
      <xdr:nvSpPr>
        <xdr:cNvPr id="128" name="楕円 127"/>
        <xdr:cNvSpPr/>
      </xdr:nvSpPr>
      <xdr:spPr>
        <a:xfrm>
          <a:off x="104267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165100</xdr:rowOff>
    </xdr:from>
    <xdr:ext cx="469900" cy="259080"/>
    <xdr:sp macro="" textlink="">
      <xdr:nvSpPr>
        <xdr:cNvPr id="129" name="【道路】&#10;一人当たり延長該当値テキスト"/>
        <xdr:cNvSpPr txBox="1"/>
      </xdr:nvSpPr>
      <xdr:spPr>
        <a:xfrm>
          <a:off x="10515600" y="6851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17780</xdr:rowOff>
    </xdr:from>
    <xdr:to xmlns:xdr="http://schemas.openxmlformats.org/drawingml/2006/spreadsheetDrawing">
      <xdr:col>50</xdr:col>
      <xdr:colOff>165100</xdr:colOff>
      <xdr:row>40</xdr:row>
      <xdr:rowOff>118745</xdr:rowOff>
    </xdr:to>
    <xdr:sp macro="" textlink="">
      <xdr:nvSpPr>
        <xdr:cNvPr id="130" name="楕円 129"/>
        <xdr:cNvSpPr/>
      </xdr:nvSpPr>
      <xdr:spPr>
        <a:xfrm>
          <a:off x="9588500" y="6875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66040</xdr:rowOff>
    </xdr:from>
    <xdr:to xmlns:xdr="http://schemas.openxmlformats.org/drawingml/2006/spreadsheetDrawing">
      <xdr:col>55</xdr:col>
      <xdr:colOff>0</xdr:colOff>
      <xdr:row>40</xdr:row>
      <xdr:rowOff>67945</xdr:rowOff>
    </xdr:to>
    <xdr:cxnSp macro="">
      <xdr:nvCxnSpPr>
        <xdr:cNvPr id="131" name="直線コネクタ 130"/>
        <xdr:cNvCxnSpPr/>
      </xdr:nvCxnSpPr>
      <xdr:spPr>
        <a:xfrm flipV="1">
          <a:off x="9639300" y="69240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19050</xdr:rowOff>
    </xdr:from>
    <xdr:to xmlns:xdr="http://schemas.openxmlformats.org/drawingml/2006/spreadsheetDrawing">
      <xdr:col>46</xdr:col>
      <xdr:colOff>38100</xdr:colOff>
      <xdr:row>40</xdr:row>
      <xdr:rowOff>120650</xdr:rowOff>
    </xdr:to>
    <xdr:sp macro="" textlink="">
      <xdr:nvSpPr>
        <xdr:cNvPr id="132" name="楕円 131"/>
        <xdr:cNvSpPr/>
      </xdr:nvSpPr>
      <xdr:spPr>
        <a:xfrm>
          <a:off x="86995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67945</xdr:rowOff>
    </xdr:from>
    <xdr:to xmlns:xdr="http://schemas.openxmlformats.org/drawingml/2006/spreadsheetDrawing">
      <xdr:col>50</xdr:col>
      <xdr:colOff>114300</xdr:colOff>
      <xdr:row>40</xdr:row>
      <xdr:rowOff>69850</xdr:rowOff>
    </xdr:to>
    <xdr:cxnSp macro="">
      <xdr:nvCxnSpPr>
        <xdr:cNvPr id="133" name="直線コネクタ 132"/>
        <xdr:cNvCxnSpPr/>
      </xdr:nvCxnSpPr>
      <xdr:spPr>
        <a:xfrm flipV="1">
          <a:off x="8750300" y="69259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20320</xdr:rowOff>
    </xdr:from>
    <xdr:to xmlns:xdr="http://schemas.openxmlformats.org/drawingml/2006/spreadsheetDrawing">
      <xdr:col>41</xdr:col>
      <xdr:colOff>101600</xdr:colOff>
      <xdr:row>40</xdr:row>
      <xdr:rowOff>121920</xdr:rowOff>
    </xdr:to>
    <xdr:sp macro="" textlink="">
      <xdr:nvSpPr>
        <xdr:cNvPr id="134" name="楕円 133"/>
        <xdr:cNvSpPr/>
      </xdr:nvSpPr>
      <xdr:spPr>
        <a:xfrm>
          <a:off x="7810500" y="68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69850</xdr:rowOff>
    </xdr:from>
    <xdr:to xmlns:xdr="http://schemas.openxmlformats.org/drawingml/2006/spreadsheetDrawing">
      <xdr:col>45</xdr:col>
      <xdr:colOff>177800</xdr:colOff>
      <xdr:row>40</xdr:row>
      <xdr:rowOff>71120</xdr:rowOff>
    </xdr:to>
    <xdr:cxnSp macro="">
      <xdr:nvCxnSpPr>
        <xdr:cNvPr id="135" name="直線コネクタ 134"/>
        <xdr:cNvCxnSpPr/>
      </xdr:nvCxnSpPr>
      <xdr:spPr>
        <a:xfrm flipV="1">
          <a:off x="7861300" y="69278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22225</xdr:rowOff>
    </xdr:from>
    <xdr:to xmlns:xdr="http://schemas.openxmlformats.org/drawingml/2006/spreadsheetDrawing">
      <xdr:col>36</xdr:col>
      <xdr:colOff>165100</xdr:colOff>
      <xdr:row>40</xdr:row>
      <xdr:rowOff>123825</xdr:rowOff>
    </xdr:to>
    <xdr:sp macro="" textlink="">
      <xdr:nvSpPr>
        <xdr:cNvPr id="136" name="楕円 135"/>
        <xdr:cNvSpPr/>
      </xdr:nvSpPr>
      <xdr:spPr>
        <a:xfrm>
          <a:off x="6921500" y="68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71120</xdr:rowOff>
    </xdr:from>
    <xdr:to xmlns:xdr="http://schemas.openxmlformats.org/drawingml/2006/spreadsheetDrawing">
      <xdr:col>41</xdr:col>
      <xdr:colOff>50800</xdr:colOff>
      <xdr:row>40</xdr:row>
      <xdr:rowOff>73025</xdr:rowOff>
    </xdr:to>
    <xdr:cxnSp macro="">
      <xdr:nvCxnSpPr>
        <xdr:cNvPr id="137" name="直線コネクタ 136"/>
        <xdr:cNvCxnSpPr/>
      </xdr:nvCxnSpPr>
      <xdr:spPr>
        <a:xfrm flipV="1">
          <a:off x="6972300" y="69291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59055</xdr:rowOff>
    </xdr:from>
    <xdr:ext cx="469900" cy="259080"/>
    <xdr:sp macro="" textlink="">
      <xdr:nvSpPr>
        <xdr:cNvPr id="138" name="n_1aveValue【道路】&#10;一人当たり延長"/>
        <xdr:cNvSpPr txBox="1"/>
      </xdr:nvSpPr>
      <xdr:spPr>
        <a:xfrm>
          <a:off x="9391650" y="6574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64770</xdr:rowOff>
    </xdr:from>
    <xdr:ext cx="468630" cy="257810"/>
    <xdr:sp macro="" textlink="">
      <xdr:nvSpPr>
        <xdr:cNvPr id="139" name="n_2aveValue【道路】&#10;一人当たり延長"/>
        <xdr:cNvSpPr txBox="1"/>
      </xdr:nvSpPr>
      <xdr:spPr>
        <a:xfrm>
          <a:off x="8515350" y="65798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72390</xdr:rowOff>
    </xdr:from>
    <xdr:ext cx="468630" cy="259080"/>
    <xdr:sp macro="" textlink="">
      <xdr:nvSpPr>
        <xdr:cNvPr id="140" name="n_3aveValue【道路】&#10;一人当たり延長"/>
        <xdr:cNvSpPr txBox="1"/>
      </xdr:nvSpPr>
      <xdr:spPr>
        <a:xfrm>
          <a:off x="7626350" y="6587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73025</xdr:rowOff>
    </xdr:from>
    <xdr:ext cx="468630" cy="259080"/>
    <xdr:sp macro="" textlink="">
      <xdr:nvSpPr>
        <xdr:cNvPr id="141" name="n_4aveValue【道路】&#10;一人当たり延長"/>
        <xdr:cNvSpPr txBox="1"/>
      </xdr:nvSpPr>
      <xdr:spPr>
        <a:xfrm>
          <a:off x="6737350" y="65881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109855</xdr:rowOff>
    </xdr:from>
    <xdr:ext cx="469900" cy="257810"/>
    <xdr:sp macro="" textlink="">
      <xdr:nvSpPr>
        <xdr:cNvPr id="142" name="n_1mainValue【道路】&#10;一人当たり延長"/>
        <xdr:cNvSpPr txBox="1"/>
      </xdr:nvSpPr>
      <xdr:spPr>
        <a:xfrm>
          <a:off x="9391650" y="69678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111760</xdr:rowOff>
    </xdr:from>
    <xdr:ext cx="468630" cy="257810"/>
    <xdr:sp macro="" textlink="">
      <xdr:nvSpPr>
        <xdr:cNvPr id="143" name="n_2mainValue【道路】&#10;一人当たり延長"/>
        <xdr:cNvSpPr txBox="1"/>
      </xdr:nvSpPr>
      <xdr:spPr>
        <a:xfrm>
          <a:off x="8515350" y="69697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113030</xdr:rowOff>
    </xdr:from>
    <xdr:ext cx="468630" cy="259080"/>
    <xdr:sp macro="" textlink="">
      <xdr:nvSpPr>
        <xdr:cNvPr id="144" name="n_3mainValue【道路】&#10;一人当たり延長"/>
        <xdr:cNvSpPr txBox="1"/>
      </xdr:nvSpPr>
      <xdr:spPr>
        <a:xfrm>
          <a:off x="7626350" y="69710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114935</xdr:rowOff>
    </xdr:from>
    <xdr:ext cx="468630" cy="259080"/>
    <xdr:sp macro="" textlink="">
      <xdr:nvSpPr>
        <xdr:cNvPr id="145" name="n_4mainValue【道路】&#10;一人当たり延長"/>
        <xdr:cNvSpPr txBox="1"/>
      </xdr:nvSpPr>
      <xdr:spPr>
        <a:xfrm>
          <a:off x="6737350" y="69729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4" name="テキスト ボックス 153"/>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6" name="テキスト ボックス 155"/>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160020</xdr:rowOff>
    </xdr:from>
    <xdr:ext cx="403225" cy="259080"/>
    <xdr:sp macro="" textlink="">
      <xdr:nvSpPr>
        <xdr:cNvPr id="158" name="テキスト ボックス 157"/>
        <xdr:cNvSpPr txBox="1"/>
      </xdr:nvSpPr>
      <xdr:spPr>
        <a:xfrm>
          <a:off x="358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2" name="テキスト ボックス 161"/>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6" name="テキスト ボックス 165"/>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69850</xdr:rowOff>
    </xdr:from>
    <xdr:ext cx="403225" cy="259080"/>
    <xdr:sp macro="" textlink="">
      <xdr:nvSpPr>
        <xdr:cNvPr id="168" name="テキスト ボックス 167"/>
        <xdr:cNvSpPr txBox="1"/>
      </xdr:nvSpPr>
      <xdr:spPr>
        <a:xfrm>
          <a:off x="358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86360</xdr:rowOff>
    </xdr:from>
    <xdr:ext cx="403225" cy="257810"/>
    <xdr:sp macro="" textlink="">
      <xdr:nvSpPr>
        <xdr:cNvPr id="170" name="テキスト ボックス 169"/>
        <xdr:cNvSpPr txBox="1"/>
      </xdr:nvSpPr>
      <xdr:spPr>
        <a:xfrm>
          <a:off x="358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86360</xdr:rowOff>
    </xdr:from>
    <xdr:to xmlns:xdr="http://schemas.openxmlformats.org/drawingml/2006/spreadsheetDrawing">
      <xdr:col>24</xdr:col>
      <xdr:colOff>62865</xdr:colOff>
      <xdr:row>63</xdr:row>
      <xdr:rowOff>116205</xdr:rowOff>
    </xdr:to>
    <xdr:cxnSp macro="">
      <xdr:nvCxnSpPr>
        <xdr:cNvPr id="172" name="直線コネクタ 171"/>
        <xdr:cNvCxnSpPr/>
      </xdr:nvCxnSpPr>
      <xdr:spPr>
        <a:xfrm flipV="1">
          <a:off x="4634865" y="9516110"/>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120650</xdr:rowOff>
    </xdr:from>
    <xdr:ext cx="405130" cy="257810"/>
    <xdr:sp macro="" textlink="">
      <xdr:nvSpPr>
        <xdr:cNvPr id="173" name="【橋りょう・トンネル】&#10;有形固定資産減価償却率最小値テキスト"/>
        <xdr:cNvSpPr txBox="1"/>
      </xdr:nvSpPr>
      <xdr:spPr>
        <a:xfrm>
          <a:off x="4673600" y="109220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116205</xdr:rowOff>
    </xdr:from>
    <xdr:to xmlns:xdr="http://schemas.openxmlformats.org/drawingml/2006/spreadsheetDrawing">
      <xdr:col>24</xdr:col>
      <xdr:colOff>152400</xdr:colOff>
      <xdr:row>63</xdr:row>
      <xdr:rowOff>116205</xdr:rowOff>
    </xdr:to>
    <xdr:cxnSp macro="">
      <xdr:nvCxnSpPr>
        <xdr:cNvPr id="174" name="直線コネクタ 173"/>
        <xdr:cNvCxnSpPr/>
      </xdr:nvCxnSpPr>
      <xdr:spPr>
        <a:xfrm>
          <a:off x="4546600" y="1091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33020</xdr:rowOff>
    </xdr:from>
    <xdr:ext cx="405130" cy="259080"/>
    <xdr:sp macro="" textlink="">
      <xdr:nvSpPr>
        <xdr:cNvPr id="175" name="【橋りょう・トンネル】&#10;有形固定資産減価償却率最大値テキスト"/>
        <xdr:cNvSpPr txBox="1"/>
      </xdr:nvSpPr>
      <xdr:spPr>
        <a:xfrm>
          <a:off x="4673600" y="9291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86360</xdr:rowOff>
    </xdr:from>
    <xdr:to xmlns:xdr="http://schemas.openxmlformats.org/drawingml/2006/spreadsheetDrawing">
      <xdr:col>24</xdr:col>
      <xdr:colOff>152400</xdr:colOff>
      <xdr:row>55</xdr:row>
      <xdr:rowOff>86360</xdr:rowOff>
    </xdr:to>
    <xdr:cxnSp macro="">
      <xdr:nvCxnSpPr>
        <xdr:cNvPr id="176" name="直線コネクタ 175"/>
        <xdr:cNvCxnSpPr/>
      </xdr:nvCxnSpPr>
      <xdr:spPr>
        <a:xfrm>
          <a:off x="4546600" y="951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53340</xdr:rowOff>
    </xdr:from>
    <xdr:ext cx="405130" cy="257810"/>
    <xdr:sp macro="" textlink="">
      <xdr:nvSpPr>
        <xdr:cNvPr id="177" name="【橋りょう・トンネル】&#10;有形固定資産減価償却率平均値テキスト"/>
        <xdr:cNvSpPr txBox="1"/>
      </xdr:nvSpPr>
      <xdr:spPr>
        <a:xfrm>
          <a:off x="4673600" y="1016889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74930</xdr:rowOff>
    </xdr:from>
    <xdr:to xmlns:xdr="http://schemas.openxmlformats.org/drawingml/2006/spreadsheetDrawing">
      <xdr:col>24</xdr:col>
      <xdr:colOff>114300</xdr:colOff>
      <xdr:row>60</xdr:row>
      <xdr:rowOff>5080</xdr:rowOff>
    </xdr:to>
    <xdr:sp macro="" textlink="">
      <xdr:nvSpPr>
        <xdr:cNvPr id="178" name="フローチャート: 判断 177"/>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32385</xdr:rowOff>
    </xdr:from>
    <xdr:to xmlns:xdr="http://schemas.openxmlformats.org/drawingml/2006/spreadsheetDrawing">
      <xdr:col>20</xdr:col>
      <xdr:colOff>38100</xdr:colOff>
      <xdr:row>59</xdr:row>
      <xdr:rowOff>133985</xdr:rowOff>
    </xdr:to>
    <xdr:sp macro="" textlink="">
      <xdr:nvSpPr>
        <xdr:cNvPr id="179" name="フローチャート: 判断 178"/>
        <xdr:cNvSpPr/>
      </xdr:nvSpPr>
      <xdr:spPr>
        <a:xfrm>
          <a:off x="3746500" y="1014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151765</xdr:rowOff>
    </xdr:from>
    <xdr:to xmlns:xdr="http://schemas.openxmlformats.org/drawingml/2006/spreadsheetDrawing">
      <xdr:col>15</xdr:col>
      <xdr:colOff>101600</xdr:colOff>
      <xdr:row>59</xdr:row>
      <xdr:rowOff>81915</xdr:rowOff>
    </xdr:to>
    <xdr:sp macro="" textlink="">
      <xdr:nvSpPr>
        <xdr:cNvPr id="180" name="フローチャート: 判断 179"/>
        <xdr:cNvSpPr/>
      </xdr:nvSpPr>
      <xdr:spPr>
        <a:xfrm>
          <a:off x="2857500" y="1009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112395</xdr:rowOff>
    </xdr:from>
    <xdr:to xmlns:xdr="http://schemas.openxmlformats.org/drawingml/2006/spreadsheetDrawing">
      <xdr:col>10</xdr:col>
      <xdr:colOff>165100</xdr:colOff>
      <xdr:row>59</xdr:row>
      <xdr:rowOff>42545</xdr:rowOff>
    </xdr:to>
    <xdr:sp macro="" textlink="">
      <xdr:nvSpPr>
        <xdr:cNvPr id="181" name="フローチャート: 判断 180"/>
        <xdr:cNvSpPr/>
      </xdr:nvSpPr>
      <xdr:spPr>
        <a:xfrm>
          <a:off x="196850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58</xdr:row>
      <xdr:rowOff>43815</xdr:rowOff>
    </xdr:from>
    <xdr:to xmlns:xdr="http://schemas.openxmlformats.org/drawingml/2006/spreadsheetDrawing">
      <xdr:col>6</xdr:col>
      <xdr:colOff>38100</xdr:colOff>
      <xdr:row>58</xdr:row>
      <xdr:rowOff>145415</xdr:rowOff>
    </xdr:to>
    <xdr:sp macro="" textlink="">
      <xdr:nvSpPr>
        <xdr:cNvPr id="182" name="フローチャート: 判断 181"/>
        <xdr:cNvSpPr/>
      </xdr:nvSpPr>
      <xdr:spPr>
        <a:xfrm>
          <a:off x="1079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3" name="テキスト ボックス 182"/>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4" name="テキスト ボックス 183"/>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5" name="テキスト ボックス 184"/>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6" name="テキスト ボックス 185"/>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7" name="テキスト ボックス 186"/>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20955</xdr:rowOff>
    </xdr:from>
    <xdr:to xmlns:xdr="http://schemas.openxmlformats.org/drawingml/2006/spreadsheetDrawing">
      <xdr:col>24</xdr:col>
      <xdr:colOff>114300</xdr:colOff>
      <xdr:row>58</xdr:row>
      <xdr:rowOff>122555</xdr:rowOff>
    </xdr:to>
    <xdr:sp macro="" textlink="">
      <xdr:nvSpPr>
        <xdr:cNvPr id="188" name="楕円 187"/>
        <xdr:cNvSpPr/>
      </xdr:nvSpPr>
      <xdr:spPr>
        <a:xfrm>
          <a:off x="458470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43815</xdr:rowOff>
    </xdr:from>
    <xdr:ext cx="405130" cy="257810"/>
    <xdr:sp macro="" textlink="">
      <xdr:nvSpPr>
        <xdr:cNvPr id="189" name="【橋りょう・トンネル】&#10;有形固定資産減価償却率該当値テキスト"/>
        <xdr:cNvSpPr txBox="1"/>
      </xdr:nvSpPr>
      <xdr:spPr>
        <a:xfrm>
          <a:off x="4673600" y="98164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146685</xdr:rowOff>
    </xdr:from>
    <xdr:to xmlns:xdr="http://schemas.openxmlformats.org/drawingml/2006/spreadsheetDrawing">
      <xdr:col>20</xdr:col>
      <xdr:colOff>38100</xdr:colOff>
      <xdr:row>58</xdr:row>
      <xdr:rowOff>76835</xdr:rowOff>
    </xdr:to>
    <xdr:sp macro="" textlink="">
      <xdr:nvSpPr>
        <xdr:cNvPr id="190" name="楕円 189"/>
        <xdr:cNvSpPr/>
      </xdr:nvSpPr>
      <xdr:spPr>
        <a:xfrm>
          <a:off x="37465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26035</xdr:rowOff>
    </xdr:from>
    <xdr:to xmlns:xdr="http://schemas.openxmlformats.org/drawingml/2006/spreadsheetDrawing">
      <xdr:col>24</xdr:col>
      <xdr:colOff>63500</xdr:colOff>
      <xdr:row>58</xdr:row>
      <xdr:rowOff>71755</xdr:rowOff>
    </xdr:to>
    <xdr:cxnSp macro="">
      <xdr:nvCxnSpPr>
        <xdr:cNvPr id="191" name="直線コネクタ 190"/>
        <xdr:cNvCxnSpPr/>
      </xdr:nvCxnSpPr>
      <xdr:spPr>
        <a:xfrm>
          <a:off x="3797300" y="997013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100965</xdr:rowOff>
    </xdr:from>
    <xdr:to xmlns:xdr="http://schemas.openxmlformats.org/drawingml/2006/spreadsheetDrawing">
      <xdr:col>15</xdr:col>
      <xdr:colOff>101600</xdr:colOff>
      <xdr:row>58</xdr:row>
      <xdr:rowOff>31115</xdr:rowOff>
    </xdr:to>
    <xdr:sp macro="" textlink="">
      <xdr:nvSpPr>
        <xdr:cNvPr id="192" name="楕円 191"/>
        <xdr:cNvSpPr/>
      </xdr:nvSpPr>
      <xdr:spPr>
        <a:xfrm>
          <a:off x="28575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151765</xdr:rowOff>
    </xdr:from>
    <xdr:to xmlns:xdr="http://schemas.openxmlformats.org/drawingml/2006/spreadsheetDrawing">
      <xdr:col>19</xdr:col>
      <xdr:colOff>177800</xdr:colOff>
      <xdr:row>58</xdr:row>
      <xdr:rowOff>26035</xdr:rowOff>
    </xdr:to>
    <xdr:cxnSp macro="">
      <xdr:nvCxnSpPr>
        <xdr:cNvPr id="193" name="直線コネクタ 192"/>
        <xdr:cNvCxnSpPr/>
      </xdr:nvCxnSpPr>
      <xdr:spPr>
        <a:xfrm>
          <a:off x="2908300" y="99244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58420</xdr:rowOff>
    </xdr:from>
    <xdr:to xmlns:xdr="http://schemas.openxmlformats.org/drawingml/2006/spreadsheetDrawing">
      <xdr:col>10</xdr:col>
      <xdr:colOff>165100</xdr:colOff>
      <xdr:row>57</xdr:row>
      <xdr:rowOff>160020</xdr:rowOff>
    </xdr:to>
    <xdr:sp macro="" textlink="">
      <xdr:nvSpPr>
        <xdr:cNvPr id="194" name="楕円 193"/>
        <xdr:cNvSpPr/>
      </xdr:nvSpPr>
      <xdr:spPr>
        <a:xfrm>
          <a:off x="1968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57</xdr:row>
      <xdr:rowOff>109220</xdr:rowOff>
    </xdr:from>
    <xdr:to xmlns:xdr="http://schemas.openxmlformats.org/drawingml/2006/spreadsheetDrawing">
      <xdr:col>15</xdr:col>
      <xdr:colOff>50800</xdr:colOff>
      <xdr:row>57</xdr:row>
      <xdr:rowOff>151765</xdr:rowOff>
    </xdr:to>
    <xdr:cxnSp macro="">
      <xdr:nvCxnSpPr>
        <xdr:cNvPr id="195" name="直線コネクタ 194"/>
        <xdr:cNvCxnSpPr/>
      </xdr:nvCxnSpPr>
      <xdr:spPr>
        <a:xfrm>
          <a:off x="2019300" y="988187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57</xdr:row>
      <xdr:rowOff>3175</xdr:rowOff>
    </xdr:from>
    <xdr:to xmlns:xdr="http://schemas.openxmlformats.org/drawingml/2006/spreadsheetDrawing">
      <xdr:col>6</xdr:col>
      <xdr:colOff>38100</xdr:colOff>
      <xdr:row>57</xdr:row>
      <xdr:rowOff>104775</xdr:rowOff>
    </xdr:to>
    <xdr:sp macro="" textlink="">
      <xdr:nvSpPr>
        <xdr:cNvPr id="196" name="楕円 195"/>
        <xdr:cNvSpPr/>
      </xdr:nvSpPr>
      <xdr:spPr>
        <a:xfrm>
          <a:off x="1079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57</xdr:row>
      <xdr:rowOff>53975</xdr:rowOff>
    </xdr:from>
    <xdr:to xmlns:xdr="http://schemas.openxmlformats.org/drawingml/2006/spreadsheetDrawing">
      <xdr:col>10</xdr:col>
      <xdr:colOff>114300</xdr:colOff>
      <xdr:row>57</xdr:row>
      <xdr:rowOff>109220</xdr:rowOff>
    </xdr:to>
    <xdr:cxnSp macro="">
      <xdr:nvCxnSpPr>
        <xdr:cNvPr id="197" name="直線コネクタ 196"/>
        <xdr:cNvCxnSpPr/>
      </xdr:nvCxnSpPr>
      <xdr:spPr>
        <a:xfrm>
          <a:off x="1130300" y="982662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125095</xdr:rowOff>
    </xdr:from>
    <xdr:ext cx="405130" cy="258445"/>
    <xdr:sp macro="" textlink="">
      <xdr:nvSpPr>
        <xdr:cNvPr id="198" name="n_1aveValue【橋りょう・トンネル】&#10;有形固定資産減価償却率"/>
        <xdr:cNvSpPr txBox="1"/>
      </xdr:nvSpPr>
      <xdr:spPr>
        <a:xfrm>
          <a:off x="3582035" y="102406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73025</xdr:rowOff>
    </xdr:from>
    <xdr:ext cx="403860" cy="259080"/>
    <xdr:sp macro="" textlink="">
      <xdr:nvSpPr>
        <xdr:cNvPr id="199" name="n_2aveValue【橋りょう・トンネル】&#10;有形固定資産減価償却率"/>
        <xdr:cNvSpPr txBox="1"/>
      </xdr:nvSpPr>
      <xdr:spPr>
        <a:xfrm>
          <a:off x="2705735" y="101885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33655</xdr:rowOff>
    </xdr:from>
    <xdr:ext cx="403860" cy="258445"/>
    <xdr:sp macro="" textlink="">
      <xdr:nvSpPr>
        <xdr:cNvPr id="200" name="n_3aveValue【橋りょう・トンネル】&#10;有形固定資産減価償却率"/>
        <xdr:cNvSpPr txBox="1"/>
      </xdr:nvSpPr>
      <xdr:spPr>
        <a:xfrm>
          <a:off x="1816735" y="1014920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136525</xdr:rowOff>
    </xdr:from>
    <xdr:ext cx="403860" cy="258445"/>
    <xdr:sp macro="" textlink="">
      <xdr:nvSpPr>
        <xdr:cNvPr id="201" name="n_4aveValue【橋りょう・トンネル】&#10;有形固定資産減価償却率"/>
        <xdr:cNvSpPr txBox="1"/>
      </xdr:nvSpPr>
      <xdr:spPr>
        <a:xfrm>
          <a:off x="927735" y="1008062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93345</xdr:rowOff>
    </xdr:from>
    <xdr:ext cx="405130" cy="259080"/>
    <xdr:sp macro="" textlink="">
      <xdr:nvSpPr>
        <xdr:cNvPr id="202" name="n_1mainValue【橋りょう・トンネル】&#10;有形固定資産減価償却率"/>
        <xdr:cNvSpPr txBox="1"/>
      </xdr:nvSpPr>
      <xdr:spPr>
        <a:xfrm>
          <a:off x="3582035" y="9694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47625</xdr:rowOff>
    </xdr:from>
    <xdr:ext cx="403860" cy="259080"/>
    <xdr:sp macro="" textlink="">
      <xdr:nvSpPr>
        <xdr:cNvPr id="203" name="n_2mainValue【橋りょう・トンネル】&#10;有形固定資産減価償却率"/>
        <xdr:cNvSpPr txBox="1"/>
      </xdr:nvSpPr>
      <xdr:spPr>
        <a:xfrm>
          <a:off x="2705735" y="96488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5080</xdr:rowOff>
    </xdr:from>
    <xdr:ext cx="403860" cy="259080"/>
    <xdr:sp macro="" textlink="">
      <xdr:nvSpPr>
        <xdr:cNvPr id="204" name="n_3mainValue【橋りょう・トンネル】&#10;有形固定資産減価償却率"/>
        <xdr:cNvSpPr txBox="1"/>
      </xdr:nvSpPr>
      <xdr:spPr>
        <a:xfrm>
          <a:off x="1816735" y="96062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55</xdr:row>
      <xdr:rowOff>121285</xdr:rowOff>
    </xdr:from>
    <xdr:ext cx="403860" cy="257810"/>
    <xdr:sp macro="" textlink="">
      <xdr:nvSpPr>
        <xdr:cNvPr id="205" name="n_4mainValue【橋りょう・トンネル】&#10;有形固定資産減価償却率"/>
        <xdr:cNvSpPr txBox="1"/>
      </xdr:nvSpPr>
      <xdr:spPr>
        <a:xfrm>
          <a:off x="927735" y="95510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4" name="テキスト ボックス 213"/>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6" name="直線コネクタ 215"/>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7650" cy="257810"/>
    <xdr:sp macro="" textlink="">
      <xdr:nvSpPr>
        <xdr:cNvPr id="217" name="テキスト ボックス 216"/>
        <xdr:cNvSpPr txBox="1"/>
      </xdr:nvSpPr>
      <xdr:spPr>
        <a:xfrm>
          <a:off x="6355080" y="1083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8" name="直線コネクタ 217"/>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4360" cy="257810"/>
    <xdr:sp macro="" textlink="">
      <xdr:nvSpPr>
        <xdr:cNvPr id="219" name="テキスト ボックス 218"/>
        <xdr:cNvSpPr txBox="1"/>
      </xdr:nvSpPr>
      <xdr:spPr>
        <a:xfrm>
          <a:off x="6008370" y="1037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20" name="直線コネクタ 219"/>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57</xdr:row>
      <xdr:rowOff>143510</xdr:rowOff>
    </xdr:from>
    <xdr:ext cx="594360" cy="257810"/>
    <xdr:sp macro="" textlink="">
      <xdr:nvSpPr>
        <xdr:cNvPr id="221" name="テキスト ボックス 220"/>
        <xdr:cNvSpPr txBox="1"/>
      </xdr:nvSpPr>
      <xdr:spPr>
        <a:xfrm>
          <a:off x="6008370" y="991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2" name="直線コネクタ 221"/>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29210</xdr:rowOff>
    </xdr:from>
    <xdr:ext cx="594360" cy="257810"/>
    <xdr:sp macro="" textlink="">
      <xdr:nvSpPr>
        <xdr:cNvPr id="223" name="テキスト ボックス 222"/>
        <xdr:cNvSpPr txBox="1"/>
      </xdr:nvSpPr>
      <xdr:spPr>
        <a:xfrm>
          <a:off x="6008370" y="945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4" name="直線コネクタ 22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4360" cy="257810"/>
    <xdr:sp macro="" textlink="">
      <xdr:nvSpPr>
        <xdr:cNvPr id="225" name="テキスト ボックス 224"/>
        <xdr:cNvSpPr txBox="1"/>
      </xdr:nvSpPr>
      <xdr:spPr>
        <a:xfrm>
          <a:off x="6008370" y="900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127000</xdr:rowOff>
    </xdr:from>
    <xdr:to xmlns:xdr="http://schemas.openxmlformats.org/drawingml/2006/spreadsheetDrawing">
      <xdr:col>54</xdr:col>
      <xdr:colOff>189865</xdr:colOff>
      <xdr:row>63</xdr:row>
      <xdr:rowOff>167005</xdr:rowOff>
    </xdr:to>
    <xdr:cxnSp macro="">
      <xdr:nvCxnSpPr>
        <xdr:cNvPr id="227" name="直線コネクタ 226"/>
        <xdr:cNvCxnSpPr/>
      </xdr:nvCxnSpPr>
      <xdr:spPr>
        <a:xfrm flipV="1">
          <a:off x="10476865" y="9899650"/>
          <a:ext cx="0" cy="1068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170815</xdr:rowOff>
    </xdr:from>
    <xdr:ext cx="378460" cy="258445"/>
    <xdr:sp macro="" textlink="">
      <xdr:nvSpPr>
        <xdr:cNvPr id="228" name="【橋りょう・トンネル】&#10;一人当たり有形固定資産（償却資産）額最小値テキスト"/>
        <xdr:cNvSpPr txBox="1"/>
      </xdr:nvSpPr>
      <xdr:spPr>
        <a:xfrm>
          <a:off x="10515600" y="109721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167005</xdr:rowOff>
    </xdr:from>
    <xdr:to xmlns:xdr="http://schemas.openxmlformats.org/drawingml/2006/spreadsheetDrawing">
      <xdr:col>55</xdr:col>
      <xdr:colOff>88900</xdr:colOff>
      <xdr:row>63</xdr:row>
      <xdr:rowOff>167005</xdr:rowOff>
    </xdr:to>
    <xdr:cxnSp macro="">
      <xdr:nvCxnSpPr>
        <xdr:cNvPr id="229" name="直線コネクタ 228"/>
        <xdr:cNvCxnSpPr/>
      </xdr:nvCxnSpPr>
      <xdr:spPr>
        <a:xfrm>
          <a:off x="10388600" y="1096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56</xdr:row>
      <xdr:rowOff>73660</xdr:rowOff>
    </xdr:from>
    <xdr:ext cx="598805" cy="259080"/>
    <xdr:sp macro="" textlink="">
      <xdr:nvSpPr>
        <xdr:cNvPr id="230" name="【橋りょう・トンネル】&#10;一人当たり有形固定資産（償却資産）額最大値テキスト"/>
        <xdr:cNvSpPr txBox="1"/>
      </xdr:nvSpPr>
      <xdr:spPr>
        <a:xfrm>
          <a:off x="10515600" y="9674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127000</xdr:rowOff>
    </xdr:from>
    <xdr:to xmlns:xdr="http://schemas.openxmlformats.org/drawingml/2006/spreadsheetDrawing">
      <xdr:col>55</xdr:col>
      <xdr:colOff>88900</xdr:colOff>
      <xdr:row>57</xdr:row>
      <xdr:rowOff>127000</xdr:rowOff>
    </xdr:to>
    <xdr:cxnSp macro="">
      <xdr:nvCxnSpPr>
        <xdr:cNvPr id="231" name="直線コネクタ 230"/>
        <xdr:cNvCxnSpPr/>
      </xdr:nvCxnSpPr>
      <xdr:spPr>
        <a:xfrm>
          <a:off x="10388600" y="9899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67310</xdr:rowOff>
    </xdr:from>
    <xdr:ext cx="534670" cy="259080"/>
    <xdr:sp macro="" textlink="">
      <xdr:nvSpPr>
        <xdr:cNvPr id="232" name="【橋りょう・トンネル】&#10;一人当たり有形固定資産（償却資産）額平均値テキスト"/>
        <xdr:cNvSpPr txBox="1"/>
      </xdr:nvSpPr>
      <xdr:spPr>
        <a:xfrm>
          <a:off x="10515600" y="10525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88900</xdr:rowOff>
    </xdr:from>
    <xdr:to xmlns:xdr="http://schemas.openxmlformats.org/drawingml/2006/spreadsheetDrawing">
      <xdr:col>55</xdr:col>
      <xdr:colOff>50800</xdr:colOff>
      <xdr:row>62</xdr:row>
      <xdr:rowOff>19050</xdr:rowOff>
    </xdr:to>
    <xdr:sp macro="" textlink="">
      <xdr:nvSpPr>
        <xdr:cNvPr id="233" name="フローチャート: 判断 232"/>
        <xdr:cNvSpPr/>
      </xdr:nvSpPr>
      <xdr:spPr>
        <a:xfrm>
          <a:off x="10426700" y="105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91440</xdr:rowOff>
    </xdr:from>
    <xdr:to xmlns:xdr="http://schemas.openxmlformats.org/drawingml/2006/spreadsheetDrawing">
      <xdr:col>50</xdr:col>
      <xdr:colOff>165100</xdr:colOff>
      <xdr:row>62</xdr:row>
      <xdr:rowOff>21590</xdr:rowOff>
    </xdr:to>
    <xdr:sp macro="" textlink="">
      <xdr:nvSpPr>
        <xdr:cNvPr id="234" name="フローチャート: 判断 233"/>
        <xdr:cNvSpPr/>
      </xdr:nvSpPr>
      <xdr:spPr>
        <a:xfrm>
          <a:off x="9588500" y="1054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94615</xdr:rowOff>
    </xdr:from>
    <xdr:to xmlns:xdr="http://schemas.openxmlformats.org/drawingml/2006/spreadsheetDrawing">
      <xdr:col>46</xdr:col>
      <xdr:colOff>38100</xdr:colOff>
      <xdr:row>62</xdr:row>
      <xdr:rowOff>24765</xdr:rowOff>
    </xdr:to>
    <xdr:sp macro="" textlink="">
      <xdr:nvSpPr>
        <xdr:cNvPr id="235" name="フローチャート: 判断 234"/>
        <xdr:cNvSpPr/>
      </xdr:nvSpPr>
      <xdr:spPr>
        <a:xfrm>
          <a:off x="8699500" y="1055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120650</xdr:rowOff>
    </xdr:from>
    <xdr:to xmlns:xdr="http://schemas.openxmlformats.org/drawingml/2006/spreadsheetDrawing">
      <xdr:col>41</xdr:col>
      <xdr:colOff>101600</xdr:colOff>
      <xdr:row>62</xdr:row>
      <xdr:rowOff>50800</xdr:rowOff>
    </xdr:to>
    <xdr:sp macro="" textlink="">
      <xdr:nvSpPr>
        <xdr:cNvPr id="236" name="フローチャート: 判断 235"/>
        <xdr:cNvSpPr/>
      </xdr:nvSpPr>
      <xdr:spPr>
        <a:xfrm>
          <a:off x="7810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97790</xdr:rowOff>
    </xdr:from>
    <xdr:to xmlns:xdr="http://schemas.openxmlformats.org/drawingml/2006/spreadsheetDrawing">
      <xdr:col>36</xdr:col>
      <xdr:colOff>165100</xdr:colOff>
      <xdr:row>62</xdr:row>
      <xdr:rowOff>27305</xdr:rowOff>
    </xdr:to>
    <xdr:sp macro="" textlink="">
      <xdr:nvSpPr>
        <xdr:cNvPr id="237" name="フローチャート: 判断 236"/>
        <xdr:cNvSpPr/>
      </xdr:nvSpPr>
      <xdr:spPr>
        <a:xfrm>
          <a:off x="6921500" y="10556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38" name="テキスト ボックス 237"/>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39" name="テキスト ボックス 238"/>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0" name="テキスト ボックス 239"/>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1" name="テキスト ボックス 240"/>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2" name="テキスト ボックス 241"/>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57785</xdr:rowOff>
    </xdr:from>
    <xdr:to xmlns:xdr="http://schemas.openxmlformats.org/drawingml/2006/spreadsheetDrawing">
      <xdr:col>55</xdr:col>
      <xdr:colOff>50800</xdr:colOff>
      <xdr:row>59</xdr:row>
      <xdr:rowOff>159385</xdr:rowOff>
    </xdr:to>
    <xdr:sp macro="" textlink="">
      <xdr:nvSpPr>
        <xdr:cNvPr id="243" name="楕円 242"/>
        <xdr:cNvSpPr/>
      </xdr:nvSpPr>
      <xdr:spPr>
        <a:xfrm>
          <a:off x="104267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80645</xdr:rowOff>
    </xdr:from>
    <xdr:ext cx="598805" cy="259080"/>
    <xdr:sp macro="" textlink="">
      <xdr:nvSpPr>
        <xdr:cNvPr id="244" name="【橋りょう・トンネル】&#10;一人当たり有形固定資産（償却資産）額該当値テキスト"/>
        <xdr:cNvSpPr txBox="1"/>
      </xdr:nvSpPr>
      <xdr:spPr>
        <a:xfrm>
          <a:off x="10515600" y="100247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66040</xdr:rowOff>
    </xdr:from>
    <xdr:to xmlns:xdr="http://schemas.openxmlformats.org/drawingml/2006/spreadsheetDrawing">
      <xdr:col>50</xdr:col>
      <xdr:colOff>165100</xdr:colOff>
      <xdr:row>59</xdr:row>
      <xdr:rowOff>167640</xdr:rowOff>
    </xdr:to>
    <xdr:sp macro="" textlink="">
      <xdr:nvSpPr>
        <xdr:cNvPr id="245" name="楕円 244"/>
        <xdr:cNvSpPr/>
      </xdr:nvSpPr>
      <xdr:spPr>
        <a:xfrm>
          <a:off x="9588500" y="1018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59</xdr:row>
      <xdr:rowOff>109220</xdr:rowOff>
    </xdr:from>
    <xdr:to xmlns:xdr="http://schemas.openxmlformats.org/drawingml/2006/spreadsheetDrawing">
      <xdr:col>55</xdr:col>
      <xdr:colOff>0</xdr:colOff>
      <xdr:row>59</xdr:row>
      <xdr:rowOff>116840</xdr:rowOff>
    </xdr:to>
    <xdr:cxnSp macro="">
      <xdr:nvCxnSpPr>
        <xdr:cNvPr id="246" name="直線コネクタ 245"/>
        <xdr:cNvCxnSpPr/>
      </xdr:nvCxnSpPr>
      <xdr:spPr>
        <a:xfrm flipV="1">
          <a:off x="9639300" y="102247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73660</xdr:rowOff>
    </xdr:from>
    <xdr:to xmlns:xdr="http://schemas.openxmlformats.org/drawingml/2006/spreadsheetDrawing">
      <xdr:col>46</xdr:col>
      <xdr:colOff>38100</xdr:colOff>
      <xdr:row>60</xdr:row>
      <xdr:rowOff>3810</xdr:rowOff>
    </xdr:to>
    <xdr:sp macro="" textlink="">
      <xdr:nvSpPr>
        <xdr:cNvPr id="247" name="楕円 246"/>
        <xdr:cNvSpPr/>
      </xdr:nvSpPr>
      <xdr:spPr>
        <a:xfrm>
          <a:off x="86995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116840</xdr:rowOff>
    </xdr:from>
    <xdr:to xmlns:xdr="http://schemas.openxmlformats.org/drawingml/2006/spreadsheetDrawing">
      <xdr:col>50</xdr:col>
      <xdr:colOff>114300</xdr:colOff>
      <xdr:row>59</xdr:row>
      <xdr:rowOff>124460</xdr:rowOff>
    </xdr:to>
    <xdr:cxnSp macro="">
      <xdr:nvCxnSpPr>
        <xdr:cNvPr id="248" name="直線コネクタ 247"/>
        <xdr:cNvCxnSpPr/>
      </xdr:nvCxnSpPr>
      <xdr:spPr>
        <a:xfrm flipV="1">
          <a:off x="8750300" y="102323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80010</xdr:rowOff>
    </xdr:from>
    <xdr:to xmlns:xdr="http://schemas.openxmlformats.org/drawingml/2006/spreadsheetDrawing">
      <xdr:col>41</xdr:col>
      <xdr:colOff>101600</xdr:colOff>
      <xdr:row>60</xdr:row>
      <xdr:rowOff>10160</xdr:rowOff>
    </xdr:to>
    <xdr:sp macro="" textlink="">
      <xdr:nvSpPr>
        <xdr:cNvPr id="249" name="楕円 248"/>
        <xdr:cNvSpPr/>
      </xdr:nvSpPr>
      <xdr:spPr>
        <a:xfrm>
          <a:off x="78105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124460</xdr:rowOff>
    </xdr:from>
    <xdr:to xmlns:xdr="http://schemas.openxmlformats.org/drawingml/2006/spreadsheetDrawing">
      <xdr:col>45</xdr:col>
      <xdr:colOff>177800</xdr:colOff>
      <xdr:row>59</xdr:row>
      <xdr:rowOff>130810</xdr:rowOff>
    </xdr:to>
    <xdr:cxnSp macro="">
      <xdr:nvCxnSpPr>
        <xdr:cNvPr id="250" name="直線コネクタ 249"/>
        <xdr:cNvCxnSpPr/>
      </xdr:nvCxnSpPr>
      <xdr:spPr>
        <a:xfrm flipV="1">
          <a:off x="7861300" y="102400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59</xdr:row>
      <xdr:rowOff>82550</xdr:rowOff>
    </xdr:from>
    <xdr:to xmlns:xdr="http://schemas.openxmlformats.org/drawingml/2006/spreadsheetDrawing">
      <xdr:col>36</xdr:col>
      <xdr:colOff>165100</xdr:colOff>
      <xdr:row>60</xdr:row>
      <xdr:rowOff>12700</xdr:rowOff>
    </xdr:to>
    <xdr:sp macro="" textlink="">
      <xdr:nvSpPr>
        <xdr:cNvPr id="251" name="楕円 250"/>
        <xdr:cNvSpPr/>
      </xdr:nvSpPr>
      <xdr:spPr>
        <a:xfrm>
          <a:off x="6921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59</xdr:row>
      <xdr:rowOff>130810</xdr:rowOff>
    </xdr:from>
    <xdr:to xmlns:xdr="http://schemas.openxmlformats.org/drawingml/2006/spreadsheetDrawing">
      <xdr:col>41</xdr:col>
      <xdr:colOff>50800</xdr:colOff>
      <xdr:row>59</xdr:row>
      <xdr:rowOff>133350</xdr:rowOff>
    </xdr:to>
    <xdr:cxnSp macro="">
      <xdr:nvCxnSpPr>
        <xdr:cNvPr id="252" name="直線コネクタ 251"/>
        <xdr:cNvCxnSpPr/>
      </xdr:nvCxnSpPr>
      <xdr:spPr>
        <a:xfrm flipV="1">
          <a:off x="6972300" y="102463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62</xdr:row>
      <xdr:rowOff>12700</xdr:rowOff>
    </xdr:from>
    <xdr:ext cx="534670" cy="259080"/>
    <xdr:sp macro="" textlink="">
      <xdr:nvSpPr>
        <xdr:cNvPr id="253" name="n_1aveValue【橋りょう・トンネル】&#10;一人当たり有形固定資産（償却資産）額"/>
        <xdr:cNvSpPr txBox="1"/>
      </xdr:nvSpPr>
      <xdr:spPr>
        <a:xfrm>
          <a:off x="9359265" y="10642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62</xdr:row>
      <xdr:rowOff>15875</xdr:rowOff>
    </xdr:from>
    <xdr:ext cx="533400" cy="259080"/>
    <xdr:sp macro="" textlink="">
      <xdr:nvSpPr>
        <xdr:cNvPr id="254" name="n_2aveValue【橋りょう・トンネル】&#10;一人当たり有形固定資産（償却資産）額"/>
        <xdr:cNvSpPr txBox="1"/>
      </xdr:nvSpPr>
      <xdr:spPr>
        <a:xfrm>
          <a:off x="8482965" y="106457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62</xdr:row>
      <xdr:rowOff>41910</xdr:rowOff>
    </xdr:from>
    <xdr:ext cx="533400" cy="257810"/>
    <xdr:sp macro="" textlink="">
      <xdr:nvSpPr>
        <xdr:cNvPr id="255" name="n_3aveValue【橋りょう・トンネル】&#10;一人当たり有形固定資産（償却資産）額"/>
        <xdr:cNvSpPr txBox="1"/>
      </xdr:nvSpPr>
      <xdr:spPr>
        <a:xfrm>
          <a:off x="7593965" y="10671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62</xdr:row>
      <xdr:rowOff>18415</xdr:rowOff>
    </xdr:from>
    <xdr:ext cx="533400" cy="257810"/>
    <xdr:sp macro="" textlink="">
      <xdr:nvSpPr>
        <xdr:cNvPr id="256" name="n_4aveValue【橋りょう・トンネル】&#10;一人当たり有形固定資産（償却資産）額"/>
        <xdr:cNvSpPr txBox="1"/>
      </xdr:nvSpPr>
      <xdr:spPr>
        <a:xfrm>
          <a:off x="6704965" y="106483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58</xdr:row>
      <xdr:rowOff>12700</xdr:rowOff>
    </xdr:from>
    <xdr:ext cx="597535" cy="259080"/>
    <xdr:sp macro="" textlink="">
      <xdr:nvSpPr>
        <xdr:cNvPr id="257" name="n_1mainValue【橋りょう・トンネル】&#10;一人当たり有形固定資産（償却資産）額"/>
        <xdr:cNvSpPr txBox="1"/>
      </xdr:nvSpPr>
      <xdr:spPr>
        <a:xfrm>
          <a:off x="9326880" y="99568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58</xdr:row>
      <xdr:rowOff>20320</xdr:rowOff>
    </xdr:from>
    <xdr:ext cx="597535" cy="257810"/>
    <xdr:sp macro="" textlink="">
      <xdr:nvSpPr>
        <xdr:cNvPr id="258" name="n_2mainValue【橋りょう・トンネル】&#10;一人当たり有形固定資産（償却資産）額"/>
        <xdr:cNvSpPr txBox="1"/>
      </xdr:nvSpPr>
      <xdr:spPr>
        <a:xfrm>
          <a:off x="8450580" y="99644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160,305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58</xdr:row>
      <xdr:rowOff>26670</xdr:rowOff>
    </xdr:from>
    <xdr:ext cx="597535" cy="259080"/>
    <xdr:sp macro="" textlink="">
      <xdr:nvSpPr>
        <xdr:cNvPr id="259" name="n_3mainValue【橋りょう・トンネル】&#10;一人当たり有形固定資産（償却資産）額"/>
        <xdr:cNvSpPr txBox="1"/>
      </xdr:nvSpPr>
      <xdr:spPr>
        <a:xfrm>
          <a:off x="7561580" y="99707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158,853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58</xdr:row>
      <xdr:rowOff>29210</xdr:rowOff>
    </xdr:from>
    <xdr:ext cx="597535" cy="257810"/>
    <xdr:sp macro="" textlink="">
      <xdr:nvSpPr>
        <xdr:cNvPr id="260" name="n_4mainValue【橋りょう・トンネル】&#10;一人当たり有形固定資産（償却資産）額"/>
        <xdr:cNvSpPr txBox="1"/>
      </xdr:nvSpPr>
      <xdr:spPr>
        <a:xfrm>
          <a:off x="6672580" y="99733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69" name="テキスト ボックス 268"/>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0" name="直線コネクタ 26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1" name="テキスト ボックス 270"/>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2" name="直線コネクタ 271"/>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6090" cy="259080"/>
    <xdr:sp macro="" textlink="">
      <xdr:nvSpPr>
        <xdr:cNvPr id="273" name="テキスト ボックス 272"/>
        <xdr:cNvSpPr txBox="1"/>
      </xdr:nvSpPr>
      <xdr:spPr>
        <a:xfrm>
          <a:off x="294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4" name="直線コネクタ 273"/>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75" name="テキスト ボックス 274"/>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76" name="直線コネクタ 275"/>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77" name="テキスト ボックス 276"/>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78" name="直線コネクタ 277"/>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79" name="テキスト ボックス 278"/>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0" name="直線コネクタ 27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1" name="テキスト ボックス 280"/>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49530</xdr:rowOff>
    </xdr:from>
    <xdr:to xmlns:xdr="http://schemas.openxmlformats.org/drawingml/2006/spreadsheetDrawing">
      <xdr:col>24</xdr:col>
      <xdr:colOff>62865</xdr:colOff>
      <xdr:row>86</xdr:row>
      <xdr:rowOff>35560</xdr:rowOff>
    </xdr:to>
    <xdr:cxnSp macro="">
      <xdr:nvCxnSpPr>
        <xdr:cNvPr id="283" name="直線コネクタ 282"/>
        <xdr:cNvCxnSpPr/>
      </xdr:nvCxnSpPr>
      <xdr:spPr>
        <a:xfrm flipV="1">
          <a:off x="4634865" y="13422630"/>
          <a:ext cx="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39370</xdr:rowOff>
    </xdr:from>
    <xdr:ext cx="405130" cy="259080"/>
    <xdr:sp macro="" textlink="">
      <xdr:nvSpPr>
        <xdr:cNvPr id="284" name="【公営住宅】&#10;有形固定資産減価償却率最小値テキスト"/>
        <xdr:cNvSpPr txBox="1"/>
      </xdr:nvSpPr>
      <xdr:spPr>
        <a:xfrm>
          <a:off x="4673600" y="14784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35560</xdr:rowOff>
    </xdr:from>
    <xdr:to xmlns:xdr="http://schemas.openxmlformats.org/drawingml/2006/spreadsheetDrawing">
      <xdr:col>24</xdr:col>
      <xdr:colOff>152400</xdr:colOff>
      <xdr:row>86</xdr:row>
      <xdr:rowOff>35560</xdr:rowOff>
    </xdr:to>
    <xdr:cxnSp macro="">
      <xdr:nvCxnSpPr>
        <xdr:cNvPr id="285" name="直線コネクタ 284"/>
        <xdr:cNvCxnSpPr/>
      </xdr:nvCxnSpPr>
      <xdr:spPr>
        <a:xfrm>
          <a:off x="4546600" y="1478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167640</xdr:rowOff>
    </xdr:from>
    <xdr:ext cx="405130" cy="257810"/>
    <xdr:sp macro="" textlink="">
      <xdr:nvSpPr>
        <xdr:cNvPr id="286" name="【公営住宅】&#10;有形固定資産減価償却率最大値テキスト"/>
        <xdr:cNvSpPr txBox="1"/>
      </xdr:nvSpPr>
      <xdr:spPr>
        <a:xfrm>
          <a:off x="4673600" y="131978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49530</xdr:rowOff>
    </xdr:from>
    <xdr:to xmlns:xdr="http://schemas.openxmlformats.org/drawingml/2006/spreadsheetDrawing">
      <xdr:col>24</xdr:col>
      <xdr:colOff>152400</xdr:colOff>
      <xdr:row>78</xdr:row>
      <xdr:rowOff>49530</xdr:rowOff>
    </xdr:to>
    <xdr:cxnSp macro="">
      <xdr:nvCxnSpPr>
        <xdr:cNvPr id="287" name="直線コネクタ 286"/>
        <xdr:cNvCxnSpPr/>
      </xdr:nvCxnSpPr>
      <xdr:spPr>
        <a:xfrm>
          <a:off x="4546600" y="1342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110490</xdr:rowOff>
    </xdr:from>
    <xdr:ext cx="405130" cy="257810"/>
    <xdr:sp macro="" textlink="">
      <xdr:nvSpPr>
        <xdr:cNvPr id="288" name="【公営住宅】&#10;有形固定資産減価償却率平均値テキスト"/>
        <xdr:cNvSpPr txBox="1"/>
      </xdr:nvSpPr>
      <xdr:spPr>
        <a:xfrm>
          <a:off x="4673600" y="1382649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87630</xdr:rowOff>
    </xdr:from>
    <xdr:to xmlns:xdr="http://schemas.openxmlformats.org/drawingml/2006/spreadsheetDrawing">
      <xdr:col>24</xdr:col>
      <xdr:colOff>114300</xdr:colOff>
      <xdr:row>82</xdr:row>
      <xdr:rowOff>17780</xdr:rowOff>
    </xdr:to>
    <xdr:sp macro="" textlink="">
      <xdr:nvSpPr>
        <xdr:cNvPr id="289" name="フローチャート: 判断 288"/>
        <xdr:cNvSpPr/>
      </xdr:nvSpPr>
      <xdr:spPr>
        <a:xfrm>
          <a:off x="4584700" y="1397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78740</xdr:rowOff>
    </xdr:from>
    <xdr:to xmlns:xdr="http://schemas.openxmlformats.org/drawingml/2006/spreadsheetDrawing">
      <xdr:col>20</xdr:col>
      <xdr:colOff>38100</xdr:colOff>
      <xdr:row>82</xdr:row>
      <xdr:rowOff>8890</xdr:rowOff>
    </xdr:to>
    <xdr:sp macro="" textlink="">
      <xdr:nvSpPr>
        <xdr:cNvPr id="290" name="フローチャート: 判断 289"/>
        <xdr:cNvSpPr/>
      </xdr:nvSpPr>
      <xdr:spPr>
        <a:xfrm>
          <a:off x="374650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44450</xdr:rowOff>
    </xdr:from>
    <xdr:to xmlns:xdr="http://schemas.openxmlformats.org/drawingml/2006/spreadsheetDrawing">
      <xdr:col>15</xdr:col>
      <xdr:colOff>101600</xdr:colOff>
      <xdr:row>81</xdr:row>
      <xdr:rowOff>146050</xdr:rowOff>
    </xdr:to>
    <xdr:sp macro="" textlink="">
      <xdr:nvSpPr>
        <xdr:cNvPr id="291" name="フローチャート: 判断 290"/>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6350</xdr:rowOff>
    </xdr:from>
    <xdr:to xmlns:xdr="http://schemas.openxmlformats.org/drawingml/2006/spreadsheetDrawing">
      <xdr:col>10</xdr:col>
      <xdr:colOff>165100</xdr:colOff>
      <xdr:row>81</xdr:row>
      <xdr:rowOff>107315</xdr:rowOff>
    </xdr:to>
    <xdr:sp macro="" textlink="">
      <xdr:nvSpPr>
        <xdr:cNvPr id="292" name="フローチャート: 判断 291"/>
        <xdr:cNvSpPr/>
      </xdr:nvSpPr>
      <xdr:spPr>
        <a:xfrm>
          <a:off x="1968500" y="13893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138430</xdr:rowOff>
    </xdr:from>
    <xdr:to xmlns:xdr="http://schemas.openxmlformats.org/drawingml/2006/spreadsheetDrawing">
      <xdr:col>6</xdr:col>
      <xdr:colOff>38100</xdr:colOff>
      <xdr:row>81</xdr:row>
      <xdr:rowOff>68580</xdr:rowOff>
    </xdr:to>
    <xdr:sp macro="" textlink="">
      <xdr:nvSpPr>
        <xdr:cNvPr id="293" name="フローチャート: 判断 292"/>
        <xdr:cNvSpPr/>
      </xdr:nvSpPr>
      <xdr:spPr>
        <a:xfrm>
          <a:off x="1079500" y="138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4" name="テキスト ボックス 29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5" name="テキスト ボックス 29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6" name="テキスト ボックス 29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7" name="テキスト ボックス 29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8" name="テキスト ボックス 29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24130</xdr:rowOff>
    </xdr:from>
    <xdr:to xmlns:xdr="http://schemas.openxmlformats.org/drawingml/2006/spreadsheetDrawing">
      <xdr:col>24</xdr:col>
      <xdr:colOff>114300</xdr:colOff>
      <xdr:row>83</xdr:row>
      <xdr:rowOff>125730</xdr:rowOff>
    </xdr:to>
    <xdr:sp macro="" textlink="">
      <xdr:nvSpPr>
        <xdr:cNvPr id="299" name="楕円 298"/>
        <xdr:cNvSpPr/>
      </xdr:nvSpPr>
      <xdr:spPr>
        <a:xfrm>
          <a:off x="4584700" y="142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2540</xdr:rowOff>
    </xdr:from>
    <xdr:ext cx="405130" cy="259080"/>
    <xdr:sp macro="" textlink="">
      <xdr:nvSpPr>
        <xdr:cNvPr id="300" name="【公営住宅】&#10;有形固定資産減価償却率該当値テキスト"/>
        <xdr:cNvSpPr txBox="1"/>
      </xdr:nvSpPr>
      <xdr:spPr>
        <a:xfrm>
          <a:off x="4673600" y="14232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170180</xdr:rowOff>
    </xdr:from>
    <xdr:to xmlns:xdr="http://schemas.openxmlformats.org/drawingml/2006/spreadsheetDrawing">
      <xdr:col>20</xdr:col>
      <xdr:colOff>38100</xdr:colOff>
      <xdr:row>83</xdr:row>
      <xdr:rowOff>100330</xdr:rowOff>
    </xdr:to>
    <xdr:sp macro="" textlink="">
      <xdr:nvSpPr>
        <xdr:cNvPr id="301" name="楕円 300"/>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49530</xdr:rowOff>
    </xdr:from>
    <xdr:to xmlns:xdr="http://schemas.openxmlformats.org/drawingml/2006/spreadsheetDrawing">
      <xdr:col>24</xdr:col>
      <xdr:colOff>63500</xdr:colOff>
      <xdr:row>83</xdr:row>
      <xdr:rowOff>74930</xdr:rowOff>
    </xdr:to>
    <xdr:cxnSp macro="">
      <xdr:nvCxnSpPr>
        <xdr:cNvPr id="302" name="直線コネクタ 301"/>
        <xdr:cNvCxnSpPr/>
      </xdr:nvCxnSpPr>
      <xdr:spPr>
        <a:xfrm>
          <a:off x="3797300" y="1427988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138430</xdr:rowOff>
    </xdr:from>
    <xdr:to xmlns:xdr="http://schemas.openxmlformats.org/drawingml/2006/spreadsheetDrawing">
      <xdr:col>15</xdr:col>
      <xdr:colOff>101600</xdr:colOff>
      <xdr:row>83</xdr:row>
      <xdr:rowOff>68580</xdr:rowOff>
    </xdr:to>
    <xdr:sp macro="" textlink="">
      <xdr:nvSpPr>
        <xdr:cNvPr id="303" name="楕円 302"/>
        <xdr:cNvSpPr/>
      </xdr:nvSpPr>
      <xdr:spPr>
        <a:xfrm>
          <a:off x="2857500" y="141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17780</xdr:rowOff>
    </xdr:from>
    <xdr:to xmlns:xdr="http://schemas.openxmlformats.org/drawingml/2006/spreadsheetDrawing">
      <xdr:col>19</xdr:col>
      <xdr:colOff>177800</xdr:colOff>
      <xdr:row>83</xdr:row>
      <xdr:rowOff>49530</xdr:rowOff>
    </xdr:to>
    <xdr:cxnSp macro="">
      <xdr:nvCxnSpPr>
        <xdr:cNvPr id="304" name="直線コネクタ 303"/>
        <xdr:cNvCxnSpPr/>
      </xdr:nvCxnSpPr>
      <xdr:spPr>
        <a:xfrm>
          <a:off x="2908300" y="142481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92710</xdr:rowOff>
    </xdr:from>
    <xdr:to xmlns:xdr="http://schemas.openxmlformats.org/drawingml/2006/spreadsheetDrawing">
      <xdr:col>10</xdr:col>
      <xdr:colOff>165100</xdr:colOff>
      <xdr:row>83</xdr:row>
      <xdr:rowOff>22860</xdr:rowOff>
    </xdr:to>
    <xdr:sp macro="" textlink="">
      <xdr:nvSpPr>
        <xdr:cNvPr id="305" name="楕円 304"/>
        <xdr:cNvSpPr/>
      </xdr:nvSpPr>
      <xdr:spPr>
        <a:xfrm>
          <a:off x="1968500" y="141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143510</xdr:rowOff>
    </xdr:from>
    <xdr:to xmlns:xdr="http://schemas.openxmlformats.org/drawingml/2006/spreadsheetDrawing">
      <xdr:col>15</xdr:col>
      <xdr:colOff>50800</xdr:colOff>
      <xdr:row>83</xdr:row>
      <xdr:rowOff>17780</xdr:rowOff>
    </xdr:to>
    <xdr:cxnSp macro="">
      <xdr:nvCxnSpPr>
        <xdr:cNvPr id="306" name="直線コネクタ 305"/>
        <xdr:cNvCxnSpPr/>
      </xdr:nvCxnSpPr>
      <xdr:spPr>
        <a:xfrm>
          <a:off x="2019300" y="142024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64770</xdr:rowOff>
    </xdr:from>
    <xdr:to xmlns:xdr="http://schemas.openxmlformats.org/drawingml/2006/spreadsheetDrawing">
      <xdr:col>6</xdr:col>
      <xdr:colOff>38100</xdr:colOff>
      <xdr:row>82</xdr:row>
      <xdr:rowOff>166370</xdr:rowOff>
    </xdr:to>
    <xdr:sp macro="" textlink="">
      <xdr:nvSpPr>
        <xdr:cNvPr id="307" name="楕円 306"/>
        <xdr:cNvSpPr/>
      </xdr:nvSpPr>
      <xdr:spPr>
        <a:xfrm>
          <a:off x="1079500" y="1412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115570</xdr:rowOff>
    </xdr:from>
    <xdr:to xmlns:xdr="http://schemas.openxmlformats.org/drawingml/2006/spreadsheetDrawing">
      <xdr:col>10</xdr:col>
      <xdr:colOff>114300</xdr:colOff>
      <xdr:row>82</xdr:row>
      <xdr:rowOff>143510</xdr:rowOff>
    </xdr:to>
    <xdr:cxnSp macro="">
      <xdr:nvCxnSpPr>
        <xdr:cNvPr id="308" name="直線コネクタ 307"/>
        <xdr:cNvCxnSpPr/>
      </xdr:nvCxnSpPr>
      <xdr:spPr>
        <a:xfrm>
          <a:off x="1130300" y="141744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25400</xdr:rowOff>
    </xdr:from>
    <xdr:ext cx="405130" cy="259080"/>
    <xdr:sp macro="" textlink="">
      <xdr:nvSpPr>
        <xdr:cNvPr id="309" name="n_1aveValue【公営住宅】&#10;有形固定資産減価償却率"/>
        <xdr:cNvSpPr txBox="1"/>
      </xdr:nvSpPr>
      <xdr:spPr>
        <a:xfrm>
          <a:off x="3582035" y="13741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162560</xdr:rowOff>
    </xdr:from>
    <xdr:ext cx="403860" cy="259080"/>
    <xdr:sp macro="" textlink="">
      <xdr:nvSpPr>
        <xdr:cNvPr id="310" name="n_2aveValue【公営住宅】&#10;有形固定資産減価償却率"/>
        <xdr:cNvSpPr txBox="1"/>
      </xdr:nvSpPr>
      <xdr:spPr>
        <a:xfrm>
          <a:off x="2705735" y="137071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123825</xdr:rowOff>
    </xdr:from>
    <xdr:ext cx="403860" cy="257810"/>
    <xdr:sp macro="" textlink="">
      <xdr:nvSpPr>
        <xdr:cNvPr id="311" name="n_3aveValue【公営住宅】&#10;有形固定資産減価償却率"/>
        <xdr:cNvSpPr txBox="1"/>
      </xdr:nvSpPr>
      <xdr:spPr>
        <a:xfrm>
          <a:off x="1816735" y="136683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85090</xdr:rowOff>
    </xdr:from>
    <xdr:ext cx="403860" cy="259080"/>
    <xdr:sp macro="" textlink="">
      <xdr:nvSpPr>
        <xdr:cNvPr id="312" name="n_4aveValue【公営住宅】&#10;有形固定資産減価償却率"/>
        <xdr:cNvSpPr txBox="1"/>
      </xdr:nvSpPr>
      <xdr:spPr>
        <a:xfrm>
          <a:off x="927735" y="136296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91440</xdr:rowOff>
    </xdr:from>
    <xdr:ext cx="405130" cy="259080"/>
    <xdr:sp macro="" textlink="">
      <xdr:nvSpPr>
        <xdr:cNvPr id="313" name="n_1mainValue【公営住宅】&#10;有形固定資産減価償却率"/>
        <xdr:cNvSpPr txBox="1"/>
      </xdr:nvSpPr>
      <xdr:spPr>
        <a:xfrm>
          <a:off x="3582035" y="1432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59690</xdr:rowOff>
    </xdr:from>
    <xdr:ext cx="403860" cy="259080"/>
    <xdr:sp macro="" textlink="">
      <xdr:nvSpPr>
        <xdr:cNvPr id="314" name="n_2mainValue【公営住宅】&#10;有形固定資産減価償却率"/>
        <xdr:cNvSpPr txBox="1"/>
      </xdr:nvSpPr>
      <xdr:spPr>
        <a:xfrm>
          <a:off x="2705735" y="142900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13970</xdr:rowOff>
    </xdr:from>
    <xdr:ext cx="403860" cy="259080"/>
    <xdr:sp macro="" textlink="">
      <xdr:nvSpPr>
        <xdr:cNvPr id="315" name="n_3mainValue【公営住宅】&#10;有形固定資産減価償却率"/>
        <xdr:cNvSpPr txBox="1"/>
      </xdr:nvSpPr>
      <xdr:spPr>
        <a:xfrm>
          <a:off x="1816735" y="14244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157480</xdr:rowOff>
    </xdr:from>
    <xdr:ext cx="403860" cy="257810"/>
    <xdr:sp macro="" textlink="">
      <xdr:nvSpPr>
        <xdr:cNvPr id="316" name="n_4mainValue【公営住宅】&#10;有形固定資産減価償却率"/>
        <xdr:cNvSpPr txBox="1"/>
      </xdr:nvSpPr>
      <xdr:spPr>
        <a:xfrm>
          <a:off x="927735" y="142163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25" name="テキスト ボックス 324"/>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6" name="直線コネクタ 32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27" name="直線コネクタ 326"/>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090" cy="259080"/>
    <xdr:sp macro="" textlink="">
      <xdr:nvSpPr>
        <xdr:cNvPr id="328" name="テキスト ボックス 327"/>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29" name="直線コネクタ 328"/>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090" cy="257810"/>
    <xdr:sp macro="" textlink="">
      <xdr:nvSpPr>
        <xdr:cNvPr id="330" name="テキスト ボックス 329"/>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1" name="直線コネクタ 330"/>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090" cy="259080"/>
    <xdr:sp macro="" textlink="">
      <xdr:nvSpPr>
        <xdr:cNvPr id="332" name="テキスト ボックス 331"/>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3" name="直線コネクタ 332"/>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090" cy="257810"/>
    <xdr:sp macro="" textlink="">
      <xdr:nvSpPr>
        <xdr:cNvPr id="334" name="テキスト ボックス 333"/>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35" name="直線コネクタ 334"/>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090" cy="259080"/>
    <xdr:sp macro="" textlink="">
      <xdr:nvSpPr>
        <xdr:cNvPr id="336" name="テキスト ボックス 335"/>
        <xdr:cNvSpPr txBox="1"/>
      </xdr:nvSpPr>
      <xdr:spPr>
        <a:xfrm>
          <a:off x="6136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37" name="直線コネクタ 336"/>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6090" cy="259080"/>
    <xdr:sp macro="" textlink="">
      <xdr:nvSpPr>
        <xdr:cNvPr id="338" name="テキスト ボックス 337"/>
        <xdr:cNvSpPr txBox="1"/>
      </xdr:nvSpPr>
      <xdr:spPr>
        <a:xfrm>
          <a:off x="6136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9" name="直線コネクタ 33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340" name="テキスト ボックス 339"/>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168910</xdr:rowOff>
    </xdr:from>
    <xdr:to xmlns:xdr="http://schemas.openxmlformats.org/drawingml/2006/spreadsheetDrawing">
      <xdr:col>54</xdr:col>
      <xdr:colOff>189865</xdr:colOff>
      <xdr:row>86</xdr:row>
      <xdr:rowOff>111760</xdr:rowOff>
    </xdr:to>
    <xdr:cxnSp macro="">
      <xdr:nvCxnSpPr>
        <xdr:cNvPr id="342" name="直線コネクタ 341"/>
        <xdr:cNvCxnSpPr/>
      </xdr:nvCxnSpPr>
      <xdr:spPr>
        <a:xfrm flipV="1">
          <a:off x="10476865" y="1337056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115570</xdr:rowOff>
    </xdr:from>
    <xdr:ext cx="469900" cy="259080"/>
    <xdr:sp macro="" textlink="">
      <xdr:nvSpPr>
        <xdr:cNvPr id="343" name="【公営住宅】&#10;一人当たり面積最小値テキスト"/>
        <xdr:cNvSpPr txBox="1"/>
      </xdr:nvSpPr>
      <xdr:spPr>
        <a:xfrm>
          <a:off x="10515600" y="14860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111760</xdr:rowOff>
    </xdr:from>
    <xdr:to xmlns:xdr="http://schemas.openxmlformats.org/drawingml/2006/spreadsheetDrawing">
      <xdr:col>55</xdr:col>
      <xdr:colOff>88900</xdr:colOff>
      <xdr:row>86</xdr:row>
      <xdr:rowOff>111760</xdr:rowOff>
    </xdr:to>
    <xdr:cxnSp macro="">
      <xdr:nvCxnSpPr>
        <xdr:cNvPr id="344" name="直線コネクタ 343"/>
        <xdr:cNvCxnSpPr/>
      </xdr:nvCxnSpPr>
      <xdr:spPr>
        <a:xfrm>
          <a:off x="10388600" y="1485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115570</xdr:rowOff>
    </xdr:from>
    <xdr:ext cx="469900" cy="259080"/>
    <xdr:sp macro="" textlink="">
      <xdr:nvSpPr>
        <xdr:cNvPr id="345" name="【公営住宅】&#10;一人当たり面積最大値テキスト"/>
        <xdr:cNvSpPr txBox="1"/>
      </xdr:nvSpPr>
      <xdr:spPr>
        <a:xfrm>
          <a:off x="10515600" y="13145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168910</xdr:rowOff>
    </xdr:from>
    <xdr:to xmlns:xdr="http://schemas.openxmlformats.org/drawingml/2006/spreadsheetDrawing">
      <xdr:col>55</xdr:col>
      <xdr:colOff>88900</xdr:colOff>
      <xdr:row>77</xdr:row>
      <xdr:rowOff>168910</xdr:rowOff>
    </xdr:to>
    <xdr:cxnSp macro="">
      <xdr:nvCxnSpPr>
        <xdr:cNvPr id="346" name="直線コネクタ 345"/>
        <xdr:cNvCxnSpPr/>
      </xdr:nvCxnSpPr>
      <xdr:spPr>
        <a:xfrm>
          <a:off x="10388600" y="1337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89535</xdr:rowOff>
    </xdr:from>
    <xdr:ext cx="469900" cy="257810"/>
    <xdr:sp macro="" textlink="">
      <xdr:nvSpPr>
        <xdr:cNvPr id="347" name="【公営住宅】&#10;一人当たり面積平均値テキスト"/>
        <xdr:cNvSpPr txBox="1"/>
      </xdr:nvSpPr>
      <xdr:spPr>
        <a:xfrm>
          <a:off x="10515600" y="1431988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111125</xdr:rowOff>
    </xdr:from>
    <xdr:to xmlns:xdr="http://schemas.openxmlformats.org/drawingml/2006/spreadsheetDrawing">
      <xdr:col>55</xdr:col>
      <xdr:colOff>50800</xdr:colOff>
      <xdr:row>84</xdr:row>
      <xdr:rowOff>41275</xdr:rowOff>
    </xdr:to>
    <xdr:sp macro="" textlink="">
      <xdr:nvSpPr>
        <xdr:cNvPr id="348" name="フローチャート: 判断 347"/>
        <xdr:cNvSpPr/>
      </xdr:nvSpPr>
      <xdr:spPr>
        <a:xfrm>
          <a:off x="104267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109855</xdr:rowOff>
    </xdr:from>
    <xdr:to xmlns:xdr="http://schemas.openxmlformats.org/drawingml/2006/spreadsheetDrawing">
      <xdr:col>50</xdr:col>
      <xdr:colOff>165100</xdr:colOff>
      <xdr:row>84</xdr:row>
      <xdr:rowOff>40640</xdr:rowOff>
    </xdr:to>
    <xdr:sp macro="" textlink="">
      <xdr:nvSpPr>
        <xdr:cNvPr id="349" name="フローチャート: 判断 348"/>
        <xdr:cNvSpPr/>
      </xdr:nvSpPr>
      <xdr:spPr>
        <a:xfrm>
          <a:off x="9588500" y="14340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70485</xdr:rowOff>
    </xdr:from>
    <xdr:to xmlns:xdr="http://schemas.openxmlformats.org/drawingml/2006/spreadsheetDrawing">
      <xdr:col>46</xdr:col>
      <xdr:colOff>38100</xdr:colOff>
      <xdr:row>84</xdr:row>
      <xdr:rowOff>635</xdr:rowOff>
    </xdr:to>
    <xdr:sp macro="" textlink="">
      <xdr:nvSpPr>
        <xdr:cNvPr id="350" name="フローチャート: 判断 349"/>
        <xdr:cNvSpPr/>
      </xdr:nvSpPr>
      <xdr:spPr>
        <a:xfrm>
          <a:off x="8699500" y="143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47625</xdr:rowOff>
    </xdr:from>
    <xdr:to xmlns:xdr="http://schemas.openxmlformats.org/drawingml/2006/spreadsheetDrawing">
      <xdr:col>41</xdr:col>
      <xdr:colOff>101600</xdr:colOff>
      <xdr:row>83</xdr:row>
      <xdr:rowOff>149225</xdr:rowOff>
    </xdr:to>
    <xdr:sp macro="" textlink="">
      <xdr:nvSpPr>
        <xdr:cNvPr id="351" name="フローチャート: 判断 350"/>
        <xdr:cNvSpPr/>
      </xdr:nvSpPr>
      <xdr:spPr>
        <a:xfrm>
          <a:off x="7810500" y="1427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16510</xdr:rowOff>
    </xdr:from>
    <xdr:to xmlns:xdr="http://schemas.openxmlformats.org/drawingml/2006/spreadsheetDrawing">
      <xdr:col>36</xdr:col>
      <xdr:colOff>165100</xdr:colOff>
      <xdr:row>83</xdr:row>
      <xdr:rowOff>118110</xdr:rowOff>
    </xdr:to>
    <xdr:sp macro="" textlink="">
      <xdr:nvSpPr>
        <xdr:cNvPr id="352" name="フローチャート: 判断 351"/>
        <xdr:cNvSpPr/>
      </xdr:nvSpPr>
      <xdr:spPr>
        <a:xfrm>
          <a:off x="6921500" y="1424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3" name="テキスト ボックス 35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4" name="テキスト ボックス 35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5" name="テキスト ボックス 35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6" name="テキスト ボックス 35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7" name="テキスト ボックス 35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81</xdr:row>
      <xdr:rowOff>67310</xdr:rowOff>
    </xdr:from>
    <xdr:to xmlns:xdr="http://schemas.openxmlformats.org/drawingml/2006/spreadsheetDrawing">
      <xdr:col>55</xdr:col>
      <xdr:colOff>50800</xdr:colOff>
      <xdr:row>81</xdr:row>
      <xdr:rowOff>168910</xdr:rowOff>
    </xdr:to>
    <xdr:sp macro="" textlink="">
      <xdr:nvSpPr>
        <xdr:cNvPr id="358" name="楕円 357"/>
        <xdr:cNvSpPr/>
      </xdr:nvSpPr>
      <xdr:spPr>
        <a:xfrm>
          <a:off x="10426700" y="139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80</xdr:row>
      <xdr:rowOff>90170</xdr:rowOff>
    </xdr:from>
    <xdr:ext cx="469900" cy="259080"/>
    <xdr:sp macro="" textlink="">
      <xdr:nvSpPr>
        <xdr:cNvPr id="359" name="【公営住宅】&#10;一人当たり面積該当値テキスト"/>
        <xdr:cNvSpPr txBox="1"/>
      </xdr:nvSpPr>
      <xdr:spPr>
        <a:xfrm>
          <a:off x="10515600" y="13806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81</xdr:row>
      <xdr:rowOff>73660</xdr:rowOff>
    </xdr:from>
    <xdr:to xmlns:xdr="http://schemas.openxmlformats.org/drawingml/2006/spreadsheetDrawing">
      <xdr:col>50</xdr:col>
      <xdr:colOff>165100</xdr:colOff>
      <xdr:row>82</xdr:row>
      <xdr:rowOff>3810</xdr:rowOff>
    </xdr:to>
    <xdr:sp macro="" textlink="">
      <xdr:nvSpPr>
        <xdr:cNvPr id="360" name="楕円 359"/>
        <xdr:cNvSpPr/>
      </xdr:nvSpPr>
      <xdr:spPr>
        <a:xfrm>
          <a:off x="9588500" y="139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81</xdr:row>
      <xdr:rowOff>118110</xdr:rowOff>
    </xdr:from>
    <xdr:to xmlns:xdr="http://schemas.openxmlformats.org/drawingml/2006/spreadsheetDrawing">
      <xdr:col>55</xdr:col>
      <xdr:colOff>0</xdr:colOff>
      <xdr:row>81</xdr:row>
      <xdr:rowOff>124460</xdr:rowOff>
    </xdr:to>
    <xdr:cxnSp macro="">
      <xdr:nvCxnSpPr>
        <xdr:cNvPr id="361" name="直線コネクタ 360"/>
        <xdr:cNvCxnSpPr/>
      </xdr:nvCxnSpPr>
      <xdr:spPr>
        <a:xfrm flipV="1">
          <a:off x="9639300" y="140055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81</xdr:row>
      <xdr:rowOff>75565</xdr:rowOff>
    </xdr:from>
    <xdr:to xmlns:xdr="http://schemas.openxmlformats.org/drawingml/2006/spreadsheetDrawing">
      <xdr:col>46</xdr:col>
      <xdr:colOff>38100</xdr:colOff>
      <xdr:row>82</xdr:row>
      <xdr:rowOff>6350</xdr:rowOff>
    </xdr:to>
    <xdr:sp macro="" textlink="">
      <xdr:nvSpPr>
        <xdr:cNvPr id="362" name="楕円 361"/>
        <xdr:cNvSpPr/>
      </xdr:nvSpPr>
      <xdr:spPr>
        <a:xfrm>
          <a:off x="8699500" y="13963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81</xdr:row>
      <xdr:rowOff>124460</xdr:rowOff>
    </xdr:from>
    <xdr:to xmlns:xdr="http://schemas.openxmlformats.org/drawingml/2006/spreadsheetDrawing">
      <xdr:col>50</xdr:col>
      <xdr:colOff>114300</xdr:colOff>
      <xdr:row>81</xdr:row>
      <xdr:rowOff>126365</xdr:rowOff>
    </xdr:to>
    <xdr:cxnSp macro="">
      <xdr:nvCxnSpPr>
        <xdr:cNvPr id="363" name="直線コネクタ 362"/>
        <xdr:cNvCxnSpPr/>
      </xdr:nvCxnSpPr>
      <xdr:spPr>
        <a:xfrm flipV="1">
          <a:off x="8750300" y="140119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81</xdr:row>
      <xdr:rowOff>80645</xdr:rowOff>
    </xdr:from>
    <xdr:to xmlns:xdr="http://schemas.openxmlformats.org/drawingml/2006/spreadsheetDrawing">
      <xdr:col>41</xdr:col>
      <xdr:colOff>101600</xdr:colOff>
      <xdr:row>82</xdr:row>
      <xdr:rowOff>10795</xdr:rowOff>
    </xdr:to>
    <xdr:sp macro="" textlink="">
      <xdr:nvSpPr>
        <xdr:cNvPr id="364" name="楕円 363"/>
        <xdr:cNvSpPr/>
      </xdr:nvSpPr>
      <xdr:spPr>
        <a:xfrm>
          <a:off x="7810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81</xdr:row>
      <xdr:rowOff>126365</xdr:rowOff>
    </xdr:from>
    <xdr:to xmlns:xdr="http://schemas.openxmlformats.org/drawingml/2006/spreadsheetDrawing">
      <xdr:col>45</xdr:col>
      <xdr:colOff>177800</xdr:colOff>
      <xdr:row>81</xdr:row>
      <xdr:rowOff>132080</xdr:rowOff>
    </xdr:to>
    <xdr:cxnSp macro="">
      <xdr:nvCxnSpPr>
        <xdr:cNvPr id="365" name="直線コネクタ 364"/>
        <xdr:cNvCxnSpPr/>
      </xdr:nvCxnSpPr>
      <xdr:spPr>
        <a:xfrm flipV="1">
          <a:off x="7861300" y="140138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81</xdr:row>
      <xdr:rowOff>81915</xdr:rowOff>
    </xdr:from>
    <xdr:to xmlns:xdr="http://schemas.openxmlformats.org/drawingml/2006/spreadsheetDrawing">
      <xdr:col>36</xdr:col>
      <xdr:colOff>165100</xdr:colOff>
      <xdr:row>82</xdr:row>
      <xdr:rowOff>12065</xdr:rowOff>
    </xdr:to>
    <xdr:sp macro="" textlink="">
      <xdr:nvSpPr>
        <xdr:cNvPr id="366" name="楕円 365"/>
        <xdr:cNvSpPr/>
      </xdr:nvSpPr>
      <xdr:spPr>
        <a:xfrm>
          <a:off x="6921500" y="1396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81</xdr:row>
      <xdr:rowOff>132080</xdr:rowOff>
    </xdr:from>
    <xdr:to xmlns:xdr="http://schemas.openxmlformats.org/drawingml/2006/spreadsheetDrawing">
      <xdr:col>41</xdr:col>
      <xdr:colOff>50800</xdr:colOff>
      <xdr:row>81</xdr:row>
      <xdr:rowOff>132715</xdr:rowOff>
    </xdr:to>
    <xdr:cxnSp macro="">
      <xdr:nvCxnSpPr>
        <xdr:cNvPr id="367" name="直線コネクタ 366"/>
        <xdr:cNvCxnSpPr/>
      </xdr:nvCxnSpPr>
      <xdr:spPr>
        <a:xfrm flipV="1">
          <a:off x="6972300" y="140195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31115</xdr:rowOff>
    </xdr:from>
    <xdr:ext cx="469900" cy="257810"/>
    <xdr:sp macro="" textlink="">
      <xdr:nvSpPr>
        <xdr:cNvPr id="368" name="n_1aveValue【公営住宅】&#10;一人当たり面積"/>
        <xdr:cNvSpPr txBox="1"/>
      </xdr:nvSpPr>
      <xdr:spPr>
        <a:xfrm>
          <a:off x="9391650" y="144329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163195</xdr:rowOff>
    </xdr:from>
    <xdr:ext cx="468630" cy="259080"/>
    <xdr:sp macro="" textlink="">
      <xdr:nvSpPr>
        <xdr:cNvPr id="369" name="n_2aveValue【公営住宅】&#10;一人当たり面積"/>
        <xdr:cNvSpPr txBox="1"/>
      </xdr:nvSpPr>
      <xdr:spPr>
        <a:xfrm>
          <a:off x="8515350" y="143935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140335</xdr:rowOff>
    </xdr:from>
    <xdr:ext cx="468630" cy="259080"/>
    <xdr:sp macro="" textlink="">
      <xdr:nvSpPr>
        <xdr:cNvPr id="370" name="n_3aveValue【公営住宅】&#10;一人当たり面積"/>
        <xdr:cNvSpPr txBox="1"/>
      </xdr:nvSpPr>
      <xdr:spPr>
        <a:xfrm>
          <a:off x="7626350" y="143706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109220</xdr:rowOff>
    </xdr:from>
    <xdr:ext cx="468630" cy="257810"/>
    <xdr:sp macro="" textlink="">
      <xdr:nvSpPr>
        <xdr:cNvPr id="371" name="n_4aveValue【公営住宅】&#10;一人当たり面積"/>
        <xdr:cNvSpPr txBox="1"/>
      </xdr:nvSpPr>
      <xdr:spPr>
        <a:xfrm>
          <a:off x="6737350" y="14339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20320</xdr:rowOff>
    </xdr:from>
    <xdr:ext cx="469900" cy="257810"/>
    <xdr:sp macro="" textlink="">
      <xdr:nvSpPr>
        <xdr:cNvPr id="372" name="n_1mainValue【公営住宅】&#10;一人当たり面積"/>
        <xdr:cNvSpPr txBox="1"/>
      </xdr:nvSpPr>
      <xdr:spPr>
        <a:xfrm>
          <a:off x="9391650" y="137363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22225</xdr:rowOff>
    </xdr:from>
    <xdr:ext cx="468630" cy="258445"/>
    <xdr:sp macro="" textlink="">
      <xdr:nvSpPr>
        <xdr:cNvPr id="373" name="n_2mainValue【公営住宅】&#10;一人当たり面積"/>
        <xdr:cNvSpPr txBox="1"/>
      </xdr:nvSpPr>
      <xdr:spPr>
        <a:xfrm>
          <a:off x="8515350" y="137382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27305</xdr:rowOff>
    </xdr:from>
    <xdr:ext cx="468630" cy="259080"/>
    <xdr:sp macro="" textlink="">
      <xdr:nvSpPr>
        <xdr:cNvPr id="374" name="n_3mainValue【公営住宅】&#10;一人当たり面積"/>
        <xdr:cNvSpPr txBox="1"/>
      </xdr:nvSpPr>
      <xdr:spPr>
        <a:xfrm>
          <a:off x="7626350" y="137433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29210</xdr:rowOff>
    </xdr:from>
    <xdr:ext cx="468630" cy="257810"/>
    <xdr:sp macro="" textlink="">
      <xdr:nvSpPr>
        <xdr:cNvPr id="375" name="n_4mainValue【公営住宅】&#10;一人当たり面積"/>
        <xdr:cNvSpPr txBox="1"/>
      </xdr:nvSpPr>
      <xdr:spPr>
        <a:xfrm>
          <a:off x="6737350" y="137452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400" name="テキスト ボックス 399"/>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1" name="直線コネクタ 40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43</xdr:row>
      <xdr:rowOff>105410</xdr:rowOff>
    </xdr:from>
    <xdr:ext cx="403225" cy="259080"/>
    <xdr:sp macro="" textlink="">
      <xdr:nvSpPr>
        <xdr:cNvPr id="402" name="テキスト ボックス 401"/>
        <xdr:cNvSpPr txBox="1"/>
      </xdr:nvSpPr>
      <xdr:spPr>
        <a:xfrm>
          <a:off x="12042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3" name="直線コネクタ 402"/>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121920</xdr:rowOff>
    </xdr:from>
    <xdr:ext cx="403225" cy="257810"/>
    <xdr:sp macro="" textlink="">
      <xdr:nvSpPr>
        <xdr:cNvPr id="404" name="テキスト ボックス 403"/>
        <xdr:cNvSpPr txBox="1"/>
      </xdr:nvSpPr>
      <xdr:spPr>
        <a:xfrm>
          <a:off x="12042775" y="715137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5" name="直線コネクタ 404"/>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6" name="テキスト ボックス 405"/>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7" name="直線コネクタ 406"/>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408" name="テキスト ボックス 407"/>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09" name="直線コネクタ 408"/>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0" name="テキスト ボックス 409"/>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1" name="直線コネクタ 410"/>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2" name="テキスト ボックス 411"/>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3" name="直線コネクタ 412"/>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31750</xdr:rowOff>
    </xdr:from>
    <xdr:ext cx="403225" cy="257810"/>
    <xdr:sp macro="" textlink="">
      <xdr:nvSpPr>
        <xdr:cNvPr id="414" name="テキスト ボックス 413"/>
        <xdr:cNvSpPr txBox="1"/>
      </xdr:nvSpPr>
      <xdr:spPr>
        <a:xfrm>
          <a:off x="12042775" y="551815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5" name="直線コネクタ 41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30</xdr:row>
      <xdr:rowOff>48260</xdr:rowOff>
    </xdr:from>
    <xdr:ext cx="403225" cy="259080"/>
    <xdr:sp macro="" textlink="">
      <xdr:nvSpPr>
        <xdr:cNvPr id="416" name="テキスト ボックス 415"/>
        <xdr:cNvSpPr txBox="1"/>
      </xdr:nvSpPr>
      <xdr:spPr>
        <a:xfrm>
          <a:off x="12042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41910</xdr:rowOff>
    </xdr:from>
    <xdr:to xmlns:xdr="http://schemas.openxmlformats.org/drawingml/2006/spreadsheetDrawing">
      <xdr:col>85</xdr:col>
      <xdr:colOff>126365</xdr:colOff>
      <xdr:row>42</xdr:row>
      <xdr:rowOff>95885</xdr:rowOff>
    </xdr:to>
    <xdr:cxnSp macro="">
      <xdr:nvCxnSpPr>
        <xdr:cNvPr id="418" name="直線コネクタ 417"/>
        <xdr:cNvCxnSpPr/>
      </xdr:nvCxnSpPr>
      <xdr:spPr>
        <a:xfrm flipV="1">
          <a:off x="16318865" y="5699760"/>
          <a:ext cx="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99695</xdr:rowOff>
    </xdr:from>
    <xdr:ext cx="405130" cy="257810"/>
    <xdr:sp macro="" textlink="">
      <xdr:nvSpPr>
        <xdr:cNvPr id="419" name="【認定こども園・幼稚園・保育所】&#10;有形固定資産減価償却率最小値テキスト"/>
        <xdr:cNvSpPr txBox="1"/>
      </xdr:nvSpPr>
      <xdr:spPr>
        <a:xfrm>
          <a:off x="16357600" y="73005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95885</xdr:rowOff>
    </xdr:from>
    <xdr:to xmlns:xdr="http://schemas.openxmlformats.org/drawingml/2006/spreadsheetDrawing">
      <xdr:col>86</xdr:col>
      <xdr:colOff>25400</xdr:colOff>
      <xdr:row>42</xdr:row>
      <xdr:rowOff>95885</xdr:rowOff>
    </xdr:to>
    <xdr:cxnSp macro="">
      <xdr:nvCxnSpPr>
        <xdr:cNvPr id="420" name="直線コネクタ 419"/>
        <xdr:cNvCxnSpPr/>
      </xdr:nvCxnSpPr>
      <xdr:spPr>
        <a:xfrm>
          <a:off x="16230600" y="7296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160020</xdr:rowOff>
    </xdr:from>
    <xdr:ext cx="405130" cy="259080"/>
    <xdr:sp macro="" textlink="">
      <xdr:nvSpPr>
        <xdr:cNvPr id="421" name="【認定こども園・幼稚園・保育所】&#10;有形固定資産減価償却率最大値テキスト"/>
        <xdr:cNvSpPr txBox="1"/>
      </xdr:nvSpPr>
      <xdr:spPr>
        <a:xfrm>
          <a:off x="16357600" y="5474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41910</xdr:rowOff>
    </xdr:from>
    <xdr:to xmlns:xdr="http://schemas.openxmlformats.org/drawingml/2006/spreadsheetDrawing">
      <xdr:col>86</xdr:col>
      <xdr:colOff>25400</xdr:colOff>
      <xdr:row>33</xdr:row>
      <xdr:rowOff>41910</xdr:rowOff>
    </xdr:to>
    <xdr:cxnSp macro="">
      <xdr:nvCxnSpPr>
        <xdr:cNvPr id="422" name="直線コネクタ 421"/>
        <xdr:cNvCxnSpPr/>
      </xdr:nvCxnSpPr>
      <xdr:spPr>
        <a:xfrm>
          <a:off x="16230600" y="569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114935</xdr:rowOff>
    </xdr:from>
    <xdr:ext cx="405130" cy="259080"/>
    <xdr:sp macro="" textlink="">
      <xdr:nvSpPr>
        <xdr:cNvPr id="423" name="【認定こども園・幼稚園・保育所】&#10;有形固定資産減価償却率平均値テキスト"/>
        <xdr:cNvSpPr txBox="1"/>
      </xdr:nvSpPr>
      <xdr:spPr>
        <a:xfrm>
          <a:off x="16357600" y="62871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92075</xdr:rowOff>
    </xdr:from>
    <xdr:to xmlns:xdr="http://schemas.openxmlformats.org/drawingml/2006/spreadsheetDrawing">
      <xdr:col>85</xdr:col>
      <xdr:colOff>177800</xdr:colOff>
      <xdr:row>38</xdr:row>
      <xdr:rowOff>22225</xdr:rowOff>
    </xdr:to>
    <xdr:sp macro="" textlink="">
      <xdr:nvSpPr>
        <xdr:cNvPr id="424" name="フローチャート: 判断 423"/>
        <xdr:cNvSpPr/>
      </xdr:nvSpPr>
      <xdr:spPr>
        <a:xfrm>
          <a:off x="16268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99060</xdr:rowOff>
    </xdr:from>
    <xdr:to xmlns:xdr="http://schemas.openxmlformats.org/drawingml/2006/spreadsheetDrawing">
      <xdr:col>81</xdr:col>
      <xdr:colOff>101600</xdr:colOff>
      <xdr:row>38</xdr:row>
      <xdr:rowOff>29210</xdr:rowOff>
    </xdr:to>
    <xdr:sp macro="" textlink="">
      <xdr:nvSpPr>
        <xdr:cNvPr id="425" name="フローチャート: 判断 424"/>
        <xdr:cNvSpPr/>
      </xdr:nvSpPr>
      <xdr:spPr>
        <a:xfrm>
          <a:off x="15430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31750</xdr:rowOff>
    </xdr:from>
    <xdr:to xmlns:xdr="http://schemas.openxmlformats.org/drawingml/2006/spreadsheetDrawing">
      <xdr:col>76</xdr:col>
      <xdr:colOff>165100</xdr:colOff>
      <xdr:row>38</xdr:row>
      <xdr:rowOff>133350</xdr:rowOff>
    </xdr:to>
    <xdr:sp macro="" textlink="">
      <xdr:nvSpPr>
        <xdr:cNvPr id="426" name="フローチャート: 判断 425"/>
        <xdr:cNvSpPr/>
      </xdr:nvSpPr>
      <xdr:spPr>
        <a:xfrm>
          <a:off x="14541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71120</xdr:rowOff>
    </xdr:from>
    <xdr:to xmlns:xdr="http://schemas.openxmlformats.org/drawingml/2006/spreadsheetDrawing">
      <xdr:col>72</xdr:col>
      <xdr:colOff>38100</xdr:colOff>
      <xdr:row>39</xdr:row>
      <xdr:rowOff>1270</xdr:rowOff>
    </xdr:to>
    <xdr:sp macro="" textlink="">
      <xdr:nvSpPr>
        <xdr:cNvPr id="427" name="フローチャート: 判断 426"/>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74930</xdr:rowOff>
    </xdr:from>
    <xdr:to xmlns:xdr="http://schemas.openxmlformats.org/drawingml/2006/spreadsheetDrawing">
      <xdr:col>67</xdr:col>
      <xdr:colOff>101600</xdr:colOff>
      <xdr:row>39</xdr:row>
      <xdr:rowOff>4445</xdr:rowOff>
    </xdr:to>
    <xdr:sp macro="" textlink="">
      <xdr:nvSpPr>
        <xdr:cNvPr id="428" name="フローチャート: 判断 427"/>
        <xdr:cNvSpPr/>
      </xdr:nvSpPr>
      <xdr:spPr>
        <a:xfrm>
          <a:off x="12763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9" name="テキスト ボックス 4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0" name="テキスト ボックス 4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1" name="テキスト ボックス 4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2" name="テキスト ボックス 4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3" name="テキスト ボックス 4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168910</xdr:rowOff>
    </xdr:from>
    <xdr:to xmlns:xdr="http://schemas.openxmlformats.org/drawingml/2006/spreadsheetDrawing">
      <xdr:col>85</xdr:col>
      <xdr:colOff>177800</xdr:colOff>
      <xdr:row>39</xdr:row>
      <xdr:rowOff>99060</xdr:rowOff>
    </xdr:to>
    <xdr:sp macro="" textlink="">
      <xdr:nvSpPr>
        <xdr:cNvPr id="434" name="楕円 433"/>
        <xdr:cNvSpPr/>
      </xdr:nvSpPr>
      <xdr:spPr>
        <a:xfrm>
          <a:off x="162687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147320</xdr:rowOff>
    </xdr:from>
    <xdr:ext cx="405130" cy="259080"/>
    <xdr:sp macro="" textlink="">
      <xdr:nvSpPr>
        <xdr:cNvPr id="435" name="【認定こども園・幼稚園・保育所】&#10;有形固定資産減価償却率該当値テキスト"/>
        <xdr:cNvSpPr txBox="1"/>
      </xdr:nvSpPr>
      <xdr:spPr>
        <a:xfrm>
          <a:off x="16357600" y="6662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97790</xdr:rowOff>
    </xdr:from>
    <xdr:to xmlns:xdr="http://schemas.openxmlformats.org/drawingml/2006/spreadsheetDrawing">
      <xdr:col>81</xdr:col>
      <xdr:colOff>101600</xdr:colOff>
      <xdr:row>39</xdr:row>
      <xdr:rowOff>27305</xdr:rowOff>
    </xdr:to>
    <xdr:sp macro="" textlink="">
      <xdr:nvSpPr>
        <xdr:cNvPr id="436" name="楕円 435"/>
        <xdr:cNvSpPr/>
      </xdr:nvSpPr>
      <xdr:spPr>
        <a:xfrm>
          <a:off x="154305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147955</xdr:rowOff>
    </xdr:from>
    <xdr:to xmlns:xdr="http://schemas.openxmlformats.org/drawingml/2006/spreadsheetDrawing">
      <xdr:col>85</xdr:col>
      <xdr:colOff>127000</xdr:colOff>
      <xdr:row>39</xdr:row>
      <xdr:rowOff>48260</xdr:rowOff>
    </xdr:to>
    <xdr:cxnSp macro="">
      <xdr:nvCxnSpPr>
        <xdr:cNvPr id="437" name="直線コネクタ 436"/>
        <xdr:cNvCxnSpPr/>
      </xdr:nvCxnSpPr>
      <xdr:spPr>
        <a:xfrm>
          <a:off x="15481300" y="666305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54610</xdr:rowOff>
    </xdr:from>
    <xdr:to xmlns:xdr="http://schemas.openxmlformats.org/drawingml/2006/spreadsheetDrawing">
      <xdr:col>76</xdr:col>
      <xdr:colOff>165100</xdr:colOff>
      <xdr:row>38</xdr:row>
      <xdr:rowOff>156210</xdr:rowOff>
    </xdr:to>
    <xdr:sp macro="" textlink="">
      <xdr:nvSpPr>
        <xdr:cNvPr id="438" name="楕円 437"/>
        <xdr:cNvSpPr/>
      </xdr:nvSpPr>
      <xdr:spPr>
        <a:xfrm>
          <a:off x="14541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105410</xdr:rowOff>
    </xdr:from>
    <xdr:to xmlns:xdr="http://schemas.openxmlformats.org/drawingml/2006/spreadsheetDrawing">
      <xdr:col>81</xdr:col>
      <xdr:colOff>50800</xdr:colOff>
      <xdr:row>38</xdr:row>
      <xdr:rowOff>147955</xdr:rowOff>
    </xdr:to>
    <xdr:cxnSp macro="">
      <xdr:nvCxnSpPr>
        <xdr:cNvPr id="439" name="直線コネクタ 438"/>
        <xdr:cNvCxnSpPr/>
      </xdr:nvCxnSpPr>
      <xdr:spPr>
        <a:xfrm>
          <a:off x="14592300" y="662051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137795</xdr:rowOff>
    </xdr:from>
    <xdr:to xmlns:xdr="http://schemas.openxmlformats.org/drawingml/2006/spreadsheetDrawing">
      <xdr:col>72</xdr:col>
      <xdr:colOff>38100</xdr:colOff>
      <xdr:row>38</xdr:row>
      <xdr:rowOff>67945</xdr:rowOff>
    </xdr:to>
    <xdr:sp macro="" textlink="">
      <xdr:nvSpPr>
        <xdr:cNvPr id="440" name="楕円 439"/>
        <xdr:cNvSpPr/>
      </xdr:nvSpPr>
      <xdr:spPr>
        <a:xfrm>
          <a:off x="13652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17780</xdr:rowOff>
    </xdr:from>
    <xdr:to xmlns:xdr="http://schemas.openxmlformats.org/drawingml/2006/spreadsheetDrawing">
      <xdr:col>76</xdr:col>
      <xdr:colOff>114300</xdr:colOff>
      <xdr:row>38</xdr:row>
      <xdr:rowOff>105410</xdr:rowOff>
    </xdr:to>
    <xdr:cxnSp macro="">
      <xdr:nvCxnSpPr>
        <xdr:cNvPr id="441" name="直線コネクタ 440"/>
        <xdr:cNvCxnSpPr/>
      </xdr:nvCxnSpPr>
      <xdr:spPr>
        <a:xfrm>
          <a:off x="13703300" y="653288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73025</xdr:rowOff>
    </xdr:from>
    <xdr:to xmlns:xdr="http://schemas.openxmlformats.org/drawingml/2006/spreadsheetDrawing">
      <xdr:col>67</xdr:col>
      <xdr:colOff>101600</xdr:colOff>
      <xdr:row>38</xdr:row>
      <xdr:rowOff>3175</xdr:rowOff>
    </xdr:to>
    <xdr:sp macro="" textlink="">
      <xdr:nvSpPr>
        <xdr:cNvPr id="442" name="楕円 441"/>
        <xdr:cNvSpPr/>
      </xdr:nvSpPr>
      <xdr:spPr>
        <a:xfrm>
          <a:off x="12763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123825</xdr:rowOff>
    </xdr:from>
    <xdr:to xmlns:xdr="http://schemas.openxmlformats.org/drawingml/2006/spreadsheetDrawing">
      <xdr:col>71</xdr:col>
      <xdr:colOff>177800</xdr:colOff>
      <xdr:row>38</xdr:row>
      <xdr:rowOff>17780</xdr:rowOff>
    </xdr:to>
    <xdr:cxnSp macro="">
      <xdr:nvCxnSpPr>
        <xdr:cNvPr id="443" name="直線コネクタ 442"/>
        <xdr:cNvCxnSpPr/>
      </xdr:nvCxnSpPr>
      <xdr:spPr>
        <a:xfrm>
          <a:off x="12814300" y="646747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45720</xdr:rowOff>
    </xdr:from>
    <xdr:ext cx="405130" cy="259080"/>
    <xdr:sp macro="" textlink="">
      <xdr:nvSpPr>
        <xdr:cNvPr id="444" name="n_1aveValue【認定こども園・幼稚園・保育所】&#10;有形固定資産減価償却率"/>
        <xdr:cNvSpPr txBox="1"/>
      </xdr:nvSpPr>
      <xdr:spPr>
        <a:xfrm>
          <a:off x="15266035" y="6217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149860</xdr:rowOff>
    </xdr:from>
    <xdr:ext cx="403860" cy="259080"/>
    <xdr:sp macro="" textlink="">
      <xdr:nvSpPr>
        <xdr:cNvPr id="445" name="n_2aveValue【認定こども園・幼稚園・保育所】&#10;有形固定資産減価償却率"/>
        <xdr:cNvSpPr txBox="1"/>
      </xdr:nvSpPr>
      <xdr:spPr>
        <a:xfrm>
          <a:off x="14389735" y="63220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163830</xdr:rowOff>
    </xdr:from>
    <xdr:ext cx="403860" cy="259080"/>
    <xdr:sp macro="" textlink="">
      <xdr:nvSpPr>
        <xdr:cNvPr id="446" name="n_3aveValue【認定こども園・幼稚園・保育所】&#10;有形固定資産減価償却率"/>
        <xdr:cNvSpPr txBox="1"/>
      </xdr:nvSpPr>
      <xdr:spPr>
        <a:xfrm>
          <a:off x="13500735" y="6678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167005</xdr:rowOff>
    </xdr:from>
    <xdr:ext cx="403860" cy="257810"/>
    <xdr:sp macro="" textlink="">
      <xdr:nvSpPr>
        <xdr:cNvPr id="447" name="n_4aveValue【認定こども園・幼稚園・保育所】&#10;有形固定資産減価償却率"/>
        <xdr:cNvSpPr txBox="1"/>
      </xdr:nvSpPr>
      <xdr:spPr>
        <a:xfrm>
          <a:off x="12611735" y="66821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18415</xdr:rowOff>
    </xdr:from>
    <xdr:ext cx="405130" cy="257810"/>
    <xdr:sp macro="" textlink="">
      <xdr:nvSpPr>
        <xdr:cNvPr id="448" name="n_1mainValue【認定こども園・幼稚園・保育所】&#10;有形固定資産減価償却率"/>
        <xdr:cNvSpPr txBox="1"/>
      </xdr:nvSpPr>
      <xdr:spPr>
        <a:xfrm>
          <a:off x="15266035" y="67049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147320</xdr:rowOff>
    </xdr:from>
    <xdr:ext cx="403860" cy="259080"/>
    <xdr:sp macro="" textlink="">
      <xdr:nvSpPr>
        <xdr:cNvPr id="449" name="n_2mainValue【認定こども園・幼稚園・保育所】&#10;有形固定資産減価償却率"/>
        <xdr:cNvSpPr txBox="1"/>
      </xdr:nvSpPr>
      <xdr:spPr>
        <a:xfrm>
          <a:off x="14389735" y="66624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84455</xdr:rowOff>
    </xdr:from>
    <xdr:ext cx="403860" cy="259080"/>
    <xdr:sp macro="" textlink="">
      <xdr:nvSpPr>
        <xdr:cNvPr id="450" name="n_3mainValue【認定こども園・幼稚園・保育所】&#10;有形固定資産減価償却率"/>
        <xdr:cNvSpPr txBox="1"/>
      </xdr:nvSpPr>
      <xdr:spPr>
        <a:xfrm>
          <a:off x="13500735" y="62566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19685</xdr:rowOff>
    </xdr:from>
    <xdr:ext cx="403860" cy="257810"/>
    <xdr:sp macro="" textlink="">
      <xdr:nvSpPr>
        <xdr:cNvPr id="451" name="n_4mainValue【認定こども園・幼稚園・保育所】&#10;有形固定資産減価償却率"/>
        <xdr:cNvSpPr txBox="1"/>
      </xdr:nvSpPr>
      <xdr:spPr>
        <a:xfrm>
          <a:off x="12611735" y="61918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60" name="テキスト ボックス 459"/>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1" name="直線コネクタ 4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2" name="直線コネクタ 461"/>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090" cy="259080"/>
    <xdr:sp macro="" textlink="">
      <xdr:nvSpPr>
        <xdr:cNvPr id="463" name="テキスト ボックス 462"/>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4" name="直線コネクタ 463"/>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090" cy="259080"/>
    <xdr:sp macro="" textlink="">
      <xdr:nvSpPr>
        <xdr:cNvPr id="465" name="テキスト ボックス 464"/>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6" name="直線コネクタ 465"/>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090" cy="259080"/>
    <xdr:sp macro="" textlink="">
      <xdr:nvSpPr>
        <xdr:cNvPr id="467" name="テキスト ボックス 466"/>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8" name="直線コネクタ 467"/>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090" cy="259080"/>
    <xdr:sp macro="" textlink="">
      <xdr:nvSpPr>
        <xdr:cNvPr id="469" name="テキスト ボックス 468"/>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0" name="直線コネクタ 4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471" name="テキスト ボックス 470"/>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35</xdr:row>
      <xdr:rowOff>96520</xdr:rowOff>
    </xdr:from>
    <xdr:to xmlns:xdr="http://schemas.openxmlformats.org/drawingml/2006/spreadsheetDrawing">
      <xdr:col>116</xdr:col>
      <xdr:colOff>62865</xdr:colOff>
      <xdr:row>41</xdr:row>
      <xdr:rowOff>78740</xdr:rowOff>
    </xdr:to>
    <xdr:cxnSp macro="">
      <xdr:nvCxnSpPr>
        <xdr:cNvPr id="473" name="直線コネクタ 472"/>
        <xdr:cNvCxnSpPr/>
      </xdr:nvCxnSpPr>
      <xdr:spPr>
        <a:xfrm flipV="1">
          <a:off x="22160865" y="6097270"/>
          <a:ext cx="0" cy="1010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82550</xdr:rowOff>
    </xdr:from>
    <xdr:ext cx="469900" cy="259080"/>
    <xdr:sp macro="" textlink="">
      <xdr:nvSpPr>
        <xdr:cNvPr id="474" name="【認定こども園・幼稚園・保育所】&#10;一人当たり面積最小値テキスト"/>
        <xdr:cNvSpPr txBox="1"/>
      </xdr:nvSpPr>
      <xdr:spPr>
        <a:xfrm>
          <a:off x="22199600" y="7112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78740</xdr:rowOff>
    </xdr:from>
    <xdr:to xmlns:xdr="http://schemas.openxmlformats.org/drawingml/2006/spreadsheetDrawing">
      <xdr:col>116</xdr:col>
      <xdr:colOff>152400</xdr:colOff>
      <xdr:row>41</xdr:row>
      <xdr:rowOff>78740</xdr:rowOff>
    </xdr:to>
    <xdr:cxnSp macro="">
      <xdr:nvCxnSpPr>
        <xdr:cNvPr id="475" name="直線コネクタ 474"/>
        <xdr:cNvCxnSpPr/>
      </xdr:nvCxnSpPr>
      <xdr:spPr>
        <a:xfrm>
          <a:off x="22072600" y="710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34</xdr:row>
      <xdr:rowOff>43180</xdr:rowOff>
    </xdr:from>
    <xdr:ext cx="469900" cy="257810"/>
    <xdr:sp macro="" textlink="">
      <xdr:nvSpPr>
        <xdr:cNvPr id="476" name="【認定こども園・幼稚園・保育所】&#10;一人当たり面積最大値テキスト"/>
        <xdr:cNvSpPr txBox="1"/>
      </xdr:nvSpPr>
      <xdr:spPr>
        <a:xfrm>
          <a:off x="22199600" y="58724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35</xdr:row>
      <xdr:rowOff>96520</xdr:rowOff>
    </xdr:from>
    <xdr:to xmlns:xdr="http://schemas.openxmlformats.org/drawingml/2006/spreadsheetDrawing">
      <xdr:col>116</xdr:col>
      <xdr:colOff>152400</xdr:colOff>
      <xdr:row>35</xdr:row>
      <xdr:rowOff>96520</xdr:rowOff>
    </xdr:to>
    <xdr:cxnSp macro="">
      <xdr:nvCxnSpPr>
        <xdr:cNvPr id="477" name="直線コネクタ 476"/>
        <xdr:cNvCxnSpPr/>
      </xdr:nvCxnSpPr>
      <xdr:spPr>
        <a:xfrm>
          <a:off x="22072600" y="609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83820</xdr:rowOff>
    </xdr:from>
    <xdr:ext cx="469900" cy="259080"/>
    <xdr:sp macro="" textlink="">
      <xdr:nvSpPr>
        <xdr:cNvPr id="478" name="【認定こども園・幼稚園・保育所】&#10;一人当たり面積平均値テキスト"/>
        <xdr:cNvSpPr txBox="1"/>
      </xdr:nvSpPr>
      <xdr:spPr>
        <a:xfrm>
          <a:off x="22199600" y="67703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105410</xdr:rowOff>
    </xdr:from>
    <xdr:to xmlns:xdr="http://schemas.openxmlformats.org/drawingml/2006/spreadsheetDrawing">
      <xdr:col>116</xdr:col>
      <xdr:colOff>114300</xdr:colOff>
      <xdr:row>40</xdr:row>
      <xdr:rowOff>35560</xdr:rowOff>
    </xdr:to>
    <xdr:sp macro="" textlink="">
      <xdr:nvSpPr>
        <xdr:cNvPr id="479" name="フローチャート: 判断 478"/>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105410</xdr:rowOff>
    </xdr:from>
    <xdr:to xmlns:xdr="http://schemas.openxmlformats.org/drawingml/2006/spreadsheetDrawing">
      <xdr:col>112</xdr:col>
      <xdr:colOff>38100</xdr:colOff>
      <xdr:row>40</xdr:row>
      <xdr:rowOff>35560</xdr:rowOff>
    </xdr:to>
    <xdr:sp macro="" textlink="">
      <xdr:nvSpPr>
        <xdr:cNvPr id="480" name="フローチャート: 判断 479"/>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64135</xdr:rowOff>
    </xdr:from>
    <xdr:to xmlns:xdr="http://schemas.openxmlformats.org/drawingml/2006/spreadsheetDrawing">
      <xdr:col>107</xdr:col>
      <xdr:colOff>101600</xdr:colOff>
      <xdr:row>39</xdr:row>
      <xdr:rowOff>166370</xdr:rowOff>
    </xdr:to>
    <xdr:sp macro="" textlink="">
      <xdr:nvSpPr>
        <xdr:cNvPr id="481" name="フローチャート: 判断 480"/>
        <xdr:cNvSpPr/>
      </xdr:nvSpPr>
      <xdr:spPr>
        <a:xfrm>
          <a:off x="20383500" y="6750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68580</xdr:rowOff>
    </xdr:from>
    <xdr:to xmlns:xdr="http://schemas.openxmlformats.org/drawingml/2006/spreadsheetDrawing">
      <xdr:col>102</xdr:col>
      <xdr:colOff>165100</xdr:colOff>
      <xdr:row>39</xdr:row>
      <xdr:rowOff>170180</xdr:rowOff>
    </xdr:to>
    <xdr:sp macro="" textlink="">
      <xdr:nvSpPr>
        <xdr:cNvPr id="482" name="フローチャート: 判断 481"/>
        <xdr:cNvSpPr/>
      </xdr:nvSpPr>
      <xdr:spPr>
        <a:xfrm>
          <a:off x="19494500" y="675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78105</xdr:rowOff>
    </xdr:from>
    <xdr:to xmlns:xdr="http://schemas.openxmlformats.org/drawingml/2006/spreadsheetDrawing">
      <xdr:col>98</xdr:col>
      <xdr:colOff>38100</xdr:colOff>
      <xdr:row>40</xdr:row>
      <xdr:rowOff>8255</xdr:rowOff>
    </xdr:to>
    <xdr:sp macro="" textlink="">
      <xdr:nvSpPr>
        <xdr:cNvPr id="483" name="フローチャート: 判断 482"/>
        <xdr:cNvSpPr/>
      </xdr:nvSpPr>
      <xdr:spPr>
        <a:xfrm>
          <a:off x="18605500" y="676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4" name="テキスト ボックス 4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5" name="テキスト ボックス 4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6" name="テキスト ボックス 4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7" name="テキスト ボックス 4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8" name="テキスト ボックス 4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167005</xdr:rowOff>
    </xdr:from>
    <xdr:to xmlns:xdr="http://schemas.openxmlformats.org/drawingml/2006/spreadsheetDrawing">
      <xdr:col>116</xdr:col>
      <xdr:colOff>114300</xdr:colOff>
      <xdr:row>39</xdr:row>
      <xdr:rowOff>97790</xdr:rowOff>
    </xdr:to>
    <xdr:sp macro="" textlink="">
      <xdr:nvSpPr>
        <xdr:cNvPr id="489" name="楕円 488"/>
        <xdr:cNvSpPr/>
      </xdr:nvSpPr>
      <xdr:spPr>
        <a:xfrm>
          <a:off x="22110700" y="6682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18415</xdr:rowOff>
    </xdr:from>
    <xdr:ext cx="469900" cy="257810"/>
    <xdr:sp macro="" textlink="">
      <xdr:nvSpPr>
        <xdr:cNvPr id="490" name="【認定こども園・幼稚園・保育所】&#10;一人当たり面積該当値テキスト"/>
        <xdr:cNvSpPr txBox="1"/>
      </xdr:nvSpPr>
      <xdr:spPr>
        <a:xfrm>
          <a:off x="22199600" y="65335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167005</xdr:rowOff>
    </xdr:from>
    <xdr:to xmlns:xdr="http://schemas.openxmlformats.org/drawingml/2006/spreadsheetDrawing">
      <xdr:col>112</xdr:col>
      <xdr:colOff>38100</xdr:colOff>
      <xdr:row>39</xdr:row>
      <xdr:rowOff>97790</xdr:rowOff>
    </xdr:to>
    <xdr:sp macro="" textlink="">
      <xdr:nvSpPr>
        <xdr:cNvPr id="491" name="楕円 490"/>
        <xdr:cNvSpPr/>
      </xdr:nvSpPr>
      <xdr:spPr>
        <a:xfrm>
          <a:off x="21272500" y="6682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46355</xdr:rowOff>
    </xdr:from>
    <xdr:to xmlns:xdr="http://schemas.openxmlformats.org/drawingml/2006/spreadsheetDrawing">
      <xdr:col>116</xdr:col>
      <xdr:colOff>63500</xdr:colOff>
      <xdr:row>39</xdr:row>
      <xdr:rowOff>46355</xdr:rowOff>
    </xdr:to>
    <xdr:cxnSp macro="">
      <xdr:nvCxnSpPr>
        <xdr:cNvPr id="492" name="直線コネクタ 491"/>
        <xdr:cNvCxnSpPr/>
      </xdr:nvCxnSpPr>
      <xdr:spPr>
        <a:xfrm>
          <a:off x="21323300" y="67329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139700</xdr:rowOff>
    </xdr:from>
    <xdr:to xmlns:xdr="http://schemas.openxmlformats.org/drawingml/2006/spreadsheetDrawing">
      <xdr:col>107</xdr:col>
      <xdr:colOff>101600</xdr:colOff>
      <xdr:row>39</xdr:row>
      <xdr:rowOff>69850</xdr:rowOff>
    </xdr:to>
    <xdr:sp macro="" textlink="">
      <xdr:nvSpPr>
        <xdr:cNvPr id="493" name="楕円 492"/>
        <xdr:cNvSpPr/>
      </xdr:nvSpPr>
      <xdr:spPr>
        <a:xfrm>
          <a:off x="2038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19050</xdr:rowOff>
    </xdr:from>
    <xdr:to xmlns:xdr="http://schemas.openxmlformats.org/drawingml/2006/spreadsheetDrawing">
      <xdr:col>111</xdr:col>
      <xdr:colOff>177800</xdr:colOff>
      <xdr:row>39</xdr:row>
      <xdr:rowOff>46355</xdr:rowOff>
    </xdr:to>
    <xdr:cxnSp macro="">
      <xdr:nvCxnSpPr>
        <xdr:cNvPr id="494" name="直線コネクタ 493"/>
        <xdr:cNvCxnSpPr/>
      </xdr:nvCxnSpPr>
      <xdr:spPr>
        <a:xfrm>
          <a:off x="20434300" y="670560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144145</xdr:rowOff>
    </xdr:from>
    <xdr:to xmlns:xdr="http://schemas.openxmlformats.org/drawingml/2006/spreadsheetDrawing">
      <xdr:col>102</xdr:col>
      <xdr:colOff>165100</xdr:colOff>
      <xdr:row>39</xdr:row>
      <xdr:rowOff>74930</xdr:rowOff>
    </xdr:to>
    <xdr:sp macro="" textlink="">
      <xdr:nvSpPr>
        <xdr:cNvPr id="495" name="楕円 494"/>
        <xdr:cNvSpPr/>
      </xdr:nvSpPr>
      <xdr:spPr>
        <a:xfrm>
          <a:off x="19494500" y="6659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19050</xdr:rowOff>
    </xdr:from>
    <xdr:to xmlns:xdr="http://schemas.openxmlformats.org/drawingml/2006/spreadsheetDrawing">
      <xdr:col>107</xdr:col>
      <xdr:colOff>50800</xdr:colOff>
      <xdr:row>39</xdr:row>
      <xdr:rowOff>23495</xdr:rowOff>
    </xdr:to>
    <xdr:cxnSp macro="">
      <xdr:nvCxnSpPr>
        <xdr:cNvPr id="496" name="直線コネクタ 495"/>
        <xdr:cNvCxnSpPr/>
      </xdr:nvCxnSpPr>
      <xdr:spPr>
        <a:xfrm flipV="1">
          <a:off x="19545300" y="67056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144145</xdr:rowOff>
    </xdr:from>
    <xdr:to xmlns:xdr="http://schemas.openxmlformats.org/drawingml/2006/spreadsheetDrawing">
      <xdr:col>98</xdr:col>
      <xdr:colOff>38100</xdr:colOff>
      <xdr:row>39</xdr:row>
      <xdr:rowOff>74930</xdr:rowOff>
    </xdr:to>
    <xdr:sp macro="" textlink="">
      <xdr:nvSpPr>
        <xdr:cNvPr id="497" name="楕円 496"/>
        <xdr:cNvSpPr/>
      </xdr:nvSpPr>
      <xdr:spPr>
        <a:xfrm>
          <a:off x="18605500" y="6659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23495</xdr:rowOff>
    </xdr:from>
    <xdr:to xmlns:xdr="http://schemas.openxmlformats.org/drawingml/2006/spreadsheetDrawing">
      <xdr:col>102</xdr:col>
      <xdr:colOff>114300</xdr:colOff>
      <xdr:row>39</xdr:row>
      <xdr:rowOff>23495</xdr:rowOff>
    </xdr:to>
    <xdr:cxnSp macro="">
      <xdr:nvCxnSpPr>
        <xdr:cNvPr id="498" name="直線コネクタ 497"/>
        <xdr:cNvCxnSpPr/>
      </xdr:nvCxnSpPr>
      <xdr:spPr>
        <a:xfrm>
          <a:off x="18656300" y="67100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26670</xdr:rowOff>
    </xdr:from>
    <xdr:ext cx="469900" cy="259080"/>
    <xdr:sp macro="" textlink="">
      <xdr:nvSpPr>
        <xdr:cNvPr id="499" name="n_1aveValue【認定こども園・幼稚園・保育所】&#10;一人当たり面積"/>
        <xdr:cNvSpPr txBox="1"/>
      </xdr:nvSpPr>
      <xdr:spPr>
        <a:xfrm>
          <a:off x="21075650" y="6884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156845</xdr:rowOff>
    </xdr:from>
    <xdr:ext cx="468630" cy="257810"/>
    <xdr:sp macro="" textlink="">
      <xdr:nvSpPr>
        <xdr:cNvPr id="500" name="n_2aveValue【認定こども園・幼稚園・保育所】&#10;一人当たり面積"/>
        <xdr:cNvSpPr txBox="1"/>
      </xdr:nvSpPr>
      <xdr:spPr>
        <a:xfrm>
          <a:off x="20199350" y="68433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161290</xdr:rowOff>
    </xdr:from>
    <xdr:ext cx="468630" cy="259080"/>
    <xdr:sp macro="" textlink="">
      <xdr:nvSpPr>
        <xdr:cNvPr id="501" name="n_3aveValue【認定こども園・幼稚園・保育所】&#10;一人当たり面積"/>
        <xdr:cNvSpPr txBox="1"/>
      </xdr:nvSpPr>
      <xdr:spPr>
        <a:xfrm>
          <a:off x="19310350" y="6847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170815</xdr:rowOff>
    </xdr:from>
    <xdr:ext cx="468630" cy="258445"/>
    <xdr:sp macro="" textlink="">
      <xdr:nvSpPr>
        <xdr:cNvPr id="502" name="n_4aveValue【認定こども園・幼稚園・保育所】&#10;一人当たり面積"/>
        <xdr:cNvSpPr txBox="1"/>
      </xdr:nvSpPr>
      <xdr:spPr>
        <a:xfrm>
          <a:off x="18421350" y="68573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113665</xdr:rowOff>
    </xdr:from>
    <xdr:ext cx="469900" cy="258445"/>
    <xdr:sp macro="" textlink="">
      <xdr:nvSpPr>
        <xdr:cNvPr id="503" name="n_1mainValue【認定こども園・幼稚園・保育所】&#10;一人当たり面積"/>
        <xdr:cNvSpPr txBox="1"/>
      </xdr:nvSpPr>
      <xdr:spPr>
        <a:xfrm>
          <a:off x="21075650" y="64573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86360</xdr:rowOff>
    </xdr:from>
    <xdr:ext cx="468630" cy="257810"/>
    <xdr:sp macro="" textlink="">
      <xdr:nvSpPr>
        <xdr:cNvPr id="504" name="n_2mainValue【認定こども園・幼稚園・保育所】&#10;一人当たり面積"/>
        <xdr:cNvSpPr txBox="1"/>
      </xdr:nvSpPr>
      <xdr:spPr>
        <a:xfrm>
          <a:off x="20199350" y="6430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90805</xdr:rowOff>
    </xdr:from>
    <xdr:ext cx="468630" cy="258445"/>
    <xdr:sp macro="" textlink="">
      <xdr:nvSpPr>
        <xdr:cNvPr id="505" name="n_3mainValue【認定こども園・幼稚園・保育所】&#10;一人当たり面積"/>
        <xdr:cNvSpPr txBox="1"/>
      </xdr:nvSpPr>
      <xdr:spPr>
        <a:xfrm>
          <a:off x="19310350" y="64344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90805</xdr:rowOff>
    </xdr:from>
    <xdr:ext cx="468630" cy="258445"/>
    <xdr:sp macro="" textlink="">
      <xdr:nvSpPr>
        <xdr:cNvPr id="506" name="n_4mainValue【認定こども園・幼稚園・保育所】&#10;一人当たり面積"/>
        <xdr:cNvSpPr txBox="1"/>
      </xdr:nvSpPr>
      <xdr:spPr>
        <a:xfrm>
          <a:off x="18421350" y="64344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515" name="テキスト ボックス 514"/>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6" name="直線コネクタ 5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517" name="テキスト ボックス 516"/>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18" name="直線コネクタ 51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519" name="テキスト ボックス 518"/>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0" name="直線コネクタ 51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1" name="テキスト ボックス 52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2" name="直線コネクタ 52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523" name="テキスト ボックス 522"/>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4" name="直線コネクタ 52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5" name="テキスト ボックス 52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6" name="直線コネクタ 52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527" name="テキスト ボックス 526"/>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28" name="直線コネクタ 52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529" name="テキスト ボックス 528"/>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0" name="直線コネクタ 5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810"/>
    <xdr:sp macro="" textlink="">
      <xdr:nvSpPr>
        <xdr:cNvPr id="531" name="テキスト ボックス 530"/>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52070</xdr:rowOff>
    </xdr:from>
    <xdr:to xmlns:xdr="http://schemas.openxmlformats.org/drawingml/2006/spreadsheetDrawing">
      <xdr:col>85</xdr:col>
      <xdr:colOff>126365</xdr:colOff>
      <xdr:row>63</xdr:row>
      <xdr:rowOff>102870</xdr:rowOff>
    </xdr:to>
    <xdr:cxnSp macro="">
      <xdr:nvCxnSpPr>
        <xdr:cNvPr id="533" name="直線コネクタ 532"/>
        <xdr:cNvCxnSpPr/>
      </xdr:nvCxnSpPr>
      <xdr:spPr>
        <a:xfrm flipV="1">
          <a:off x="16318865" y="9653270"/>
          <a:ext cx="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106680</xdr:rowOff>
    </xdr:from>
    <xdr:ext cx="405130" cy="259080"/>
    <xdr:sp macro="" textlink="">
      <xdr:nvSpPr>
        <xdr:cNvPr id="534" name="【学校施設】&#10;有形固定資産減価償却率最小値テキスト"/>
        <xdr:cNvSpPr txBox="1"/>
      </xdr:nvSpPr>
      <xdr:spPr>
        <a:xfrm>
          <a:off x="16357600" y="10908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102870</xdr:rowOff>
    </xdr:from>
    <xdr:to xmlns:xdr="http://schemas.openxmlformats.org/drawingml/2006/spreadsheetDrawing">
      <xdr:col>86</xdr:col>
      <xdr:colOff>25400</xdr:colOff>
      <xdr:row>63</xdr:row>
      <xdr:rowOff>102870</xdr:rowOff>
    </xdr:to>
    <xdr:cxnSp macro="">
      <xdr:nvCxnSpPr>
        <xdr:cNvPr id="535" name="直線コネクタ 534"/>
        <xdr:cNvCxnSpPr/>
      </xdr:nvCxnSpPr>
      <xdr:spPr>
        <a:xfrm>
          <a:off x="16230600" y="1090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170180</xdr:rowOff>
    </xdr:from>
    <xdr:ext cx="405130" cy="259080"/>
    <xdr:sp macro="" textlink="">
      <xdr:nvSpPr>
        <xdr:cNvPr id="536" name="【学校施設】&#10;有形固定資産減価償却率最大値テキスト"/>
        <xdr:cNvSpPr txBox="1"/>
      </xdr:nvSpPr>
      <xdr:spPr>
        <a:xfrm>
          <a:off x="16357600" y="9428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52070</xdr:rowOff>
    </xdr:from>
    <xdr:to xmlns:xdr="http://schemas.openxmlformats.org/drawingml/2006/spreadsheetDrawing">
      <xdr:col>86</xdr:col>
      <xdr:colOff>25400</xdr:colOff>
      <xdr:row>56</xdr:row>
      <xdr:rowOff>52070</xdr:rowOff>
    </xdr:to>
    <xdr:cxnSp macro="">
      <xdr:nvCxnSpPr>
        <xdr:cNvPr id="537" name="直線コネクタ 536"/>
        <xdr:cNvCxnSpPr/>
      </xdr:nvCxnSpPr>
      <xdr:spPr>
        <a:xfrm>
          <a:off x="16230600" y="965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156845</xdr:rowOff>
    </xdr:from>
    <xdr:ext cx="405130" cy="257810"/>
    <xdr:sp macro="" textlink="">
      <xdr:nvSpPr>
        <xdr:cNvPr id="538" name="【学校施設】&#10;有形固定資産減価償却率平均値テキスト"/>
        <xdr:cNvSpPr txBox="1"/>
      </xdr:nvSpPr>
      <xdr:spPr>
        <a:xfrm>
          <a:off x="16357600" y="1010094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133985</xdr:rowOff>
    </xdr:from>
    <xdr:to xmlns:xdr="http://schemas.openxmlformats.org/drawingml/2006/spreadsheetDrawing">
      <xdr:col>85</xdr:col>
      <xdr:colOff>177800</xdr:colOff>
      <xdr:row>60</xdr:row>
      <xdr:rowOff>64135</xdr:rowOff>
    </xdr:to>
    <xdr:sp macro="" textlink="">
      <xdr:nvSpPr>
        <xdr:cNvPr id="539" name="フローチャート: 判断 538"/>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127000</xdr:rowOff>
    </xdr:from>
    <xdr:to xmlns:xdr="http://schemas.openxmlformats.org/drawingml/2006/spreadsheetDrawing">
      <xdr:col>81</xdr:col>
      <xdr:colOff>101600</xdr:colOff>
      <xdr:row>60</xdr:row>
      <xdr:rowOff>57150</xdr:rowOff>
    </xdr:to>
    <xdr:sp macro="" textlink="">
      <xdr:nvSpPr>
        <xdr:cNvPr id="540" name="フローチャート: 判断 539"/>
        <xdr:cNvSpPr/>
      </xdr:nvSpPr>
      <xdr:spPr>
        <a:xfrm>
          <a:off x="15430500" y="1024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133985</xdr:rowOff>
    </xdr:from>
    <xdr:to xmlns:xdr="http://schemas.openxmlformats.org/drawingml/2006/spreadsheetDrawing">
      <xdr:col>76</xdr:col>
      <xdr:colOff>165100</xdr:colOff>
      <xdr:row>60</xdr:row>
      <xdr:rowOff>64135</xdr:rowOff>
    </xdr:to>
    <xdr:sp macro="" textlink="">
      <xdr:nvSpPr>
        <xdr:cNvPr id="541" name="フローチャート: 判断 540"/>
        <xdr:cNvSpPr/>
      </xdr:nvSpPr>
      <xdr:spPr>
        <a:xfrm>
          <a:off x="14541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123825</xdr:rowOff>
    </xdr:from>
    <xdr:to xmlns:xdr="http://schemas.openxmlformats.org/drawingml/2006/spreadsheetDrawing">
      <xdr:col>72</xdr:col>
      <xdr:colOff>38100</xdr:colOff>
      <xdr:row>60</xdr:row>
      <xdr:rowOff>53975</xdr:rowOff>
    </xdr:to>
    <xdr:sp macro="" textlink="">
      <xdr:nvSpPr>
        <xdr:cNvPr id="542" name="フローチャート: 判断 541"/>
        <xdr:cNvSpPr/>
      </xdr:nvSpPr>
      <xdr:spPr>
        <a:xfrm>
          <a:off x="13652500" y="1023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114300</xdr:rowOff>
    </xdr:from>
    <xdr:to xmlns:xdr="http://schemas.openxmlformats.org/drawingml/2006/spreadsheetDrawing">
      <xdr:col>67</xdr:col>
      <xdr:colOff>101600</xdr:colOff>
      <xdr:row>60</xdr:row>
      <xdr:rowOff>44450</xdr:rowOff>
    </xdr:to>
    <xdr:sp macro="" textlink="">
      <xdr:nvSpPr>
        <xdr:cNvPr id="543" name="フローチャート: 判断 542"/>
        <xdr:cNvSpPr/>
      </xdr:nvSpPr>
      <xdr:spPr>
        <a:xfrm>
          <a:off x="127635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44" name="テキスト ボックス 543"/>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545" name="テキスト ボックス 544"/>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46" name="テキスト ボックス 545"/>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47" name="テキスト ボックス 546"/>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548" name="テキスト ボックス 547"/>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166370</xdr:rowOff>
    </xdr:from>
    <xdr:to xmlns:xdr="http://schemas.openxmlformats.org/drawingml/2006/spreadsheetDrawing">
      <xdr:col>85</xdr:col>
      <xdr:colOff>177800</xdr:colOff>
      <xdr:row>60</xdr:row>
      <xdr:rowOff>96520</xdr:rowOff>
    </xdr:to>
    <xdr:sp macro="" textlink="">
      <xdr:nvSpPr>
        <xdr:cNvPr id="549" name="楕円 548"/>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144780</xdr:rowOff>
    </xdr:from>
    <xdr:ext cx="405130" cy="257810"/>
    <xdr:sp macro="" textlink="">
      <xdr:nvSpPr>
        <xdr:cNvPr id="550" name="【学校施設】&#10;有形固定資産減価償却率該当値テキスト"/>
        <xdr:cNvSpPr txBox="1"/>
      </xdr:nvSpPr>
      <xdr:spPr>
        <a:xfrm>
          <a:off x="16357600" y="102603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143510</xdr:rowOff>
    </xdr:from>
    <xdr:to xmlns:xdr="http://schemas.openxmlformats.org/drawingml/2006/spreadsheetDrawing">
      <xdr:col>81</xdr:col>
      <xdr:colOff>101600</xdr:colOff>
      <xdr:row>60</xdr:row>
      <xdr:rowOff>73660</xdr:rowOff>
    </xdr:to>
    <xdr:sp macro="" textlink="">
      <xdr:nvSpPr>
        <xdr:cNvPr id="551" name="楕円 550"/>
        <xdr:cNvSpPr/>
      </xdr:nvSpPr>
      <xdr:spPr>
        <a:xfrm>
          <a:off x="1543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22860</xdr:rowOff>
    </xdr:from>
    <xdr:to xmlns:xdr="http://schemas.openxmlformats.org/drawingml/2006/spreadsheetDrawing">
      <xdr:col>85</xdr:col>
      <xdr:colOff>127000</xdr:colOff>
      <xdr:row>60</xdr:row>
      <xdr:rowOff>45720</xdr:rowOff>
    </xdr:to>
    <xdr:cxnSp macro="">
      <xdr:nvCxnSpPr>
        <xdr:cNvPr id="552" name="直線コネクタ 551"/>
        <xdr:cNvCxnSpPr/>
      </xdr:nvCxnSpPr>
      <xdr:spPr>
        <a:xfrm>
          <a:off x="15481300" y="103098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133985</xdr:rowOff>
    </xdr:from>
    <xdr:to xmlns:xdr="http://schemas.openxmlformats.org/drawingml/2006/spreadsheetDrawing">
      <xdr:col>76</xdr:col>
      <xdr:colOff>165100</xdr:colOff>
      <xdr:row>60</xdr:row>
      <xdr:rowOff>64135</xdr:rowOff>
    </xdr:to>
    <xdr:sp macro="" textlink="">
      <xdr:nvSpPr>
        <xdr:cNvPr id="553" name="楕円 552"/>
        <xdr:cNvSpPr/>
      </xdr:nvSpPr>
      <xdr:spPr>
        <a:xfrm>
          <a:off x="14541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13335</xdr:rowOff>
    </xdr:from>
    <xdr:to xmlns:xdr="http://schemas.openxmlformats.org/drawingml/2006/spreadsheetDrawing">
      <xdr:col>81</xdr:col>
      <xdr:colOff>50800</xdr:colOff>
      <xdr:row>60</xdr:row>
      <xdr:rowOff>22860</xdr:rowOff>
    </xdr:to>
    <xdr:cxnSp macro="">
      <xdr:nvCxnSpPr>
        <xdr:cNvPr id="554" name="直線コネクタ 553"/>
        <xdr:cNvCxnSpPr/>
      </xdr:nvCxnSpPr>
      <xdr:spPr>
        <a:xfrm>
          <a:off x="14592300" y="103003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71755</xdr:rowOff>
    </xdr:from>
    <xdr:to xmlns:xdr="http://schemas.openxmlformats.org/drawingml/2006/spreadsheetDrawing">
      <xdr:col>72</xdr:col>
      <xdr:colOff>38100</xdr:colOff>
      <xdr:row>60</xdr:row>
      <xdr:rowOff>1905</xdr:rowOff>
    </xdr:to>
    <xdr:sp macro="" textlink="">
      <xdr:nvSpPr>
        <xdr:cNvPr id="555" name="楕円 554"/>
        <xdr:cNvSpPr/>
      </xdr:nvSpPr>
      <xdr:spPr>
        <a:xfrm>
          <a:off x="13652500" y="101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122555</xdr:rowOff>
    </xdr:from>
    <xdr:to xmlns:xdr="http://schemas.openxmlformats.org/drawingml/2006/spreadsheetDrawing">
      <xdr:col>76</xdr:col>
      <xdr:colOff>114300</xdr:colOff>
      <xdr:row>60</xdr:row>
      <xdr:rowOff>13335</xdr:rowOff>
    </xdr:to>
    <xdr:cxnSp macro="">
      <xdr:nvCxnSpPr>
        <xdr:cNvPr id="556" name="直線コネクタ 555"/>
        <xdr:cNvCxnSpPr/>
      </xdr:nvCxnSpPr>
      <xdr:spPr>
        <a:xfrm>
          <a:off x="13703300" y="1023810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84455</xdr:rowOff>
    </xdr:from>
    <xdr:to xmlns:xdr="http://schemas.openxmlformats.org/drawingml/2006/spreadsheetDrawing">
      <xdr:col>67</xdr:col>
      <xdr:colOff>101600</xdr:colOff>
      <xdr:row>60</xdr:row>
      <xdr:rowOff>14605</xdr:rowOff>
    </xdr:to>
    <xdr:sp macro="" textlink="">
      <xdr:nvSpPr>
        <xdr:cNvPr id="557" name="楕円 556"/>
        <xdr:cNvSpPr/>
      </xdr:nvSpPr>
      <xdr:spPr>
        <a:xfrm>
          <a:off x="12763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122555</xdr:rowOff>
    </xdr:from>
    <xdr:to xmlns:xdr="http://schemas.openxmlformats.org/drawingml/2006/spreadsheetDrawing">
      <xdr:col>71</xdr:col>
      <xdr:colOff>177800</xdr:colOff>
      <xdr:row>59</xdr:row>
      <xdr:rowOff>135255</xdr:rowOff>
    </xdr:to>
    <xdr:cxnSp macro="">
      <xdr:nvCxnSpPr>
        <xdr:cNvPr id="558" name="直線コネクタ 557"/>
        <xdr:cNvCxnSpPr/>
      </xdr:nvCxnSpPr>
      <xdr:spPr>
        <a:xfrm flipV="1">
          <a:off x="12814300" y="1023810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73660</xdr:rowOff>
    </xdr:from>
    <xdr:ext cx="405130" cy="259080"/>
    <xdr:sp macro="" textlink="">
      <xdr:nvSpPr>
        <xdr:cNvPr id="559" name="n_1aveValue【学校施設】&#10;有形固定資産減価償却率"/>
        <xdr:cNvSpPr txBox="1"/>
      </xdr:nvSpPr>
      <xdr:spPr>
        <a:xfrm>
          <a:off x="15266035" y="10017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55245</xdr:rowOff>
    </xdr:from>
    <xdr:ext cx="403860" cy="257810"/>
    <xdr:sp macro="" textlink="">
      <xdr:nvSpPr>
        <xdr:cNvPr id="560" name="n_2aveValue【学校施設】&#10;有形固定資産減価償却率"/>
        <xdr:cNvSpPr txBox="1"/>
      </xdr:nvSpPr>
      <xdr:spPr>
        <a:xfrm>
          <a:off x="14389735" y="103422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45085</xdr:rowOff>
    </xdr:from>
    <xdr:ext cx="403860" cy="258445"/>
    <xdr:sp macro="" textlink="">
      <xdr:nvSpPr>
        <xdr:cNvPr id="561" name="n_3aveValue【学校施設】&#10;有形固定資産減価償却率"/>
        <xdr:cNvSpPr txBox="1"/>
      </xdr:nvSpPr>
      <xdr:spPr>
        <a:xfrm>
          <a:off x="13500735" y="1033208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35560</xdr:rowOff>
    </xdr:from>
    <xdr:ext cx="403860" cy="259080"/>
    <xdr:sp macro="" textlink="">
      <xdr:nvSpPr>
        <xdr:cNvPr id="562" name="n_4aveValue【学校施設】&#10;有形固定資産減価償却率"/>
        <xdr:cNvSpPr txBox="1"/>
      </xdr:nvSpPr>
      <xdr:spPr>
        <a:xfrm>
          <a:off x="12611735" y="103225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64770</xdr:rowOff>
    </xdr:from>
    <xdr:ext cx="405130" cy="257810"/>
    <xdr:sp macro="" textlink="">
      <xdr:nvSpPr>
        <xdr:cNvPr id="563" name="n_1mainValue【学校施設】&#10;有形固定資産減価償却率"/>
        <xdr:cNvSpPr txBox="1"/>
      </xdr:nvSpPr>
      <xdr:spPr>
        <a:xfrm>
          <a:off x="15266035" y="103517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80645</xdr:rowOff>
    </xdr:from>
    <xdr:ext cx="403860" cy="259080"/>
    <xdr:sp macro="" textlink="">
      <xdr:nvSpPr>
        <xdr:cNvPr id="564" name="n_2mainValue【学校施設】&#10;有形固定資産減価償却率"/>
        <xdr:cNvSpPr txBox="1"/>
      </xdr:nvSpPr>
      <xdr:spPr>
        <a:xfrm>
          <a:off x="14389735" y="100247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18415</xdr:rowOff>
    </xdr:from>
    <xdr:ext cx="403860" cy="257810"/>
    <xdr:sp macro="" textlink="">
      <xdr:nvSpPr>
        <xdr:cNvPr id="565" name="n_3mainValue【学校施設】&#10;有形固定資産減価償却率"/>
        <xdr:cNvSpPr txBox="1"/>
      </xdr:nvSpPr>
      <xdr:spPr>
        <a:xfrm>
          <a:off x="13500735" y="99625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31115</xdr:rowOff>
    </xdr:from>
    <xdr:ext cx="403860" cy="257810"/>
    <xdr:sp macro="" textlink="">
      <xdr:nvSpPr>
        <xdr:cNvPr id="566" name="n_4mainValue【学校施設】&#10;有形固定資産減価償却率"/>
        <xdr:cNvSpPr txBox="1"/>
      </xdr:nvSpPr>
      <xdr:spPr>
        <a:xfrm>
          <a:off x="12611735" y="99752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575" name="テキスト ボックス 574"/>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6" name="直線コネクタ 5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090" cy="257810"/>
    <xdr:sp macro="" textlink="">
      <xdr:nvSpPr>
        <xdr:cNvPr id="577" name="テキスト ボックス 576"/>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8" name="直線コネクタ 57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090" cy="259080"/>
    <xdr:sp macro="" textlink="">
      <xdr:nvSpPr>
        <xdr:cNvPr id="579" name="テキスト ボックス 578"/>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0" name="直線コネクタ 57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090" cy="259080"/>
    <xdr:sp macro="" textlink="">
      <xdr:nvSpPr>
        <xdr:cNvPr id="581" name="テキスト ボックス 580"/>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2" name="直線コネクタ 58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090" cy="257810"/>
    <xdr:sp macro="" textlink="">
      <xdr:nvSpPr>
        <xdr:cNvPr id="583" name="テキスト ボックス 582"/>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4" name="直線コネクタ 58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090" cy="259080"/>
    <xdr:sp macro="" textlink="">
      <xdr:nvSpPr>
        <xdr:cNvPr id="585" name="テキスト ボックス 584"/>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6" name="直線コネクタ 58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090" cy="259080"/>
    <xdr:sp macro="" textlink="">
      <xdr:nvSpPr>
        <xdr:cNvPr id="587" name="テキスト ボックス 586"/>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8" name="直線コネクタ 5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589" name="テキスト ボックス 588"/>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44450</xdr:rowOff>
    </xdr:from>
    <xdr:to xmlns:xdr="http://schemas.openxmlformats.org/drawingml/2006/spreadsheetDrawing">
      <xdr:col>116</xdr:col>
      <xdr:colOff>62865</xdr:colOff>
      <xdr:row>64</xdr:row>
      <xdr:rowOff>118110</xdr:rowOff>
    </xdr:to>
    <xdr:cxnSp macro="">
      <xdr:nvCxnSpPr>
        <xdr:cNvPr id="591" name="直線コネクタ 590"/>
        <xdr:cNvCxnSpPr/>
      </xdr:nvCxnSpPr>
      <xdr:spPr>
        <a:xfrm flipV="1">
          <a:off x="22160865" y="9474200"/>
          <a:ext cx="0" cy="1616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121920</xdr:rowOff>
    </xdr:from>
    <xdr:ext cx="469900" cy="257810"/>
    <xdr:sp macro="" textlink="">
      <xdr:nvSpPr>
        <xdr:cNvPr id="592" name="【学校施設】&#10;一人当たり面積最小値テキスト"/>
        <xdr:cNvSpPr txBox="1"/>
      </xdr:nvSpPr>
      <xdr:spPr>
        <a:xfrm>
          <a:off x="22199600" y="110947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118110</xdr:rowOff>
    </xdr:from>
    <xdr:to xmlns:xdr="http://schemas.openxmlformats.org/drawingml/2006/spreadsheetDrawing">
      <xdr:col>116</xdr:col>
      <xdr:colOff>152400</xdr:colOff>
      <xdr:row>64</xdr:row>
      <xdr:rowOff>118110</xdr:rowOff>
    </xdr:to>
    <xdr:cxnSp macro="">
      <xdr:nvCxnSpPr>
        <xdr:cNvPr id="593" name="直線コネクタ 592"/>
        <xdr:cNvCxnSpPr/>
      </xdr:nvCxnSpPr>
      <xdr:spPr>
        <a:xfrm>
          <a:off x="22072600" y="1109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162560</xdr:rowOff>
    </xdr:from>
    <xdr:ext cx="469900" cy="259080"/>
    <xdr:sp macro="" textlink="">
      <xdr:nvSpPr>
        <xdr:cNvPr id="594" name="【学校施設】&#10;一人当たり面積最大値テキスト"/>
        <xdr:cNvSpPr txBox="1"/>
      </xdr:nvSpPr>
      <xdr:spPr>
        <a:xfrm>
          <a:off x="22199600" y="924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44450</xdr:rowOff>
    </xdr:from>
    <xdr:to xmlns:xdr="http://schemas.openxmlformats.org/drawingml/2006/spreadsheetDrawing">
      <xdr:col>116</xdr:col>
      <xdr:colOff>152400</xdr:colOff>
      <xdr:row>55</xdr:row>
      <xdr:rowOff>44450</xdr:rowOff>
    </xdr:to>
    <xdr:cxnSp macro="">
      <xdr:nvCxnSpPr>
        <xdr:cNvPr id="595" name="直線コネクタ 594"/>
        <xdr:cNvCxnSpPr/>
      </xdr:nvCxnSpPr>
      <xdr:spPr>
        <a:xfrm>
          <a:off x="22072600" y="947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157480</xdr:rowOff>
    </xdr:from>
    <xdr:ext cx="469900" cy="257810"/>
    <xdr:sp macro="" textlink="">
      <xdr:nvSpPr>
        <xdr:cNvPr id="596" name="【学校施設】&#10;一人当たり面積平均値テキスト"/>
        <xdr:cNvSpPr txBox="1"/>
      </xdr:nvSpPr>
      <xdr:spPr>
        <a:xfrm>
          <a:off x="22199600" y="104444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7620</xdr:rowOff>
    </xdr:from>
    <xdr:to xmlns:xdr="http://schemas.openxmlformats.org/drawingml/2006/spreadsheetDrawing">
      <xdr:col>116</xdr:col>
      <xdr:colOff>114300</xdr:colOff>
      <xdr:row>61</xdr:row>
      <xdr:rowOff>109220</xdr:rowOff>
    </xdr:to>
    <xdr:sp macro="" textlink="">
      <xdr:nvSpPr>
        <xdr:cNvPr id="597" name="フローチャート: 判断 596"/>
        <xdr:cNvSpPr/>
      </xdr:nvSpPr>
      <xdr:spPr>
        <a:xfrm>
          <a:off x="22110700" y="104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12700</xdr:rowOff>
    </xdr:from>
    <xdr:to xmlns:xdr="http://schemas.openxmlformats.org/drawingml/2006/spreadsheetDrawing">
      <xdr:col>112</xdr:col>
      <xdr:colOff>38100</xdr:colOff>
      <xdr:row>61</xdr:row>
      <xdr:rowOff>114300</xdr:rowOff>
    </xdr:to>
    <xdr:sp macro="" textlink="">
      <xdr:nvSpPr>
        <xdr:cNvPr id="598" name="フローチャート: 判断 597"/>
        <xdr:cNvSpPr/>
      </xdr:nvSpPr>
      <xdr:spPr>
        <a:xfrm>
          <a:off x="21272500" y="1047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31750</xdr:rowOff>
    </xdr:from>
    <xdr:to xmlns:xdr="http://schemas.openxmlformats.org/drawingml/2006/spreadsheetDrawing">
      <xdr:col>107</xdr:col>
      <xdr:colOff>101600</xdr:colOff>
      <xdr:row>61</xdr:row>
      <xdr:rowOff>133350</xdr:rowOff>
    </xdr:to>
    <xdr:sp macro="" textlink="">
      <xdr:nvSpPr>
        <xdr:cNvPr id="599" name="フローチャート: 判断 598"/>
        <xdr:cNvSpPr/>
      </xdr:nvSpPr>
      <xdr:spPr>
        <a:xfrm>
          <a:off x="20383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60960</xdr:rowOff>
    </xdr:from>
    <xdr:to xmlns:xdr="http://schemas.openxmlformats.org/drawingml/2006/spreadsheetDrawing">
      <xdr:col>102</xdr:col>
      <xdr:colOff>165100</xdr:colOff>
      <xdr:row>61</xdr:row>
      <xdr:rowOff>162560</xdr:rowOff>
    </xdr:to>
    <xdr:sp macro="" textlink="">
      <xdr:nvSpPr>
        <xdr:cNvPr id="600" name="フローチャート: 判断 599"/>
        <xdr:cNvSpPr/>
      </xdr:nvSpPr>
      <xdr:spPr>
        <a:xfrm>
          <a:off x="19494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25400</xdr:rowOff>
    </xdr:from>
    <xdr:to xmlns:xdr="http://schemas.openxmlformats.org/drawingml/2006/spreadsheetDrawing">
      <xdr:col>98</xdr:col>
      <xdr:colOff>38100</xdr:colOff>
      <xdr:row>61</xdr:row>
      <xdr:rowOff>127000</xdr:rowOff>
    </xdr:to>
    <xdr:sp macro="" textlink="">
      <xdr:nvSpPr>
        <xdr:cNvPr id="601" name="フローチャート: 判断 600"/>
        <xdr:cNvSpPr/>
      </xdr:nvSpPr>
      <xdr:spPr>
        <a:xfrm>
          <a:off x="18605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602" name="テキスト ボックス 601"/>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603" name="テキスト ボックス 602"/>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604" name="テキスト ボックス 603"/>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605" name="テキスト ボックス 604"/>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606" name="テキスト ボックス 605"/>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148590</xdr:rowOff>
    </xdr:from>
    <xdr:to xmlns:xdr="http://schemas.openxmlformats.org/drawingml/2006/spreadsheetDrawing">
      <xdr:col>116</xdr:col>
      <xdr:colOff>114300</xdr:colOff>
      <xdr:row>60</xdr:row>
      <xdr:rowOff>78740</xdr:rowOff>
    </xdr:to>
    <xdr:sp macro="" textlink="">
      <xdr:nvSpPr>
        <xdr:cNvPr id="607" name="楕円 606"/>
        <xdr:cNvSpPr/>
      </xdr:nvSpPr>
      <xdr:spPr>
        <a:xfrm>
          <a:off x="221107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0</xdr:rowOff>
    </xdr:from>
    <xdr:ext cx="469900" cy="259080"/>
    <xdr:sp macro="" textlink="">
      <xdr:nvSpPr>
        <xdr:cNvPr id="608" name="【学校施設】&#10;一人当たり面積該当値テキスト"/>
        <xdr:cNvSpPr txBox="1"/>
      </xdr:nvSpPr>
      <xdr:spPr>
        <a:xfrm>
          <a:off x="22199600" y="10115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140970</xdr:rowOff>
    </xdr:from>
    <xdr:to xmlns:xdr="http://schemas.openxmlformats.org/drawingml/2006/spreadsheetDrawing">
      <xdr:col>112</xdr:col>
      <xdr:colOff>38100</xdr:colOff>
      <xdr:row>60</xdr:row>
      <xdr:rowOff>71120</xdr:rowOff>
    </xdr:to>
    <xdr:sp macro="" textlink="">
      <xdr:nvSpPr>
        <xdr:cNvPr id="609" name="楕円 608"/>
        <xdr:cNvSpPr/>
      </xdr:nvSpPr>
      <xdr:spPr>
        <a:xfrm>
          <a:off x="212725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20320</xdr:rowOff>
    </xdr:from>
    <xdr:to xmlns:xdr="http://schemas.openxmlformats.org/drawingml/2006/spreadsheetDrawing">
      <xdr:col>116</xdr:col>
      <xdr:colOff>63500</xdr:colOff>
      <xdr:row>60</xdr:row>
      <xdr:rowOff>27940</xdr:rowOff>
    </xdr:to>
    <xdr:cxnSp macro="">
      <xdr:nvCxnSpPr>
        <xdr:cNvPr id="610" name="直線コネクタ 609"/>
        <xdr:cNvCxnSpPr/>
      </xdr:nvCxnSpPr>
      <xdr:spPr>
        <a:xfrm>
          <a:off x="21323300" y="103073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170180</xdr:rowOff>
    </xdr:from>
    <xdr:to xmlns:xdr="http://schemas.openxmlformats.org/drawingml/2006/spreadsheetDrawing">
      <xdr:col>107</xdr:col>
      <xdr:colOff>101600</xdr:colOff>
      <xdr:row>60</xdr:row>
      <xdr:rowOff>100330</xdr:rowOff>
    </xdr:to>
    <xdr:sp macro="" textlink="">
      <xdr:nvSpPr>
        <xdr:cNvPr id="611" name="楕円 610"/>
        <xdr:cNvSpPr/>
      </xdr:nvSpPr>
      <xdr:spPr>
        <a:xfrm>
          <a:off x="20383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20320</xdr:rowOff>
    </xdr:from>
    <xdr:to xmlns:xdr="http://schemas.openxmlformats.org/drawingml/2006/spreadsheetDrawing">
      <xdr:col>111</xdr:col>
      <xdr:colOff>177800</xdr:colOff>
      <xdr:row>60</xdr:row>
      <xdr:rowOff>49530</xdr:rowOff>
    </xdr:to>
    <xdr:cxnSp macro="">
      <xdr:nvCxnSpPr>
        <xdr:cNvPr id="612" name="直線コネクタ 611"/>
        <xdr:cNvCxnSpPr/>
      </xdr:nvCxnSpPr>
      <xdr:spPr>
        <a:xfrm flipV="1">
          <a:off x="20434300" y="103073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7620</xdr:rowOff>
    </xdr:from>
    <xdr:to xmlns:xdr="http://schemas.openxmlformats.org/drawingml/2006/spreadsheetDrawing">
      <xdr:col>102</xdr:col>
      <xdr:colOff>165100</xdr:colOff>
      <xdr:row>60</xdr:row>
      <xdr:rowOff>109220</xdr:rowOff>
    </xdr:to>
    <xdr:sp macro="" textlink="">
      <xdr:nvSpPr>
        <xdr:cNvPr id="613" name="楕円 612"/>
        <xdr:cNvSpPr/>
      </xdr:nvSpPr>
      <xdr:spPr>
        <a:xfrm>
          <a:off x="194945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49530</xdr:rowOff>
    </xdr:from>
    <xdr:to xmlns:xdr="http://schemas.openxmlformats.org/drawingml/2006/spreadsheetDrawing">
      <xdr:col>107</xdr:col>
      <xdr:colOff>50800</xdr:colOff>
      <xdr:row>60</xdr:row>
      <xdr:rowOff>58420</xdr:rowOff>
    </xdr:to>
    <xdr:cxnSp macro="">
      <xdr:nvCxnSpPr>
        <xdr:cNvPr id="614" name="直線コネクタ 613"/>
        <xdr:cNvCxnSpPr/>
      </xdr:nvCxnSpPr>
      <xdr:spPr>
        <a:xfrm flipV="1">
          <a:off x="19545300" y="103365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6350</xdr:rowOff>
    </xdr:from>
    <xdr:to xmlns:xdr="http://schemas.openxmlformats.org/drawingml/2006/spreadsheetDrawing">
      <xdr:col>98</xdr:col>
      <xdr:colOff>38100</xdr:colOff>
      <xdr:row>60</xdr:row>
      <xdr:rowOff>107950</xdr:rowOff>
    </xdr:to>
    <xdr:sp macro="" textlink="">
      <xdr:nvSpPr>
        <xdr:cNvPr id="615" name="楕円 614"/>
        <xdr:cNvSpPr/>
      </xdr:nvSpPr>
      <xdr:spPr>
        <a:xfrm>
          <a:off x="18605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57150</xdr:rowOff>
    </xdr:from>
    <xdr:to xmlns:xdr="http://schemas.openxmlformats.org/drawingml/2006/spreadsheetDrawing">
      <xdr:col>102</xdr:col>
      <xdr:colOff>114300</xdr:colOff>
      <xdr:row>60</xdr:row>
      <xdr:rowOff>58420</xdr:rowOff>
    </xdr:to>
    <xdr:cxnSp macro="">
      <xdr:nvCxnSpPr>
        <xdr:cNvPr id="616" name="直線コネクタ 615"/>
        <xdr:cNvCxnSpPr/>
      </xdr:nvCxnSpPr>
      <xdr:spPr>
        <a:xfrm>
          <a:off x="18656300" y="103441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105410</xdr:rowOff>
    </xdr:from>
    <xdr:ext cx="469900" cy="259080"/>
    <xdr:sp macro="" textlink="">
      <xdr:nvSpPr>
        <xdr:cNvPr id="617" name="n_1aveValue【学校施設】&#10;一人当たり面積"/>
        <xdr:cNvSpPr txBox="1"/>
      </xdr:nvSpPr>
      <xdr:spPr>
        <a:xfrm>
          <a:off x="21075650" y="10563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124460</xdr:rowOff>
    </xdr:from>
    <xdr:ext cx="468630" cy="259080"/>
    <xdr:sp macro="" textlink="">
      <xdr:nvSpPr>
        <xdr:cNvPr id="618" name="n_2aveValue【学校施設】&#10;一人当たり面積"/>
        <xdr:cNvSpPr txBox="1"/>
      </xdr:nvSpPr>
      <xdr:spPr>
        <a:xfrm>
          <a:off x="20199350" y="10582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153670</xdr:rowOff>
    </xdr:from>
    <xdr:ext cx="468630" cy="259080"/>
    <xdr:sp macro="" textlink="">
      <xdr:nvSpPr>
        <xdr:cNvPr id="619" name="n_3aveValue【学校施設】&#10;一人当たり面積"/>
        <xdr:cNvSpPr txBox="1"/>
      </xdr:nvSpPr>
      <xdr:spPr>
        <a:xfrm>
          <a:off x="19310350" y="10612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118110</xdr:rowOff>
    </xdr:from>
    <xdr:ext cx="468630" cy="259080"/>
    <xdr:sp macro="" textlink="">
      <xdr:nvSpPr>
        <xdr:cNvPr id="620" name="n_4aveValue【学校施設】&#10;一人当たり面積"/>
        <xdr:cNvSpPr txBox="1"/>
      </xdr:nvSpPr>
      <xdr:spPr>
        <a:xfrm>
          <a:off x="18421350" y="10576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87630</xdr:rowOff>
    </xdr:from>
    <xdr:ext cx="469900" cy="257810"/>
    <xdr:sp macro="" textlink="">
      <xdr:nvSpPr>
        <xdr:cNvPr id="621" name="n_1mainValue【学校施設】&#10;一人当たり面積"/>
        <xdr:cNvSpPr txBox="1"/>
      </xdr:nvSpPr>
      <xdr:spPr>
        <a:xfrm>
          <a:off x="21075650" y="100317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116840</xdr:rowOff>
    </xdr:from>
    <xdr:ext cx="468630" cy="259080"/>
    <xdr:sp macro="" textlink="">
      <xdr:nvSpPr>
        <xdr:cNvPr id="622" name="n_2mainValue【学校施設】&#10;一人当たり面積"/>
        <xdr:cNvSpPr txBox="1"/>
      </xdr:nvSpPr>
      <xdr:spPr>
        <a:xfrm>
          <a:off x="20199350" y="10060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125730</xdr:rowOff>
    </xdr:from>
    <xdr:ext cx="468630" cy="259080"/>
    <xdr:sp macro="" textlink="">
      <xdr:nvSpPr>
        <xdr:cNvPr id="623" name="n_3mainValue【学校施設】&#10;一人当たり面積"/>
        <xdr:cNvSpPr txBox="1"/>
      </xdr:nvSpPr>
      <xdr:spPr>
        <a:xfrm>
          <a:off x="19310350" y="100698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124460</xdr:rowOff>
    </xdr:from>
    <xdr:ext cx="468630" cy="259080"/>
    <xdr:sp macro="" textlink="">
      <xdr:nvSpPr>
        <xdr:cNvPr id="624" name="n_4mainValue【学校施設】&#10;一人当たり面積"/>
        <xdr:cNvSpPr txBox="1"/>
      </xdr:nvSpPr>
      <xdr:spPr>
        <a:xfrm>
          <a:off x="18421350" y="10068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633" name="テキスト ボックス 632"/>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4" name="直線コネクタ 63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635" name="テキスト ボックス 634"/>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6" name="直線コネクタ 635"/>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090" cy="257810"/>
    <xdr:sp macro="" textlink="">
      <xdr:nvSpPr>
        <xdr:cNvPr id="637" name="テキスト ボックス 636"/>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8" name="直線コネクタ 637"/>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39" name="テキスト ボックス 638"/>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0" name="直線コネクタ 639"/>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1" name="テキスト ボックス 640"/>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2" name="直線コネクタ 641"/>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810"/>
    <xdr:sp macro="" textlink="">
      <xdr:nvSpPr>
        <xdr:cNvPr id="643" name="テキスト ボックス 642"/>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4" name="直線コネクタ 643"/>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45" name="テキスト ボックス 644"/>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6" name="直線コネクタ 6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7820" cy="259080"/>
    <xdr:sp macro="" textlink="">
      <xdr:nvSpPr>
        <xdr:cNvPr id="647" name="テキスト ボックス 646"/>
        <xdr:cNvSpPr txBox="1"/>
      </xdr:nvSpPr>
      <xdr:spPr>
        <a:xfrm>
          <a:off x="12106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79</xdr:row>
      <xdr:rowOff>38100</xdr:rowOff>
    </xdr:from>
    <xdr:to xmlns:xdr="http://schemas.openxmlformats.org/drawingml/2006/spreadsheetDrawing">
      <xdr:col>85</xdr:col>
      <xdr:colOff>126365</xdr:colOff>
      <xdr:row>86</xdr:row>
      <xdr:rowOff>114300</xdr:rowOff>
    </xdr:to>
    <xdr:cxnSp macro="">
      <xdr:nvCxnSpPr>
        <xdr:cNvPr id="649" name="直線コネクタ 648"/>
        <xdr:cNvCxnSpPr/>
      </xdr:nvCxnSpPr>
      <xdr:spPr>
        <a:xfrm flipV="1">
          <a:off x="16318865" y="1358265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69900" cy="259080"/>
    <xdr:sp macro="" textlink="">
      <xdr:nvSpPr>
        <xdr:cNvPr id="650"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651" name="直線コネクタ 650"/>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156210</xdr:rowOff>
    </xdr:from>
    <xdr:ext cx="405130" cy="257810"/>
    <xdr:sp macro="" textlink="">
      <xdr:nvSpPr>
        <xdr:cNvPr id="652" name="【児童館】&#10;有形固定資産減価償却率最大値テキスト"/>
        <xdr:cNvSpPr txBox="1"/>
      </xdr:nvSpPr>
      <xdr:spPr>
        <a:xfrm>
          <a:off x="16357600" y="133578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38100</xdr:rowOff>
    </xdr:from>
    <xdr:to xmlns:xdr="http://schemas.openxmlformats.org/drawingml/2006/spreadsheetDrawing">
      <xdr:col>86</xdr:col>
      <xdr:colOff>25400</xdr:colOff>
      <xdr:row>79</xdr:row>
      <xdr:rowOff>38100</xdr:rowOff>
    </xdr:to>
    <xdr:cxnSp macro="">
      <xdr:nvCxnSpPr>
        <xdr:cNvPr id="653" name="直線コネクタ 652"/>
        <xdr:cNvCxnSpPr/>
      </xdr:nvCxnSpPr>
      <xdr:spPr>
        <a:xfrm>
          <a:off x="16230600" y="1358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132080</xdr:rowOff>
    </xdr:from>
    <xdr:ext cx="405130" cy="257810"/>
    <xdr:sp macro="" textlink="">
      <xdr:nvSpPr>
        <xdr:cNvPr id="654" name="【児童館】&#10;有形固定資産減価償却率平均値テキスト"/>
        <xdr:cNvSpPr txBox="1"/>
      </xdr:nvSpPr>
      <xdr:spPr>
        <a:xfrm>
          <a:off x="16357600" y="140195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153035</xdr:rowOff>
    </xdr:from>
    <xdr:to xmlns:xdr="http://schemas.openxmlformats.org/drawingml/2006/spreadsheetDrawing">
      <xdr:col>85</xdr:col>
      <xdr:colOff>177800</xdr:colOff>
      <xdr:row>82</xdr:row>
      <xdr:rowOff>83185</xdr:rowOff>
    </xdr:to>
    <xdr:sp macro="" textlink="">
      <xdr:nvSpPr>
        <xdr:cNvPr id="655" name="フローチャート: 判断 654"/>
        <xdr:cNvSpPr/>
      </xdr:nvSpPr>
      <xdr:spPr>
        <a:xfrm>
          <a:off x="162687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139700</xdr:rowOff>
    </xdr:from>
    <xdr:to xmlns:xdr="http://schemas.openxmlformats.org/drawingml/2006/spreadsheetDrawing">
      <xdr:col>81</xdr:col>
      <xdr:colOff>101600</xdr:colOff>
      <xdr:row>82</xdr:row>
      <xdr:rowOff>69850</xdr:rowOff>
    </xdr:to>
    <xdr:sp macro="" textlink="">
      <xdr:nvSpPr>
        <xdr:cNvPr id="656" name="フローチャート: 判断 655"/>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84455</xdr:rowOff>
    </xdr:from>
    <xdr:to xmlns:xdr="http://schemas.openxmlformats.org/drawingml/2006/spreadsheetDrawing">
      <xdr:col>76</xdr:col>
      <xdr:colOff>165100</xdr:colOff>
      <xdr:row>82</xdr:row>
      <xdr:rowOff>14605</xdr:rowOff>
    </xdr:to>
    <xdr:sp macro="" textlink="">
      <xdr:nvSpPr>
        <xdr:cNvPr id="657" name="フローチャート: 判断 656"/>
        <xdr:cNvSpPr/>
      </xdr:nvSpPr>
      <xdr:spPr>
        <a:xfrm>
          <a:off x="14541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82550</xdr:rowOff>
    </xdr:from>
    <xdr:to xmlns:xdr="http://schemas.openxmlformats.org/drawingml/2006/spreadsheetDrawing">
      <xdr:col>72</xdr:col>
      <xdr:colOff>38100</xdr:colOff>
      <xdr:row>82</xdr:row>
      <xdr:rowOff>12700</xdr:rowOff>
    </xdr:to>
    <xdr:sp macro="" textlink="">
      <xdr:nvSpPr>
        <xdr:cNvPr id="658" name="フローチャート: 判断 657"/>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57785</xdr:rowOff>
    </xdr:from>
    <xdr:to xmlns:xdr="http://schemas.openxmlformats.org/drawingml/2006/spreadsheetDrawing">
      <xdr:col>67</xdr:col>
      <xdr:colOff>101600</xdr:colOff>
      <xdr:row>81</xdr:row>
      <xdr:rowOff>159385</xdr:rowOff>
    </xdr:to>
    <xdr:sp macro="" textlink="">
      <xdr:nvSpPr>
        <xdr:cNvPr id="659" name="フローチャート: 判断 658"/>
        <xdr:cNvSpPr/>
      </xdr:nvSpPr>
      <xdr:spPr>
        <a:xfrm>
          <a:off x="12763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0" name="テキスト ボックス 6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1" name="テキスト ボックス 6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2" name="テキスト ボックス 6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3" name="テキスト ボックス 6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4" name="テキスト ボックス 6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103505</xdr:rowOff>
    </xdr:from>
    <xdr:to xmlns:xdr="http://schemas.openxmlformats.org/drawingml/2006/spreadsheetDrawing">
      <xdr:col>85</xdr:col>
      <xdr:colOff>177800</xdr:colOff>
      <xdr:row>80</xdr:row>
      <xdr:rowOff>33655</xdr:rowOff>
    </xdr:to>
    <xdr:sp macro="" textlink="">
      <xdr:nvSpPr>
        <xdr:cNvPr id="665" name="楕円 664"/>
        <xdr:cNvSpPr/>
      </xdr:nvSpPr>
      <xdr:spPr>
        <a:xfrm>
          <a:off x="162687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18415</xdr:rowOff>
    </xdr:from>
    <xdr:ext cx="405130" cy="257810"/>
    <xdr:sp macro="" textlink="">
      <xdr:nvSpPr>
        <xdr:cNvPr id="666" name="【児童館】&#10;有形固定資産減価償却率該当値テキスト"/>
        <xdr:cNvSpPr txBox="1"/>
      </xdr:nvSpPr>
      <xdr:spPr>
        <a:xfrm>
          <a:off x="16357600" y="135629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31115</xdr:rowOff>
    </xdr:from>
    <xdr:to xmlns:xdr="http://schemas.openxmlformats.org/drawingml/2006/spreadsheetDrawing">
      <xdr:col>81</xdr:col>
      <xdr:colOff>101600</xdr:colOff>
      <xdr:row>79</xdr:row>
      <xdr:rowOff>132715</xdr:rowOff>
    </xdr:to>
    <xdr:sp macro="" textlink="">
      <xdr:nvSpPr>
        <xdr:cNvPr id="667" name="楕円 666"/>
        <xdr:cNvSpPr/>
      </xdr:nvSpPr>
      <xdr:spPr>
        <a:xfrm>
          <a:off x="15430500" y="135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81915</xdr:rowOff>
    </xdr:from>
    <xdr:to xmlns:xdr="http://schemas.openxmlformats.org/drawingml/2006/spreadsheetDrawing">
      <xdr:col>85</xdr:col>
      <xdr:colOff>127000</xdr:colOff>
      <xdr:row>79</xdr:row>
      <xdr:rowOff>154940</xdr:rowOff>
    </xdr:to>
    <xdr:cxnSp macro="">
      <xdr:nvCxnSpPr>
        <xdr:cNvPr id="668" name="直線コネクタ 667"/>
        <xdr:cNvCxnSpPr/>
      </xdr:nvCxnSpPr>
      <xdr:spPr>
        <a:xfrm>
          <a:off x="15481300" y="1362646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132080</xdr:rowOff>
    </xdr:from>
    <xdr:to xmlns:xdr="http://schemas.openxmlformats.org/drawingml/2006/spreadsheetDrawing">
      <xdr:col>76</xdr:col>
      <xdr:colOff>165100</xdr:colOff>
      <xdr:row>79</xdr:row>
      <xdr:rowOff>62230</xdr:rowOff>
    </xdr:to>
    <xdr:sp macro="" textlink="">
      <xdr:nvSpPr>
        <xdr:cNvPr id="669" name="楕円 668"/>
        <xdr:cNvSpPr/>
      </xdr:nvSpPr>
      <xdr:spPr>
        <a:xfrm>
          <a:off x="14541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11430</xdr:rowOff>
    </xdr:from>
    <xdr:to xmlns:xdr="http://schemas.openxmlformats.org/drawingml/2006/spreadsheetDrawing">
      <xdr:col>81</xdr:col>
      <xdr:colOff>50800</xdr:colOff>
      <xdr:row>79</xdr:row>
      <xdr:rowOff>81915</xdr:rowOff>
    </xdr:to>
    <xdr:cxnSp macro="">
      <xdr:nvCxnSpPr>
        <xdr:cNvPr id="670" name="直線コネクタ 669"/>
        <xdr:cNvCxnSpPr/>
      </xdr:nvCxnSpPr>
      <xdr:spPr>
        <a:xfrm>
          <a:off x="14592300" y="1355598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59690</xdr:rowOff>
    </xdr:from>
    <xdr:to xmlns:xdr="http://schemas.openxmlformats.org/drawingml/2006/spreadsheetDrawing">
      <xdr:col>72</xdr:col>
      <xdr:colOff>38100</xdr:colOff>
      <xdr:row>78</xdr:row>
      <xdr:rowOff>161290</xdr:rowOff>
    </xdr:to>
    <xdr:sp macro="" textlink="">
      <xdr:nvSpPr>
        <xdr:cNvPr id="671" name="楕円 670"/>
        <xdr:cNvSpPr/>
      </xdr:nvSpPr>
      <xdr:spPr>
        <a:xfrm>
          <a:off x="13652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78</xdr:row>
      <xdr:rowOff>110490</xdr:rowOff>
    </xdr:from>
    <xdr:to xmlns:xdr="http://schemas.openxmlformats.org/drawingml/2006/spreadsheetDrawing">
      <xdr:col>76</xdr:col>
      <xdr:colOff>114300</xdr:colOff>
      <xdr:row>79</xdr:row>
      <xdr:rowOff>11430</xdr:rowOff>
    </xdr:to>
    <xdr:cxnSp macro="">
      <xdr:nvCxnSpPr>
        <xdr:cNvPr id="672" name="直線コネクタ 671"/>
        <xdr:cNvCxnSpPr/>
      </xdr:nvCxnSpPr>
      <xdr:spPr>
        <a:xfrm>
          <a:off x="13703300" y="1348359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77</xdr:row>
      <xdr:rowOff>158750</xdr:rowOff>
    </xdr:from>
    <xdr:to xmlns:xdr="http://schemas.openxmlformats.org/drawingml/2006/spreadsheetDrawing">
      <xdr:col>67</xdr:col>
      <xdr:colOff>101600</xdr:colOff>
      <xdr:row>78</xdr:row>
      <xdr:rowOff>88900</xdr:rowOff>
    </xdr:to>
    <xdr:sp macro="" textlink="">
      <xdr:nvSpPr>
        <xdr:cNvPr id="673" name="楕円 672"/>
        <xdr:cNvSpPr/>
      </xdr:nvSpPr>
      <xdr:spPr>
        <a:xfrm>
          <a:off x="12763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78</xdr:row>
      <xdr:rowOff>38100</xdr:rowOff>
    </xdr:from>
    <xdr:to xmlns:xdr="http://schemas.openxmlformats.org/drawingml/2006/spreadsheetDrawing">
      <xdr:col>71</xdr:col>
      <xdr:colOff>177800</xdr:colOff>
      <xdr:row>78</xdr:row>
      <xdr:rowOff>110490</xdr:rowOff>
    </xdr:to>
    <xdr:cxnSp macro="">
      <xdr:nvCxnSpPr>
        <xdr:cNvPr id="674" name="直線コネクタ 673"/>
        <xdr:cNvCxnSpPr/>
      </xdr:nvCxnSpPr>
      <xdr:spPr>
        <a:xfrm>
          <a:off x="12814300" y="1341120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60960</xdr:rowOff>
    </xdr:from>
    <xdr:ext cx="405130" cy="259080"/>
    <xdr:sp macro="" textlink="">
      <xdr:nvSpPr>
        <xdr:cNvPr id="675" name="n_1aveValue【児童館】&#10;有形固定資産減価償却率"/>
        <xdr:cNvSpPr txBox="1"/>
      </xdr:nvSpPr>
      <xdr:spPr>
        <a:xfrm>
          <a:off x="15266035" y="14119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6350</xdr:rowOff>
    </xdr:from>
    <xdr:ext cx="403860" cy="257810"/>
    <xdr:sp macro="" textlink="">
      <xdr:nvSpPr>
        <xdr:cNvPr id="676" name="n_2aveValue【児童館】&#10;有形固定資産減価償却率"/>
        <xdr:cNvSpPr txBox="1"/>
      </xdr:nvSpPr>
      <xdr:spPr>
        <a:xfrm>
          <a:off x="14389735" y="14065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3810</xdr:rowOff>
    </xdr:from>
    <xdr:ext cx="403860" cy="259080"/>
    <xdr:sp macro="" textlink="">
      <xdr:nvSpPr>
        <xdr:cNvPr id="677" name="n_3aveValue【児童館】&#10;有形固定資産減価償却率"/>
        <xdr:cNvSpPr txBox="1"/>
      </xdr:nvSpPr>
      <xdr:spPr>
        <a:xfrm>
          <a:off x="13500735" y="14062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150495</xdr:rowOff>
    </xdr:from>
    <xdr:ext cx="403860" cy="259080"/>
    <xdr:sp macro="" textlink="">
      <xdr:nvSpPr>
        <xdr:cNvPr id="678" name="n_4aveValue【児童館】&#10;有形固定資産減価償却率"/>
        <xdr:cNvSpPr txBox="1"/>
      </xdr:nvSpPr>
      <xdr:spPr>
        <a:xfrm>
          <a:off x="12611735" y="140379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149225</xdr:rowOff>
    </xdr:from>
    <xdr:ext cx="405130" cy="259080"/>
    <xdr:sp macro="" textlink="">
      <xdr:nvSpPr>
        <xdr:cNvPr id="679" name="n_1mainValue【児童館】&#10;有形固定資産減価償却率"/>
        <xdr:cNvSpPr txBox="1"/>
      </xdr:nvSpPr>
      <xdr:spPr>
        <a:xfrm>
          <a:off x="15266035" y="13350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78740</xdr:rowOff>
    </xdr:from>
    <xdr:ext cx="403860" cy="259080"/>
    <xdr:sp macro="" textlink="">
      <xdr:nvSpPr>
        <xdr:cNvPr id="680" name="n_2mainValue【児童館】&#10;有形固定資産減価償却率"/>
        <xdr:cNvSpPr txBox="1"/>
      </xdr:nvSpPr>
      <xdr:spPr>
        <a:xfrm>
          <a:off x="14389735" y="132803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77</xdr:row>
      <xdr:rowOff>6350</xdr:rowOff>
    </xdr:from>
    <xdr:ext cx="403860" cy="257810"/>
    <xdr:sp macro="" textlink="">
      <xdr:nvSpPr>
        <xdr:cNvPr id="681" name="n_3mainValue【児童館】&#10;有形固定資産減価償却率"/>
        <xdr:cNvSpPr txBox="1"/>
      </xdr:nvSpPr>
      <xdr:spPr>
        <a:xfrm>
          <a:off x="13500735" y="132080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76</xdr:row>
      <xdr:rowOff>105410</xdr:rowOff>
    </xdr:from>
    <xdr:ext cx="403860" cy="259080"/>
    <xdr:sp macro="" textlink="">
      <xdr:nvSpPr>
        <xdr:cNvPr id="682" name="n_4mainValue【児童館】&#10;有形固定資産減価償却率"/>
        <xdr:cNvSpPr txBox="1"/>
      </xdr:nvSpPr>
      <xdr:spPr>
        <a:xfrm>
          <a:off x="12611735" y="13135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691" name="テキスト ボックス 690"/>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2" name="直線コネクタ 69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3" name="直線コネクタ 692"/>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macro="" textlink="">
      <xdr:nvSpPr>
        <xdr:cNvPr id="694" name="テキスト ボックス 693"/>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5" name="直線コネクタ 694"/>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9080"/>
    <xdr:sp macro="" textlink="">
      <xdr:nvSpPr>
        <xdr:cNvPr id="696" name="テキスト ボックス 695"/>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7" name="直線コネクタ 696"/>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698" name="テキスト ボックス 697"/>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9" name="直線コネクタ 698"/>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700" name="テキスト ボックス 699"/>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1" name="直線コネクタ 700"/>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9080"/>
    <xdr:sp macro="" textlink="">
      <xdr:nvSpPr>
        <xdr:cNvPr id="702" name="テキスト ボックス 701"/>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3" name="直線コネクタ 7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704" name="テキスト ボックス 703"/>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114300</xdr:rowOff>
    </xdr:from>
    <xdr:to xmlns:xdr="http://schemas.openxmlformats.org/drawingml/2006/spreadsheetDrawing">
      <xdr:col>116</xdr:col>
      <xdr:colOff>62865</xdr:colOff>
      <xdr:row>86</xdr:row>
      <xdr:rowOff>76200</xdr:rowOff>
    </xdr:to>
    <xdr:cxnSp macro="">
      <xdr:nvCxnSpPr>
        <xdr:cNvPr id="706" name="直線コネクタ 705"/>
        <xdr:cNvCxnSpPr/>
      </xdr:nvCxnSpPr>
      <xdr:spPr>
        <a:xfrm flipV="1">
          <a:off x="22160865" y="134874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80010</xdr:rowOff>
    </xdr:from>
    <xdr:ext cx="469900" cy="259080"/>
    <xdr:sp macro="" textlink="">
      <xdr:nvSpPr>
        <xdr:cNvPr id="707" name="【児童館】&#10;一人当たり面積最小値テキスト"/>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76200</xdr:rowOff>
    </xdr:from>
    <xdr:to xmlns:xdr="http://schemas.openxmlformats.org/drawingml/2006/spreadsheetDrawing">
      <xdr:col>116</xdr:col>
      <xdr:colOff>152400</xdr:colOff>
      <xdr:row>86</xdr:row>
      <xdr:rowOff>76200</xdr:rowOff>
    </xdr:to>
    <xdr:cxnSp macro="">
      <xdr:nvCxnSpPr>
        <xdr:cNvPr id="708" name="直線コネクタ 707"/>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60960</xdr:rowOff>
    </xdr:from>
    <xdr:ext cx="469900" cy="259080"/>
    <xdr:sp macro="" textlink="">
      <xdr:nvSpPr>
        <xdr:cNvPr id="709" name="【児童館】&#10;一人当たり面積最大値テキスト"/>
        <xdr:cNvSpPr txBox="1"/>
      </xdr:nvSpPr>
      <xdr:spPr>
        <a:xfrm>
          <a:off x="22199600" y="13262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114300</xdr:rowOff>
    </xdr:from>
    <xdr:to xmlns:xdr="http://schemas.openxmlformats.org/drawingml/2006/spreadsheetDrawing">
      <xdr:col>116</xdr:col>
      <xdr:colOff>152400</xdr:colOff>
      <xdr:row>78</xdr:row>
      <xdr:rowOff>114300</xdr:rowOff>
    </xdr:to>
    <xdr:cxnSp macro="">
      <xdr:nvCxnSpPr>
        <xdr:cNvPr id="710" name="直線コネクタ 709"/>
        <xdr:cNvCxnSpPr/>
      </xdr:nvCxnSpPr>
      <xdr:spPr>
        <a:xfrm>
          <a:off x="22072600" y="1348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81</xdr:row>
      <xdr:rowOff>162560</xdr:rowOff>
    </xdr:from>
    <xdr:ext cx="469900" cy="259080"/>
    <xdr:sp macro="" textlink="">
      <xdr:nvSpPr>
        <xdr:cNvPr id="711" name="【児童館】&#10;一人当たり面積平均値テキスト"/>
        <xdr:cNvSpPr txBox="1"/>
      </xdr:nvSpPr>
      <xdr:spPr>
        <a:xfrm>
          <a:off x="22199600" y="14050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139700</xdr:rowOff>
    </xdr:from>
    <xdr:to xmlns:xdr="http://schemas.openxmlformats.org/drawingml/2006/spreadsheetDrawing">
      <xdr:col>116</xdr:col>
      <xdr:colOff>114300</xdr:colOff>
      <xdr:row>83</xdr:row>
      <xdr:rowOff>69850</xdr:rowOff>
    </xdr:to>
    <xdr:sp macro="" textlink="">
      <xdr:nvSpPr>
        <xdr:cNvPr id="712" name="フローチャート: 判断 711"/>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139700</xdr:rowOff>
    </xdr:from>
    <xdr:to xmlns:xdr="http://schemas.openxmlformats.org/drawingml/2006/spreadsheetDrawing">
      <xdr:col>112</xdr:col>
      <xdr:colOff>38100</xdr:colOff>
      <xdr:row>83</xdr:row>
      <xdr:rowOff>69850</xdr:rowOff>
    </xdr:to>
    <xdr:sp macro="" textlink="">
      <xdr:nvSpPr>
        <xdr:cNvPr id="713" name="フローチャート: 判断 712"/>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63500</xdr:rowOff>
    </xdr:from>
    <xdr:to xmlns:xdr="http://schemas.openxmlformats.org/drawingml/2006/spreadsheetDrawing">
      <xdr:col>107</xdr:col>
      <xdr:colOff>101600</xdr:colOff>
      <xdr:row>82</xdr:row>
      <xdr:rowOff>165100</xdr:rowOff>
    </xdr:to>
    <xdr:sp macro="" textlink="">
      <xdr:nvSpPr>
        <xdr:cNvPr id="714" name="フローチャート: 判断 713"/>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82</xdr:row>
      <xdr:rowOff>101600</xdr:rowOff>
    </xdr:from>
    <xdr:to xmlns:xdr="http://schemas.openxmlformats.org/drawingml/2006/spreadsheetDrawing">
      <xdr:col>102</xdr:col>
      <xdr:colOff>165100</xdr:colOff>
      <xdr:row>83</xdr:row>
      <xdr:rowOff>31750</xdr:rowOff>
    </xdr:to>
    <xdr:sp macro="" textlink="">
      <xdr:nvSpPr>
        <xdr:cNvPr id="715" name="フローチャート: 判断 714"/>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82</xdr:row>
      <xdr:rowOff>101600</xdr:rowOff>
    </xdr:from>
    <xdr:to xmlns:xdr="http://schemas.openxmlformats.org/drawingml/2006/spreadsheetDrawing">
      <xdr:col>98</xdr:col>
      <xdr:colOff>38100</xdr:colOff>
      <xdr:row>83</xdr:row>
      <xdr:rowOff>31750</xdr:rowOff>
    </xdr:to>
    <xdr:sp macro="" textlink="">
      <xdr:nvSpPr>
        <xdr:cNvPr id="716" name="フローチャート: 判断 715"/>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7" name="テキスト ボックス 7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8" name="テキスト ボックス 7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9" name="テキスト ボックス 7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0" name="テキスト ボックス 7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1" name="テキスト ボックス 7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82550</xdr:rowOff>
    </xdr:from>
    <xdr:to xmlns:xdr="http://schemas.openxmlformats.org/drawingml/2006/spreadsheetDrawing">
      <xdr:col>116</xdr:col>
      <xdr:colOff>114300</xdr:colOff>
      <xdr:row>86</xdr:row>
      <xdr:rowOff>12700</xdr:rowOff>
    </xdr:to>
    <xdr:sp macro="" textlink="">
      <xdr:nvSpPr>
        <xdr:cNvPr id="722" name="楕円 721"/>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168910</xdr:rowOff>
    </xdr:from>
    <xdr:ext cx="469900" cy="257810"/>
    <xdr:sp macro="" textlink="">
      <xdr:nvSpPr>
        <xdr:cNvPr id="723" name="【児童館】&#10;一人当たり面積該当値テキスト"/>
        <xdr:cNvSpPr txBox="1"/>
      </xdr:nvSpPr>
      <xdr:spPr>
        <a:xfrm>
          <a:off x="22199600" y="145707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82550</xdr:rowOff>
    </xdr:from>
    <xdr:to xmlns:xdr="http://schemas.openxmlformats.org/drawingml/2006/spreadsheetDrawing">
      <xdr:col>112</xdr:col>
      <xdr:colOff>38100</xdr:colOff>
      <xdr:row>86</xdr:row>
      <xdr:rowOff>12700</xdr:rowOff>
    </xdr:to>
    <xdr:sp macro="" textlink="">
      <xdr:nvSpPr>
        <xdr:cNvPr id="724" name="楕円 723"/>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133350</xdr:rowOff>
    </xdr:from>
    <xdr:to xmlns:xdr="http://schemas.openxmlformats.org/drawingml/2006/spreadsheetDrawing">
      <xdr:col>116</xdr:col>
      <xdr:colOff>63500</xdr:colOff>
      <xdr:row>85</xdr:row>
      <xdr:rowOff>133350</xdr:rowOff>
    </xdr:to>
    <xdr:cxnSp macro="">
      <xdr:nvCxnSpPr>
        <xdr:cNvPr id="725" name="直線コネクタ 724"/>
        <xdr:cNvCxnSpPr/>
      </xdr:nvCxnSpPr>
      <xdr:spPr>
        <a:xfrm>
          <a:off x="21323300" y="14706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82550</xdr:rowOff>
    </xdr:from>
    <xdr:to xmlns:xdr="http://schemas.openxmlformats.org/drawingml/2006/spreadsheetDrawing">
      <xdr:col>107</xdr:col>
      <xdr:colOff>101600</xdr:colOff>
      <xdr:row>86</xdr:row>
      <xdr:rowOff>12700</xdr:rowOff>
    </xdr:to>
    <xdr:sp macro="" textlink="">
      <xdr:nvSpPr>
        <xdr:cNvPr id="726" name="楕円 725"/>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133350</xdr:rowOff>
    </xdr:from>
    <xdr:to xmlns:xdr="http://schemas.openxmlformats.org/drawingml/2006/spreadsheetDrawing">
      <xdr:col>111</xdr:col>
      <xdr:colOff>177800</xdr:colOff>
      <xdr:row>85</xdr:row>
      <xdr:rowOff>133350</xdr:rowOff>
    </xdr:to>
    <xdr:cxnSp macro="">
      <xdr:nvCxnSpPr>
        <xdr:cNvPr id="727" name="直線コネクタ 726"/>
        <xdr:cNvCxnSpPr/>
      </xdr:nvCxnSpPr>
      <xdr:spPr>
        <a:xfrm>
          <a:off x="20434300" y="14706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82550</xdr:rowOff>
    </xdr:from>
    <xdr:to xmlns:xdr="http://schemas.openxmlformats.org/drawingml/2006/spreadsheetDrawing">
      <xdr:col>102</xdr:col>
      <xdr:colOff>165100</xdr:colOff>
      <xdr:row>86</xdr:row>
      <xdr:rowOff>12700</xdr:rowOff>
    </xdr:to>
    <xdr:sp macro="" textlink="">
      <xdr:nvSpPr>
        <xdr:cNvPr id="728" name="楕円 727"/>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133350</xdr:rowOff>
    </xdr:from>
    <xdr:to xmlns:xdr="http://schemas.openxmlformats.org/drawingml/2006/spreadsheetDrawing">
      <xdr:col>107</xdr:col>
      <xdr:colOff>50800</xdr:colOff>
      <xdr:row>85</xdr:row>
      <xdr:rowOff>133350</xdr:rowOff>
    </xdr:to>
    <xdr:cxnSp macro="">
      <xdr:nvCxnSpPr>
        <xdr:cNvPr id="729" name="直線コネクタ 728"/>
        <xdr:cNvCxnSpPr/>
      </xdr:nvCxnSpPr>
      <xdr:spPr>
        <a:xfrm>
          <a:off x="19545300" y="14706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82550</xdr:rowOff>
    </xdr:from>
    <xdr:to xmlns:xdr="http://schemas.openxmlformats.org/drawingml/2006/spreadsheetDrawing">
      <xdr:col>98</xdr:col>
      <xdr:colOff>38100</xdr:colOff>
      <xdr:row>86</xdr:row>
      <xdr:rowOff>12700</xdr:rowOff>
    </xdr:to>
    <xdr:sp macro="" textlink="">
      <xdr:nvSpPr>
        <xdr:cNvPr id="730" name="楕円 729"/>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133350</xdr:rowOff>
    </xdr:from>
    <xdr:to xmlns:xdr="http://schemas.openxmlformats.org/drawingml/2006/spreadsheetDrawing">
      <xdr:col>102</xdr:col>
      <xdr:colOff>114300</xdr:colOff>
      <xdr:row>85</xdr:row>
      <xdr:rowOff>133350</xdr:rowOff>
    </xdr:to>
    <xdr:cxnSp macro="">
      <xdr:nvCxnSpPr>
        <xdr:cNvPr id="731" name="直線コネクタ 730"/>
        <xdr:cNvCxnSpPr/>
      </xdr:nvCxnSpPr>
      <xdr:spPr>
        <a:xfrm>
          <a:off x="18656300" y="14706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81</xdr:row>
      <xdr:rowOff>86360</xdr:rowOff>
    </xdr:from>
    <xdr:ext cx="469900" cy="257810"/>
    <xdr:sp macro="" textlink="">
      <xdr:nvSpPr>
        <xdr:cNvPr id="732" name="n_1aveValue【児童館】&#10;一人当たり面積"/>
        <xdr:cNvSpPr txBox="1"/>
      </xdr:nvSpPr>
      <xdr:spPr>
        <a:xfrm>
          <a:off x="21075650" y="13973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10160</xdr:rowOff>
    </xdr:from>
    <xdr:ext cx="468630" cy="259080"/>
    <xdr:sp macro="" textlink="">
      <xdr:nvSpPr>
        <xdr:cNvPr id="733" name="n_2aveValue【児童館】&#10;一人当たり面積"/>
        <xdr:cNvSpPr txBox="1"/>
      </xdr:nvSpPr>
      <xdr:spPr>
        <a:xfrm>
          <a:off x="20199350" y="13897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48260</xdr:rowOff>
    </xdr:from>
    <xdr:ext cx="468630" cy="259080"/>
    <xdr:sp macro="" textlink="">
      <xdr:nvSpPr>
        <xdr:cNvPr id="734" name="n_3aveValue【児童館】&#10;一人当たり面積"/>
        <xdr:cNvSpPr txBox="1"/>
      </xdr:nvSpPr>
      <xdr:spPr>
        <a:xfrm>
          <a:off x="19310350" y="13935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48260</xdr:rowOff>
    </xdr:from>
    <xdr:ext cx="468630" cy="259080"/>
    <xdr:sp macro="" textlink="">
      <xdr:nvSpPr>
        <xdr:cNvPr id="735" name="n_4aveValue【児童館】&#10;一人当たり面積"/>
        <xdr:cNvSpPr txBox="1"/>
      </xdr:nvSpPr>
      <xdr:spPr>
        <a:xfrm>
          <a:off x="18421350" y="13935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3810</xdr:rowOff>
    </xdr:from>
    <xdr:ext cx="469900" cy="259080"/>
    <xdr:sp macro="" textlink="">
      <xdr:nvSpPr>
        <xdr:cNvPr id="736" name="n_1mainValue【児童館】&#10;一人当たり面積"/>
        <xdr:cNvSpPr txBox="1"/>
      </xdr:nvSpPr>
      <xdr:spPr>
        <a:xfrm>
          <a:off x="21075650" y="1474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3810</xdr:rowOff>
    </xdr:from>
    <xdr:ext cx="468630" cy="259080"/>
    <xdr:sp macro="" textlink="">
      <xdr:nvSpPr>
        <xdr:cNvPr id="737" name="n_2mainValue【児童館】&#10;一人当たり面積"/>
        <xdr:cNvSpPr txBox="1"/>
      </xdr:nvSpPr>
      <xdr:spPr>
        <a:xfrm>
          <a:off x="20199350" y="14748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3810</xdr:rowOff>
    </xdr:from>
    <xdr:ext cx="468630" cy="259080"/>
    <xdr:sp macro="" textlink="">
      <xdr:nvSpPr>
        <xdr:cNvPr id="738" name="n_3mainValue【児童館】&#10;一人当たり面積"/>
        <xdr:cNvSpPr txBox="1"/>
      </xdr:nvSpPr>
      <xdr:spPr>
        <a:xfrm>
          <a:off x="19310350" y="14748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3810</xdr:rowOff>
    </xdr:from>
    <xdr:ext cx="468630" cy="259080"/>
    <xdr:sp macro="" textlink="">
      <xdr:nvSpPr>
        <xdr:cNvPr id="739" name="n_4mainValue【児童館】&#10;一人当たり面積"/>
        <xdr:cNvSpPr txBox="1"/>
      </xdr:nvSpPr>
      <xdr:spPr>
        <a:xfrm>
          <a:off x="18421350" y="14748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ＭＳ Ｐゴシック"/>
              <a:ea typeface="ＭＳ Ｐゴシック"/>
              <a:cs typeface="+mn-cs"/>
            </a:rPr>
            <a:t>道路及び橋りょう・トンネルの有形固定資産減価償却率は、類似団体の平均より低い水準となっているが、昭和</a:t>
          </a:r>
          <a:r>
            <a:rPr kumimoji="1" lang="en-US" altLang="ja-JP" sz="1100" b="0" i="0" baseline="0">
              <a:solidFill>
                <a:schemeClr val="dk1"/>
              </a:solidFill>
              <a:effectLst/>
              <a:latin typeface="ＭＳ Ｐゴシック"/>
              <a:ea typeface="ＭＳ Ｐゴシック"/>
              <a:cs typeface="+mn-cs"/>
            </a:rPr>
            <a:t>15</a:t>
          </a:r>
          <a:r>
            <a:rPr kumimoji="1" lang="ja-JP" altLang="ja-JP" sz="1100" b="0" i="0" baseline="0">
              <a:solidFill>
                <a:schemeClr val="dk1"/>
              </a:solidFill>
              <a:effectLst/>
              <a:latin typeface="ＭＳ Ｐゴシック"/>
              <a:ea typeface="ＭＳ Ｐゴシック"/>
              <a:cs typeface="+mn-cs"/>
            </a:rPr>
            <a:t>年以前に作られた古い橋りょうも残っているため、計画的に更新を進める必要がある。市内に河川が多く、東名高速道路及び新東名高速道路が市内を横断しているため橋りょう・トンネルにかかる経費が多く、一人当たり有形固定資産額が類似団体の平均値の倍近くなっている。</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認定こども園・幼稚園・保育所については、有形固定資産減価償却</a:t>
          </a:r>
          <a:r>
            <a:rPr kumimoji="1" lang="ja-JP" altLang="en-US" sz="1100" b="0" i="0" baseline="0">
              <a:solidFill>
                <a:schemeClr val="dk1"/>
              </a:solidFill>
              <a:effectLst/>
              <a:latin typeface="ＭＳ Ｐゴシック"/>
              <a:ea typeface="ＭＳ Ｐゴシック"/>
              <a:cs typeface="+mn-cs"/>
            </a:rPr>
            <a:t>率は昨年度よりも類似団体の平均との差が広がっており</a:t>
          </a:r>
          <a:r>
            <a:rPr kumimoji="1" lang="ja-JP" altLang="ja-JP" sz="1100" b="0" i="0" baseline="0">
              <a:solidFill>
                <a:schemeClr val="dk1"/>
              </a:solidFill>
              <a:effectLst/>
              <a:latin typeface="ＭＳ Ｐゴシック"/>
              <a:ea typeface="ＭＳ Ｐゴシック"/>
              <a:cs typeface="+mn-cs"/>
            </a:rPr>
            <a:t>、</a:t>
          </a:r>
          <a:r>
            <a:rPr kumimoji="1" lang="ja-JP" altLang="en-US" sz="1100" b="0" i="0" baseline="0">
              <a:solidFill>
                <a:schemeClr val="dk1"/>
              </a:solidFill>
              <a:effectLst/>
              <a:latin typeface="ＭＳ Ｐゴシック"/>
              <a:ea typeface="ＭＳ Ｐゴシック"/>
              <a:cs typeface="+mn-cs"/>
            </a:rPr>
            <a:t>また</a:t>
          </a:r>
          <a:r>
            <a:rPr kumimoji="1" lang="ja-JP" altLang="ja-JP" sz="1100" b="0" i="0" baseline="0">
              <a:solidFill>
                <a:schemeClr val="dk1"/>
              </a:solidFill>
              <a:effectLst/>
              <a:latin typeface="ＭＳ Ｐゴシック"/>
              <a:ea typeface="ＭＳ Ｐゴシック"/>
              <a:cs typeface="+mn-cs"/>
            </a:rPr>
            <a:t>一人当たり面積ともに類似団体の平均を上回っているため、少子化による児童数の減少を踏まえ適正規模等の検討を進める。</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学校施設については、有形固定資産減価償却率は類似団体の平均に近い水準となっている。一人当たり面積が類似団体の平均を上回っているため継続して少子化による児童・生徒数の減少を踏まえ適正規模等の検討を進める。</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児童館については、近年整備されたものが多いため、有形固定資産減価償却率は類似団体平均よりも低い水準となっている。一人当たり面積は類似団体を大幅に下回っている。</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公営住宅は建築後年数が経過し、老朽化が進んでいるものが多いため、有形固定資産減価償却率は類似団体平均よりも高い水準となっており、団体内の順位も下位となっている。また、公営住宅数が</a:t>
          </a:r>
          <a:r>
            <a:rPr kumimoji="1" lang="en-US" altLang="ja-JP" sz="1100" b="0" i="0" baseline="0">
              <a:solidFill>
                <a:schemeClr val="dk1"/>
              </a:solidFill>
              <a:effectLst/>
              <a:latin typeface="ＭＳ Ｐゴシック"/>
              <a:ea typeface="ＭＳ Ｐゴシック"/>
              <a:cs typeface="+mn-cs"/>
            </a:rPr>
            <a:t>23</a:t>
          </a:r>
          <a:r>
            <a:rPr kumimoji="1" lang="ja-JP" altLang="ja-JP" sz="1100" b="0" i="0" baseline="0">
              <a:solidFill>
                <a:schemeClr val="dk1"/>
              </a:solidFill>
              <a:effectLst/>
              <a:latin typeface="ＭＳ Ｐゴシック"/>
              <a:ea typeface="ＭＳ Ｐゴシック"/>
              <a:cs typeface="+mn-cs"/>
            </a:rPr>
            <a:t>で類似団体の中では多いため、一人当たり面積は類似団体平均より上回っている。</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各施設の老朽化が進む中、計画的な維持修繕等を行い、安全確保に努めると共に、統廃合等を含めた施設の効果的な活用についての取組を進める。</a:t>
          </a:r>
          <a:endParaRPr lang="ja-JP" altLang="ja-JP" sz="14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249,094
242,970
244.95
100,744,054
96,023,003
4,472,076
51,290,360
85,077,662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3.3
69.5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27305</xdr:rowOff>
    </xdr:from>
    <xdr:to xmlns:xdr="http://schemas.openxmlformats.org/drawingml/2006/spreadsheetDrawing">
      <xdr:col>24</xdr:col>
      <xdr:colOff>62865</xdr:colOff>
      <xdr:row>42</xdr:row>
      <xdr:rowOff>41910</xdr:rowOff>
    </xdr:to>
    <xdr:cxnSp macro="">
      <xdr:nvCxnSpPr>
        <xdr:cNvPr id="58" name="直線コネクタ 57"/>
        <xdr:cNvCxnSpPr/>
      </xdr:nvCxnSpPr>
      <xdr:spPr>
        <a:xfrm flipV="1">
          <a:off x="4634865" y="5856605"/>
          <a:ext cx="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45720</xdr:rowOff>
    </xdr:from>
    <xdr:ext cx="405130" cy="259080"/>
    <xdr:sp macro="" textlink="">
      <xdr:nvSpPr>
        <xdr:cNvPr id="59" name="【図書館】&#10;有形固定資産減価償却率最小値テキスト"/>
        <xdr:cNvSpPr txBox="1"/>
      </xdr:nvSpPr>
      <xdr:spPr>
        <a:xfrm>
          <a:off x="4673600" y="7246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41910</xdr:rowOff>
    </xdr:from>
    <xdr:to xmlns:xdr="http://schemas.openxmlformats.org/drawingml/2006/spreadsheetDrawing">
      <xdr:col>24</xdr:col>
      <xdr:colOff>152400</xdr:colOff>
      <xdr:row>42</xdr:row>
      <xdr:rowOff>41910</xdr:rowOff>
    </xdr:to>
    <xdr:cxnSp macro="">
      <xdr:nvCxnSpPr>
        <xdr:cNvPr id="60" name="直線コネクタ 59"/>
        <xdr:cNvCxnSpPr/>
      </xdr:nvCxnSpPr>
      <xdr:spPr>
        <a:xfrm>
          <a:off x="4546600" y="7242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145415</xdr:rowOff>
    </xdr:from>
    <xdr:ext cx="405130" cy="257810"/>
    <xdr:sp macro="" textlink="">
      <xdr:nvSpPr>
        <xdr:cNvPr id="61" name="【図書館】&#10;有形固定資産減価償却率最大値テキスト"/>
        <xdr:cNvSpPr txBox="1"/>
      </xdr:nvSpPr>
      <xdr:spPr>
        <a:xfrm>
          <a:off x="4673600" y="56318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27305</xdr:rowOff>
    </xdr:from>
    <xdr:to xmlns:xdr="http://schemas.openxmlformats.org/drawingml/2006/spreadsheetDrawing">
      <xdr:col>24</xdr:col>
      <xdr:colOff>152400</xdr:colOff>
      <xdr:row>34</xdr:row>
      <xdr:rowOff>27305</xdr:rowOff>
    </xdr:to>
    <xdr:cxnSp macro="">
      <xdr:nvCxnSpPr>
        <xdr:cNvPr id="62" name="直線コネクタ 61"/>
        <xdr:cNvCxnSpPr/>
      </xdr:nvCxnSpPr>
      <xdr:spPr>
        <a:xfrm>
          <a:off x="4546600" y="585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118110</xdr:rowOff>
    </xdr:from>
    <xdr:ext cx="405130" cy="259080"/>
    <xdr:sp macro="" textlink="">
      <xdr:nvSpPr>
        <xdr:cNvPr id="63" name="【図書館】&#10;有形固定資産減価償却率平均値テキスト"/>
        <xdr:cNvSpPr txBox="1"/>
      </xdr:nvSpPr>
      <xdr:spPr>
        <a:xfrm>
          <a:off x="4673600" y="64617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139700</xdr:rowOff>
    </xdr:from>
    <xdr:to xmlns:xdr="http://schemas.openxmlformats.org/drawingml/2006/spreadsheetDrawing">
      <xdr:col>24</xdr:col>
      <xdr:colOff>114300</xdr:colOff>
      <xdr:row>38</xdr:row>
      <xdr:rowOff>69850</xdr:rowOff>
    </xdr:to>
    <xdr:sp macro="" textlink="">
      <xdr:nvSpPr>
        <xdr:cNvPr id="64" name="フローチャート: 判断 63"/>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114935</xdr:rowOff>
    </xdr:from>
    <xdr:to xmlns:xdr="http://schemas.openxmlformats.org/drawingml/2006/spreadsheetDrawing">
      <xdr:col>20</xdr:col>
      <xdr:colOff>38100</xdr:colOff>
      <xdr:row>38</xdr:row>
      <xdr:rowOff>45085</xdr:rowOff>
    </xdr:to>
    <xdr:sp macro="" textlink="">
      <xdr:nvSpPr>
        <xdr:cNvPr id="65" name="フローチャート: 判断 64"/>
        <xdr:cNvSpPr/>
      </xdr:nvSpPr>
      <xdr:spPr>
        <a:xfrm>
          <a:off x="3746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71120</xdr:rowOff>
    </xdr:from>
    <xdr:to xmlns:xdr="http://schemas.openxmlformats.org/drawingml/2006/spreadsheetDrawing">
      <xdr:col>15</xdr:col>
      <xdr:colOff>101600</xdr:colOff>
      <xdr:row>38</xdr:row>
      <xdr:rowOff>1270</xdr:rowOff>
    </xdr:to>
    <xdr:sp macro="" textlink="">
      <xdr:nvSpPr>
        <xdr:cNvPr id="66" name="フローチャート: 判断 65"/>
        <xdr:cNvSpPr/>
      </xdr:nvSpPr>
      <xdr:spPr>
        <a:xfrm>
          <a:off x="2857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48260</xdr:rowOff>
    </xdr:from>
    <xdr:to xmlns:xdr="http://schemas.openxmlformats.org/drawingml/2006/spreadsheetDrawing">
      <xdr:col>10</xdr:col>
      <xdr:colOff>165100</xdr:colOff>
      <xdr:row>37</xdr:row>
      <xdr:rowOff>149860</xdr:rowOff>
    </xdr:to>
    <xdr:sp macro="" textlink="">
      <xdr:nvSpPr>
        <xdr:cNvPr id="67" name="フローチャート: 判断 66"/>
        <xdr:cNvSpPr/>
      </xdr:nvSpPr>
      <xdr:spPr>
        <a:xfrm>
          <a:off x="1968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57785</xdr:rowOff>
    </xdr:from>
    <xdr:to xmlns:xdr="http://schemas.openxmlformats.org/drawingml/2006/spreadsheetDrawing">
      <xdr:col>6</xdr:col>
      <xdr:colOff>38100</xdr:colOff>
      <xdr:row>37</xdr:row>
      <xdr:rowOff>159385</xdr:rowOff>
    </xdr:to>
    <xdr:sp macro="" textlink="">
      <xdr:nvSpPr>
        <xdr:cNvPr id="68" name="フローチャート: 判断 67"/>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128270</xdr:rowOff>
    </xdr:from>
    <xdr:to xmlns:xdr="http://schemas.openxmlformats.org/drawingml/2006/spreadsheetDrawing">
      <xdr:col>24</xdr:col>
      <xdr:colOff>114300</xdr:colOff>
      <xdr:row>38</xdr:row>
      <xdr:rowOff>58420</xdr:rowOff>
    </xdr:to>
    <xdr:sp macro="" textlink="">
      <xdr:nvSpPr>
        <xdr:cNvPr id="74" name="楕円 73"/>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151130</xdr:rowOff>
    </xdr:from>
    <xdr:ext cx="405130" cy="259080"/>
    <xdr:sp macro="" textlink="">
      <xdr:nvSpPr>
        <xdr:cNvPr id="75" name="【図書館】&#10;有形固定資産減価償却率該当値テキスト"/>
        <xdr:cNvSpPr txBox="1"/>
      </xdr:nvSpPr>
      <xdr:spPr>
        <a:xfrm>
          <a:off x="4673600" y="6323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90805</xdr:rowOff>
    </xdr:from>
    <xdr:to xmlns:xdr="http://schemas.openxmlformats.org/drawingml/2006/spreadsheetDrawing">
      <xdr:col>20</xdr:col>
      <xdr:colOff>38100</xdr:colOff>
      <xdr:row>38</xdr:row>
      <xdr:rowOff>20955</xdr:rowOff>
    </xdr:to>
    <xdr:sp macro="" textlink="">
      <xdr:nvSpPr>
        <xdr:cNvPr id="76" name="楕円 75"/>
        <xdr:cNvSpPr/>
      </xdr:nvSpPr>
      <xdr:spPr>
        <a:xfrm>
          <a:off x="3746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141605</xdr:rowOff>
    </xdr:from>
    <xdr:to xmlns:xdr="http://schemas.openxmlformats.org/drawingml/2006/spreadsheetDrawing">
      <xdr:col>24</xdr:col>
      <xdr:colOff>63500</xdr:colOff>
      <xdr:row>38</xdr:row>
      <xdr:rowOff>7620</xdr:rowOff>
    </xdr:to>
    <xdr:cxnSp macro="">
      <xdr:nvCxnSpPr>
        <xdr:cNvPr id="77" name="直線コネクタ 76"/>
        <xdr:cNvCxnSpPr/>
      </xdr:nvCxnSpPr>
      <xdr:spPr>
        <a:xfrm>
          <a:off x="3797300" y="648525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48260</xdr:rowOff>
    </xdr:from>
    <xdr:to xmlns:xdr="http://schemas.openxmlformats.org/drawingml/2006/spreadsheetDrawing">
      <xdr:col>15</xdr:col>
      <xdr:colOff>101600</xdr:colOff>
      <xdr:row>37</xdr:row>
      <xdr:rowOff>149860</xdr:rowOff>
    </xdr:to>
    <xdr:sp macro="" textlink="">
      <xdr:nvSpPr>
        <xdr:cNvPr id="78" name="楕円 77"/>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99060</xdr:rowOff>
    </xdr:from>
    <xdr:to xmlns:xdr="http://schemas.openxmlformats.org/drawingml/2006/spreadsheetDrawing">
      <xdr:col>19</xdr:col>
      <xdr:colOff>177800</xdr:colOff>
      <xdr:row>37</xdr:row>
      <xdr:rowOff>141605</xdr:rowOff>
    </xdr:to>
    <xdr:cxnSp macro="">
      <xdr:nvCxnSpPr>
        <xdr:cNvPr id="79" name="直線コネクタ 78"/>
        <xdr:cNvCxnSpPr/>
      </xdr:nvCxnSpPr>
      <xdr:spPr>
        <a:xfrm>
          <a:off x="2908300" y="644271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54610</xdr:rowOff>
    </xdr:from>
    <xdr:to xmlns:xdr="http://schemas.openxmlformats.org/drawingml/2006/spreadsheetDrawing">
      <xdr:col>10</xdr:col>
      <xdr:colOff>165100</xdr:colOff>
      <xdr:row>37</xdr:row>
      <xdr:rowOff>156210</xdr:rowOff>
    </xdr:to>
    <xdr:sp macro="" textlink="">
      <xdr:nvSpPr>
        <xdr:cNvPr id="80" name="楕円 79"/>
        <xdr:cNvSpPr/>
      </xdr:nvSpPr>
      <xdr:spPr>
        <a:xfrm>
          <a:off x="1968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99060</xdr:rowOff>
    </xdr:from>
    <xdr:to xmlns:xdr="http://schemas.openxmlformats.org/drawingml/2006/spreadsheetDrawing">
      <xdr:col>15</xdr:col>
      <xdr:colOff>50800</xdr:colOff>
      <xdr:row>37</xdr:row>
      <xdr:rowOff>105410</xdr:rowOff>
    </xdr:to>
    <xdr:cxnSp macro="">
      <xdr:nvCxnSpPr>
        <xdr:cNvPr id="81" name="直線コネクタ 80"/>
        <xdr:cNvCxnSpPr/>
      </xdr:nvCxnSpPr>
      <xdr:spPr>
        <a:xfrm flipV="1">
          <a:off x="2019300" y="64427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156210</xdr:rowOff>
    </xdr:from>
    <xdr:to xmlns:xdr="http://schemas.openxmlformats.org/drawingml/2006/spreadsheetDrawing">
      <xdr:col>6</xdr:col>
      <xdr:colOff>38100</xdr:colOff>
      <xdr:row>37</xdr:row>
      <xdr:rowOff>86360</xdr:rowOff>
    </xdr:to>
    <xdr:sp macro="" textlink="">
      <xdr:nvSpPr>
        <xdr:cNvPr id="82" name="楕円 81"/>
        <xdr:cNvSpPr/>
      </xdr:nvSpPr>
      <xdr:spPr>
        <a:xfrm>
          <a:off x="1079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35560</xdr:rowOff>
    </xdr:from>
    <xdr:to xmlns:xdr="http://schemas.openxmlformats.org/drawingml/2006/spreadsheetDrawing">
      <xdr:col>10</xdr:col>
      <xdr:colOff>114300</xdr:colOff>
      <xdr:row>37</xdr:row>
      <xdr:rowOff>105410</xdr:rowOff>
    </xdr:to>
    <xdr:cxnSp macro="">
      <xdr:nvCxnSpPr>
        <xdr:cNvPr id="83" name="直線コネクタ 82"/>
        <xdr:cNvCxnSpPr/>
      </xdr:nvCxnSpPr>
      <xdr:spPr>
        <a:xfrm>
          <a:off x="1130300" y="637921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36195</xdr:rowOff>
    </xdr:from>
    <xdr:ext cx="405130" cy="259080"/>
    <xdr:sp macro="" textlink="">
      <xdr:nvSpPr>
        <xdr:cNvPr id="84" name="n_1aveValue【図書館】&#10;有形固定資産減価償却率"/>
        <xdr:cNvSpPr txBox="1"/>
      </xdr:nvSpPr>
      <xdr:spPr>
        <a:xfrm>
          <a:off x="3582035" y="6551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163830</xdr:rowOff>
    </xdr:from>
    <xdr:ext cx="403860" cy="259080"/>
    <xdr:sp macro="" textlink="">
      <xdr:nvSpPr>
        <xdr:cNvPr id="85" name="n_2aveValue【図書館】&#10;有形固定資産減価償却率"/>
        <xdr:cNvSpPr txBox="1"/>
      </xdr:nvSpPr>
      <xdr:spPr>
        <a:xfrm>
          <a:off x="2705735" y="65074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166370</xdr:rowOff>
    </xdr:from>
    <xdr:ext cx="403860" cy="257810"/>
    <xdr:sp macro="" textlink="">
      <xdr:nvSpPr>
        <xdr:cNvPr id="86" name="n_3aveValue【図書館】&#10;有形固定資産減価償却率"/>
        <xdr:cNvSpPr txBox="1"/>
      </xdr:nvSpPr>
      <xdr:spPr>
        <a:xfrm>
          <a:off x="1816735" y="61671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150495</xdr:rowOff>
    </xdr:from>
    <xdr:ext cx="403860" cy="259080"/>
    <xdr:sp macro="" textlink="">
      <xdr:nvSpPr>
        <xdr:cNvPr id="87" name="n_4aveValue【図書館】&#10;有形固定資産減価償却率"/>
        <xdr:cNvSpPr txBox="1"/>
      </xdr:nvSpPr>
      <xdr:spPr>
        <a:xfrm>
          <a:off x="927735" y="64941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37465</xdr:rowOff>
    </xdr:from>
    <xdr:ext cx="405130" cy="259080"/>
    <xdr:sp macro="" textlink="">
      <xdr:nvSpPr>
        <xdr:cNvPr id="88" name="n_1mainValue【図書館】&#10;有形固定資産減価償却率"/>
        <xdr:cNvSpPr txBox="1"/>
      </xdr:nvSpPr>
      <xdr:spPr>
        <a:xfrm>
          <a:off x="3582035" y="6209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166370</xdr:rowOff>
    </xdr:from>
    <xdr:ext cx="403860" cy="257810"/>
    <xdr:sp macro="" textlink="">
      <xdr:nvSpPr>
        <xdr:cNvPr id="89" name="n_2mainValue【図書館】&#10;有形固定資産減価償却率"/>
        <xdr:cNvSpPr txBox="1"/>
      </xdr:nvSpPr>
      <xdr:spPr>
        <a:xfrm>
          <a:off x="2705735" y="61671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147320</xdr:rowOff>
    </xdr:from>
    <xdr:ext cx="403860" cy="259080"/>
    <xdr:sp macro="" textlink="">
      <xdr:nvSpPr>
        <xdr:cNvPr id="90" name="n_3mainValue【図書館】&#10;有形固定資産減価償却率"/>
        <xdr:cNvSpPr txBox="1"/>
      </xdr:nvSpPr>
      <xdr:spPr>
        <a:xfrm>
          <a:off x="1816735" y="64909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102870</xdr:rowOff>
    </xdr:from>
    <xdr:ext cx="403860" cy="259080"/>
    <xdr:sp macro="" textlink="">
      <xdr:nvSpPr>
        <xdr:cNvPr id="91" name="n_4mainValue【図書館】&#10;有形固定資産減価償却率"/>
        <xdr:cNvSpPr txBox="1"/>
      </xdr:nvSpPr>
      <xdr:spPr>
        <a:xfrm>
          <a:off x="927735" y="61036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100" name="テキスト ボックス 99"/>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090" cy="259080"/>
    <xdr:sp macro="" textlink="">
      <xdr:nvSpPr>
        <xdr:cNvPr id="103" name="テキスト ボックス 102"/>
        <xdr:cNvSpPr txBox="1"/>
      </xdr:nvSpPr>
      <xdr:spPr>
        <a:xfrm>
          <a:off x="6136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6090" cy="259080"/>
    <xdr:sp macro="" textlink="">
      <xdr:nvSpPr>
        <xdr:cNvPr id="105" name="テキスト ボックス 104"/>
        <xdr:cNvSpPr txBox="1"/>
      </xdr:nvSpPr>
      <xdr:spPr>
        <a:xfrm>
          <a:off x="6136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6090" cy="259080"/>
    <xdr:sp macro="" textlink="">
      <xdr:nvSpPr>
        <xdr:cNvPr id="107" name="テキスト ボックス 106"/>
        <xdr:cNvSpPr txBox="1"/>
      </xdr:nvSpPr>
      <xdr:spPr>
        <a:xfrm>
          <a:off x="6136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6090" cy="259080"/>
    <xdr:sp macro="" textlink="">
      <xdr:nvSpPr>
        <xdr:cNvPr id="109" name="テキスト ボックス 108"/>
        <xdr:cNvSpPr txBox="1"/>
      </xdr:nvSpPr>
      <xdr:spPr>
        <a:xfrm>
          <a:off x="6136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090" cy="259080"/>
    <xdr:sp macro="" textlink="">
      <xdr:nvSpPr>
        <xdr:cNvPr id="111" name="テキスト ボックス 110"/>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41910</xdr:rowOff>
    </xdr:from>
    <xdr:to xmlns:xdr="http://schemas.openxmlformats.org/drawingml/2006/spreadsheetDrawing">
      <xdr:col>54</xdr:col>
      <xdr:colOff>189865</xdr:colOff>
      <xdr:row>40</xdr:row>
      <xdr:rowOff>99060</xdr:rowOff>
    </xdr:to>
    <xdr:cxnSp macro="">
      <xdr:nvCxnSpPr>
        <xdr:cNvPr id="113" name="直線コネクタ 112"/>
        <xdr:cNvCxnSpPr/>
      </xdr:nvCxnSpPr>
      <xdr:spPr>
        <a:xfrm flipV="1">
          <a:off x="10476865" y="569976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102870</xdr:rowOff>
    </xdr:from>
    <xdr:ext cx="469900" cy="259080"/>
    <xdr:sp macro="" textlink="">
      <xdr:nvSpPr>
        <xdr:cNvPr id="114" name="【図書館】&#10;一人当たり面積最小値テキスト"/>
        <xdr:cNvSpPr txBox="1"/>
      </xdr:nvSpPr>
      <xdr:spPr>
        <a:xfrm>
          <a:off x="10515600" y="6960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99060</xdr:rowOff>
    </xdr:from>
    <xdr:to xmlns:xdr="http://schemas.openxmlformats.org/drawingml/2006/spreadsheetDrawing">
      <xdr:col>55</xdr:col>
      <xdr:colOff>88900</xdr:colOff>
      <xdr:row>40</xdr:row>
      <xdr:rowOff>99060</xdr:rowOff>
    </xdr:to>
    <xdr:cxnSp macro="">
      <xdr:nvCxnSpPr>
        <xdr:cNvPr id="115" name="直線コネクタ 114"/>
        <xdr:cNvCxnSpPr/>
      </xdr:nvCxnSpPr>
      <xdr:spPr>
        <a:xfrm>
          <a:off x="10388600" y="695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160020</xdr:rowOff>
    </xdr:from>
    <xdr:ext cx="469900" cy="259080"/>
    <xdr:sp macro="" textlink="">
      <xdr:nvSpPr>
        <xdr:cNvPr id="116" name="【図書館】&#10;一人当たり面積最大値テキスト"/>
        <xdr:cNvSpPr txBox="1"/>
      </xdr:nvSpPr>
      <xdr:spPr>
        <a:xfrm>
          <a:off x="10515600" y="547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41910</xdr:rowOff>
    </xdr:from>
    <xdr:to xmlns:xdr="http://schemas.openxmlformats.org/drawingml/2006/spreadsheetDrawing">
      <xdr:col>55</xdr:col>
      <xdr:colOff>88900</xdr:colOff>
      <xdr:row>33</xdr:row>
      <xdr:rowOff>41910</xdr:rowOff>
    </xdr:to>
    <xdr:cxnSp macro="">
      <xdr:nvCxnSpPr>
        <xdr:cNvPr id="117" name="直線コネクタ 116"/>
        <xdr:cNvCxnSpPr/>
      </xdr:nvCxnSpPr>
      <xdr:spPr>
        <a:xfrm>
          <a:off x="10388600" y="569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106680</xdr:rowOff>
    </xdr:from>
    <xdr:ext cx="469900" cy="259080"/>
    <xdr:sp macro="" textlink="">
      <xdr:nvSpPr>
        <xdr:cNvPr id="118" name="【図書館】&#10;一人当たり面積平均値テキスト"/>
        <xdr:cNvSpPr txBox="1"/>
      </xdr:nvSpPr>
      <xdr:spPr>
        <a:xfrm>
          <a:off x="10515600" y="6450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128270</xdr:rowOff>
    </xdr:from>
    <xdr:to xmlns:xdr="http://schemas.openxmlformats.org/drawingml/2006/spreadsheetDrawing">
      <xdr:col>55</xdr:col>
      <xdr:colOff>50800</xdr:colOff>
      <xdr:row>38</xdr:row>
      <xdr:rowOff>58420</xdr:rowOff>
    </xdr:to>
    <xdr:sp macro="" textlink="">
      <xdr:nvSpPr>
        <xdr:cNvPr id="119" name="フローチャート: 判断 118"/>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128270</xdr:rowOff>
    </xdr:from>
    <xdr:to xmlns:xdr="http://schemas.openxmlformats.org/drawingml/2006/spreadsheetDrawing">
      <xdr:col>50</xdr:col>
      <xdr:colOff>165100</xdr:colOff>
      <xdr:row>38</xdr:row>
      <xdr:rowOff>58420</xdr:rowOff>
    </xdr:to>
    <xdr:sp macro="" textlink="">
      <xdr:nvSpPr>
        <xdr:cNvPr id="120" name="フローチャート: 判断 119"/>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128270</xdr:rowOff>
    </xdr:from>
    <xdr:to xmlns:xdr="http://schemas.openxmlformats.org/drawingml/2006/spreadsheetDrawing">
      <xdr:col>46</xdr:col>
      <xdr:colOff>38100</xdr:colOff>
      <xdr:row>38</xdr:row>
      <xdr:rowOff>58420</xdr:rowOff>
    </xdr:to>
    <xdr:sp macro="" textlink="">
      <xdr:nvSpPr>
        <xdr:cNvPr id="121" name="フローチャート: 判断 120"/>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37</xdr:row>
      <xdr:rowOff>105410</xdr:rowOff>
    </xdr:from>
    <xdr:to xmlns:xdr="http://schemas.openxmlformats.org/drawingml/2006/spreadsheetDrawing">
      <xdr:col>41</xdr:col>
      <xdr:colOff>101600</xdr:colOff>
      <xdr:row>38</xdr:row>
      <xdr:rowOff>35560</xdr:rowOff>
    </xdr:to>
    <xdr:sp macro="" textlink="">
      <xdr:nvSpPr>
        <xdr:cNvPr id="122" name="フローチャート: 判断 121"/>
        <xdr:cNvSpPr/>
      </xdr:nvSpPr>
      <xdr:spPr>
        <a:xfrm>
          <a:off x="781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37</xdr:row>
      <xdr:rowOff>128270</xdr:rowOff>
    </xdr:from>
    <xdr:to xmlns:xdr="http://schemas.openxmlformats.org/drawingml/2006/spreadsheetDrawing">
      <xdr:col>36</xdr:col>
      <xdr:colOff>165100</xdr:colOff>
      <xdr:row>38</xdr:row>
      <xdr:rowOff>58420</xdr:rowOff>
    </xdr:to>
    <xdr:sp macro="" textlink="">
      <xdr:nvSpPr>
        <xdr:cNvPr id="123" name="フローチャート: 判断 122"/>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151130</xdr:rowOff>
    </xdr:from>
    <xdr:to xmlns:xdr="http://schemas.openxmlformats.org/drawingml/2006/spreadsheetDrawing">
      <xdr:col>55</xdr:col>
      <xdr:colOff>50800</xdr:colOff>
      <xdr:row>36</xdr:row>
      <xdr:rowOff>81280</xdr:rowOff>
    </xdr:to>
    <xdr:sp macro="" textlink="">
      <xdr:nvSpPr>
        <xdr:cNvPr id="129" name="楕円 128"/>
        <xdr:cNvSpPr/>
      </xdr:nvSpPr>
      <xdr:spPr>
        <a:xfrm>
          <a:off x="10426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35</xdr:row>
      <xdr:rowOff>2540</xdr:rowOff>
    </xdr:from>
    <xdr:ext cx="469900" cy="259080"/>
    <xdr:sp macro="" textlink="">
      <xdr:nvSpPr>
        <xdr:cNvPr id="130" name="【図書館】&#10;一人当たり面積該当値テキスト"/>
        <xdr:cNvSpPr txBox="1"/>
      </xdr:nvSpPr>
      <xdr:spPr>
        <a:xfrm>
          <a:off x="10515600" y="6003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2540</xdr:rowOff>
    </xdr:from>
    <xdr:to xmlns:xdr="http://schemas.openxmlformats.org/drawingml/2006/spreadsheetDrawing">
      <xdr:col>50</xdr:col>
      <xdr:colOff>165100</xdr:colOff>
      <xdr:row>36</xdr:row>
      <xdr:rowOff>104140</xdr:rowOff>
    </xdr:to>
    <xdr:sp macro="" textlink="">
      <xdr:nvSpPr>
        <xdr:cNvPr id="131" name="楕円 130"/>
        <xdr:cNvSpPr/>
      </xdr:nvSpPr>
      <xdr:spPr>
        <a:xfrm>
          <a:off x="958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36</xdr:row>
      <xdr:rowOff>30480</xdr:rowOff>
    </xdr:from>
    <xdr:to xmlns:xdr="http://schemas.openxmlformats.org/drawingml/2006/spreadsheetDrawing">
      <xdr:col>55</xdr:col>
      <xdr:colOff>0</xdr:colOff>
      <xdr:row>36</xdr:row>
      <xdr:rowOff>53340</xdr:rowOff>
    </xdr:to>
    <xdr:cxnSp macro="">
      <xdr:nvCxnSpPr>
        <xdr:cNvPr id="132" name="直線コネクタ 131"/>
        <xdr:cNvCxnSpPr/>
      </xdr:nvCxnSpPr>
      <xdr:spPr>
        <a:xfrm flipV="1">
          <a:off x="9639300" y="62026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2540</xdr:rowOff>
    </xdr:from>
    <xdr:to xmlns:xdr="http://schemas.openxmlformats.org/drawingml/2006/spreadsheetDrawing">
      <xdr:col>46</xdr:col>
      <xdr:colOff>38100</xdr:colOff>
      <xdr:row>36</xdr:row>
      <xdr:rowOff>104140</xdr:rowOff>
    </xdr:to>
    <xdr:sp macro="" textlink="">
      <xdr:nvSpPr>
        <xdr:cNvPr id="133" name="楕円 132"/>
        <xdr:cNvSpPr/>
      </xdr:nvSpPr>
      <xdr:spPr>
        <a:xfrm>
          <a:off x="869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53340</xdr:rowOff>
    </xdr:from>
    <xdr:to xmlns:xdr="http://schemas.openxmlformats.org/drawingml/2006/spreadsheetDrawing">
      <xdr:col>50</xdr:col>
      <xdr:colOff>114300</xdr:colOff>
      <xdr:row>36</xdr:row>
      <xdr:rowOff>53340</xdr:rowOff>
    </xdr:to>
    <xdr:cxnSp macro="">
      <xdr:nvCxnSpPr>
        <xdr:cNvPr id="134" name="直線コネクタ 133"/>
        <xdr:cNvCxnSpPr/>
      </xdr:nvCxnSpPr>
      <xdr:spPr>
        <a:xfrm>
          <a:off x="8750300" y="6225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2540</xdr:rowOff>
    </xdr:from>
    <xdr:to xmlns:xdr="http://schemas.openxmlformats.org/drawingml/2006/spreadsheetDrawing">
      <xdr:col>41</xdr:col>
      <xdr:colOff>101600</xdr:colOff>
      <xdr:row>36</xdr:row>
      <xdr:rowOff>104140</xdr:rowOff>
    </xdr:to>
    <xdr:sp macro="" textlink="">
      <xdr:nvSpPr>
        <xdr:cNvPr id="135" name="楕円 134"/>
        <xdr:cNvSpPr/>
      </xdr:nvSpPr>
      <xdr:spPr>
        <a:xfrm>
          <a:off x="781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36</xdr:row>
      <xdr:rowOff>53340</xdr:rowOff>
    </xdr:from>
    <xdr:to xmlns:xdr="http://schemas.openxmlformats.org/drawingml/2006/spreadsheetDrawing">
      <xdr:col>45</xdr:col>
      <xdr:colOff>177800</xdr:colOff>
      <xdr:row>36</xdr:row>
      <xdr:rowOff>53340</xdr:rowOff>
    </xdr:to>
    <xdr:cxnSp macro="">
      <xdr:nvCxnSpPr>
        <xdr:cNvPr id="136" name="直線コネクタ 135"/>
        <xdr:cNvCxnSpPr/>
      </xdr:nvCxnSpPr>
      <xdr:spPr>
        <a:xfrm>
          <a:off x="7861300" y="6225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36</xdr:row>
      <xdr:rowOff>2540</xdr:rowOff>
    </xdr:from>
    <xdr:to xmlns:xdr="http://schemas.openxmlformats.org/drawingml/2006/spreadsheetDrawing">
      <xdr:col>36</xdr:col>
      <xdr:colOff>165100</xdr:colOff>
      <xdr:row>36</xdr:row>
      <xdr:rowOff>104140</xdr:rowOff>
    </xdr:to>
    <xdr:sp macro="" textlink="">
      <xdr:nvSpPr>
        <xdr:cNvPr id="137" name="楕円 136"/>
        <xdr:cNvSpPr/>
      </xdr:nvSpPr>
      <xdr:spPr>
        <a:xfrm>
          <a:off x="692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36</xdr:row>
      <xdr:rowOff>53340</xdr:rowOff>
    </xdr:from>
    <xdr:to xmlns:xdr="http://schemas.openxmlformats.org/drawingml/2006/spreadsheetDrawing">
      <xdr:col>41</xdr:col>
      <xdr:colOff>50800</xdr:colOff>
      <xdr:row>36</xdr:row>
      <xdr:rowOff>53340</xdr:rowOff>
    </xdr:to>
    <xdr:cxnSp macro="">
      <xdr:nvCxnSpPr>
        <xdr:cNvPr id="138" name="直線コネクタ 137"/>
        <xdr:cNvCxnSpPr/>
      </xdr:nvCxnSpPr>
      <xdr:spPr>
        <a:xfrm>
          <a:off x="6972300" y="6225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49530</xdr:rowOff>
    </xdr:from>
    <xdr:ext cx="469900" cy="259080"/>
    <xdr:sp macro="" textlink="">
      <xdr:nvSpPr>
        <xdr:cNvPr id="139" name="n_1aveValue【図書館】&#10;一人当たり面積"/>
        <xdr:cNvSpPr txBox="1"/>
      </xdr:nvSpPr>
      <xdr:spPr>
        <a:xfrm>
          <a:off x="9391650" y="6564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49530</xdr:rowOff>
    </xdr:from>
    <xdr:ext cx="468630" cy="259080"/>
    <xdr:sp macro="" textlink="">
      <xdr:nvSpPr>
        <xdr:cNvPr id="140" name="n_2aveValue【図書館】&#10;一人当たり面積"/>
        <xdr:cNvSpPr txBox="1"/>
      </xdr:nvSpPr>
      <xdr:spPr>
        <a:xfrm>
          <a:off x="8515350" y="6564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26670</xdr:rowOff>
    </xdr:from>
    <xdr:ext cx="468630" cy="259080"/>
    <xdr:sp macro="" textlink="">
      <xdr:nvSpPr>
        <xdr:cNvPr id="141" name="n_3aveValue【図書館】&#10;一人当たり面積"/>
        <xdr:cNvSpPr txBox="1"/>
      </xdr:nvSpPr>
      <xdr:spPr>
        <a:xfrm>
          <a:off x="7626350" y="6541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49530</xdr:rowOff>
    </xdr:from>
    <xdr:ext cx="468630" cy="259080"/>
    <xdr:sp macro="" textlink="">
      <xdr:nvSpPr>
        <xdr:cNvPr id="142" name="n_4aveValue【図書館】&#10;一人当たり面積"/>
        <xdr:cNvSpPr txBox="1"/>
      </xdr:nvSpPr>
      <xdr:spPr>
        <a:xfrm>
          <a:off x="6737350" y="6564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34</xdr:row>
      <xdr:rowOff>120650</xdr:rowOff>
    </xdr:from>
    <xdr:ext cx="469900" cy="257810"/>
    <xdr:sp macro="" textlink="">
      <xdr:nvSpPr>
        <xdr:cNvPr id="143" name="n_1mainValue【図書館】&#10;一人当たり面積"/>
        <xdr:cNvSpPr txBox="1"/>
      </xdr:nvSpPr>
      <xdr:spPr>
        <a:xfrm>
          <a:off x="9391650" y="59499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34</xdr:row>
      <xdr:rowOff>120650</xdr:rowOff>
    </xdr:from>
    <xdr:ext cx="468630" cy="257810"/>
    <xdr:sp macro="" textlink="">
      <xdr:nvSpPr>
        <xdr:cNvPr id="144" name="n_2mainValue【図書館】&#10;一人当たり面積"/>
        <xdr:cNvSpPr txBox="1"/>
      </xdr:nvSpPr>
      <xdr:spPr>
        <a:xfrm>
          <a:off x="8515350" y="59499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34</xdr:row>
      <xdr:rowOff>120650</xdr:rowOff>
    </xdr:from>
    <xdr:ext cx="468630" cy="257810"/>
    <xdr:sp macro="" textlink="">
      <xdr:nvSpPr>
        <xdr:cNvPr id="145" name="n_3mainValue【図書館】&#10;一人当たり面積"/>
        <xdr:cNvSpPr txBox="1"/>
      </xdr:nvSpPr>
      <xdr:spPr>
        <a:xfrm>
          <a:off x="7626350" y="59499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34</xdr:row>
      <xdr:rowOff>120650</xdr:rowOff>
    </xdr:from>
    <xdr:ext cx="468630" cy="257810"/>
    <xdr:sp macro="" textlink="">
      <xdr:nvSpPr>
        <xdr:cNvPr id="146" name="n_4mainValue【図書館】&#10;一人当たり面積"/>
        <xdr:cNvSpPr txBox="1"/>
      </xdr:nvSpPr>
      <xdr:spPr>
        <a:xfrm>
          <a:off x="6737350" y="59499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5" name="テキスト ボックス 154"/>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7" name="テキスト ボックス 156"/>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58" name="直線コネクタ 157"/>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29210</xdr:rowOff>
    </xdr:from>
    <xdr:ext cx="403225" cy="257810"/>
    <xdr:sp macro="" textlink="">
      <xdr:nvSpPr>
        <xdr:cNvPr id="159" name="テキスト ボックス 158"/>
        <xdr:cNvSpPr txBox="1"/>
      </xdr:nvSpPr>
      <xdr:spPr>
        <a:xfrm>
          <a:off x="358775" y="108305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60" name="直線コネクタ 159"/>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7810"/>
    <xdr:sp macro="" textlink="">
      <xdr:nvSpPr>
        <xdr:cNvPr id="161" name="テキスト ボックス 160"/>
        <xdr:cNvSpPr txBox="1"/>
      </xdr:nvSpPr>
      <xdr:spPr>
        <a:xfrm>
          <a:off x="358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62" name="直線コネクタ 161"/>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7810"/>
    <xdr:sp macro="" textlink="">
      <xdr:nvSpPr>
        <xdr:cNvPr id="163" name="テキスト ボックス 162"/>
        <xdr:cNvSpPr txBox="1"/>
      </xdr:nvSpPr>
      <xdr:spPr>
        <a:xfrm>
          <a:off x="358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64" name="直線コネクタ 163"/>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29210</xdr:rowOff>
    </xdr:from>
    <xdr:ext cx="403225" cy="257810"/>
    <xdr:sp macro="" textlink="">
      <xdr:nvSpPr>
        <xdr:cNvPr id="165" name="テキスト ボックス 164"/>
        <xdr:cNvSpPr txBox="1"/>
      </xdr:nvSpPr>
      <xdr:spPr>
        <a:xfrm>
          <a:off x="358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6" name="直線コネクタ 16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820" cy="257810"/>
    <xdr:sp macro="" textlink="">
      <xdr:nvSpPr>
        <xdr:cNvPr id="167" name="テキスト ボックス 166"/>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68580</xdr:rowOff>
    </xdr:from>
    <xdr:to xmlns:xdr="http://schemas.openxmlformats.org/drawingml/2006/spreadsheetDrawing">
      <xdr:col>24</xdr:col>
      <xdr:colOff>62865</xdr:colOff>
      <xdr:row>64</xdr:row>
      <xdr:rowOff>8890</xdr:rowOff>
    </xdr:to>
    <xdr:cxnSp macro="">
      <xdr:nvCxnSpPr>
        <xdr:cNvPr id="169" name="直線コネクタ 168"/>
        <xdr:cNvCxnSpPr/>
      </xdr:nvCxnSpPr>
      <xdr:spPr>
        <a:xfrm flipV="1">
          <a:off x="4634865" y="9669780"/>
          <a:ext cx="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12700</xdr:rowOff>
    </xdr:from>
    <xdr:ext cx="405130" cy="259080"/>
    <xdr:sp macro="" textlink="">
      <xdr:nvSpPr>
        <xdr:cNvPr id="170" name="【体育館・プール】&#10;有形固定資産減価償却率最小値テキスト"/>
        <xdr:cNvSpPr txBox="1"/>
      </xdr:nvSpPr>
      <xdr:spPr>
        <a:xfrm>
          <a:off x="4673600" y="10985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8890</xdr:rowOff>
    </xdr:from>
    <xdr:to xmlns:xdr="http://schemas.openxmlformats.org/drawingml/2006/spreadsheetDrawing">
      <xdr:col>24</xdr:col>
      <xdr:colOff>152400</xdr:colOff>
      <xdr:row>64</xdr:row>
      <xdr:rowOff>8890</xdr:rowOff>
    </xdr:to>
    <xdr:cxnSp macro="">
      <xdr:nvCxnSpPr>
        <xdr:cNvPr id="171" name="直線コネクタ 170"/>
        <xdr:cNvCxnSpPr/>
      </xdr:nvCxnSpPr>
      <xdr:spPr>
        <a:xfrm>
          <a:off x="4546600" y="1098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15240</xdr:rowOff>
    </xdr:from>
    <xdr:ext cx="405130" cy="259080"/>
    <xdr:sp macro="" textlink="">
      <xdr:nvSpPr>
        <xdr:cNvPr id="172" name="【体育館・プール】&#10;有形固定資産減価償却率最大値テキスト"/>
        <xdr:cNvSpPr txBox="1"/>
      </xdr:nvSpPr>
      <xdr:spPr>
        <a:xfrm>
          <a:off x="4673600" y="944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68580</xdr:rowOff>
    </xdr:from>
    <xdr:to xmlns:xdr="http://schemas.openxmlformats.org/drawingml/2006/spreadsheetDrawing">
      <xdr:col>24</xdr:col>
      <xdr:colOff>152400</xdr:colOff>
      <xdr:row>56</xdr:row>
      <xdr:rowOff>68580</xdr:rowOff>
    </xdr:to>
    <xdr:cxnSp macro="">
      <xdr:nvCxnSpPr>
        <xdr:cNvPr id="173" name="直線コネクタ 172"/>
        <xdr:cNvCxnSpPr/>
      </xdr:nvCxnSpPr>
      <xdr:spPr>
        <a:xfrm>
          <a:off x="4546600" y="966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86360</xdr:rowOff>
    </xdr:from>
    <xdr:ext cx="405130" cy="257810"/>
    <xdr:sp macro="" textlink="">
      <xdr:nvSpPr>
        <xdr:cNvPr id="174" name="【体育館・プール】&#10;有形固定資産減価償却率平均値テキスト"/>
        <xdr:cNvSpPr txBox="1"/>
      </xdr:nvSpPr>
      <xdr:spPr>
        <a:xfrm>
          <a:off x="4673600" y="102019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63500</xdr:rowOff>
    </xdr:from>
    <xdr:to xmlns:xdr="http://schemas.openxmlformats.org/drawingml/2006/spreadsheetDrawing">
      <xdr:col>24</xdr:col>
      <xdr:colOff>114300</xdr:colOff>
      <xdr:row>60</xdr:row>
      <xdr:rowOff>165100</xdr:rowOff>
    </xdr:to>
    <xdr:sp macro="" textlink="">
      <xdr:nvSpPr>
        <xdr:cNvPr id="175" name="フローチャート: 判断 174"/>
        <xdr:cNvSpPr/>
      </xdr:nvSpPr>
      <xdr:spPr>
        <a:xfrm>
          <a:off x="4584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90805</xdr:rowOff>
    </xdr:from>
    <xdr:to xmlns:xdr="http://schemas.openxmlformats.org/drawingml/2006/spreadsheetDrawing">
      <xdr:col>20</xdr:col>
      <xdr:colOff>38100</xdr:colOff>
      <xdr:row>61</xdr:row>
      <xdr:rowOff>20955</xdr:rowOff>
    </xdr:to>
    <xdr:sp macro="" textlink="">
      <xdr:nvSpPr>
        <xdr:cNvPr id="176" name="フローチャート: 判断 175"/>
        <xdr:cNvSpPr/>
      </xdr:nvSpPr>
      <xdr:spPr>
        <a:xfrm>
          <a:off x="3746500" y="103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36195</xdr:rowOff>
    </xdr:from>
    <xdr:to xmlns:xdr="http://schemas.openxmlformats.org/drawingml/2006/spreadsheetDrawing">
      <xdr:col>15</xdr:col>
      <xdr:colOff>101600</xdr:colOff>
      <xdr:row>60</xdr:row>
      <xdr:rowOff>137795</xdr:rowOff>
    </xdr:to>
    <xdr:sp macro="" textlink="">
      <xdr:nvSpPr>
        <xdr:cNvPr id="177" name="フローチャート: 判断 176"/>
        <xdr:cNvSpPr/>
      </xdr:nvSpPr>
      <xdr:spPr>
        <a:xfrm>
          <a:off x="2857500" y="103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38100</xdr:rowOff>
    </xdr:from>
    <xdr:to xmlns:xdr="http://schemas.openxmlformats.org/drawingml/2006/spreadsheetDrawing">
      <xdr:col>10</xdr:col>
      <xdr:colOff>165100</xdr:colOff>
      <xdr:row>60</xdr:row>
      <xdr:rowOff>139700</xdr:rowOff>
    </xdr:to>
    <xdr:sp macro="" textlink="">
      <xdr:nvSpPr>
        <xdr:cNvPr id="178" name="フローチャート: 判断 177"/>
        <xdr:cNvSpPr/>
      </xdr:nvSpPr>
      <xdr:spPr>
        <a:xfrm>
          <a:off x="1968500" y="103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150495</xdr:rowOff>
    </xdr:from>
    <xdr:to xmlns:xdr="http://schemas.openxmlformats.org/drawingml/2006/spreadsheetDrawing">
      <xdr:col>6</xdr:col>
      <xdr:colOff>38100</xdr:colOff>
      <xdr:row>60</xdr:row>
      <xdr:rowOff>80645</xdr:rowOff>
    </xdr:to>
    <xdr:sp macro="" textlink="">
      <xdr:nvSpPr>
        <xdr:cNvPr id="179" name="フローチャート: 判断 178"/>
        <xdr:cNvSpPr/>
      </xdr:nvSpPr>
      <xdr:spPr>
        <a:xfrm>
          <a:off x="1079500" y="1026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0" name="テキスト ボックス 179"/>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1" name="テキスト ボックス 180"/>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2" name="テキスト ボックス 181"/>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3" name="テキスト ボックス 182"/>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4" name="テキスト ボックス 183"/>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97790</xdr:rowOff>
    </xdr:from>
    <xdr:to xmlns:xdr="http://schemas.openxmlformats.org/drawingml/2006/spreadsheetDrawing">
      <xdr:col>24</xdr:col>
      <xdr:colOff>114300</xdr:colOff>
      <xdr:row>62</xdr:row>
      <xdr:rowOff>27940</xdr:rowOff>
    </xdr:to>
    <xdr:sp macro="" textlink="">
      <xdr:nvSpPr>
        <xdr:cNvPr id="185" name="楕円 184"/>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76200</xdr:rowOff>
    </xdr:from>
    <xdr:ext cx="405130" cy="257810"/>
    <xdr:sp macro="" textlink="">
      <xdr:nvSpPr>
        <xdr:cNvPr id="186" name="【体育館・プール】&#10;有形固定資産減価償却率該当値テキスト"/>
        <xdr:cNvSpPr txBox="1"/>
      </xdr:nvSpPr>
      <xdr:spPr>
        <a:xfrm>
          <a:off x="4673600" y="105346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79375</xdr:rowOff>
    </xdr:from>
    <xdr:to xmlns:xdr="http://schemas.openxmlformats.org/drawingml/2006/spreadsheetDrawing">
      <xdr:col>20</xdr:col>
      <xdr:colOff>38100</xdr:colOff>
      <xdr:row>62</xdr:row>
      <xdr:rowOff>9525</xdr:rowOff>
    </xdr:to>
    <xdr:sp macro="" textlink="">
      <xdr:nvSpPr>
        <xdr:cNvPr id="187" name="楕円 186"/>
        <xdr:cNvSpPr/>
      </xdr:nvSpPr>
      <xdr:spPr>
        <a:xfrm>
          <a:off x="3746500" y="105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130175</xdr:rowOff>
    </xdr:from>
    <xdr:to xmlns:xdr="http://schemas.openxmlformats.org/drawingml/2006/spreadsheetDrawing">
      <xdr:col>24</xdr:col>
      <xdr:colOff>63500</xdr:colOff>
      <xdr:row>61</xdr:row>
      <xdr:rowOff>148590</xdr:rowOff>
    </xdr:to>
    <xdr:cxnSp macro="">
      <xdr:nvCxnSpPr>
        <xdr:cNvPr id="188" name="直線コネクタ 187"/>
        <xdr:cNvCxnSpPr/>
      </xdr:nvCxnSpPr>
      <xdr:spPr>
        <a:xfrm>
          <a:off x="3797300" y="1058862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22225</xdr:rowOff>
    </xdr:from>
    <xdr:to xmlns:xdr="http://schemas.openxmlformats.org/drawingml/2006/spreadsheetDrawing">
      <xdr:col>15</xdr:col>
      <xdr:colOff>101600</xdr:colOff>
      <xdr:row>61</xdr:row>
      <xdr:rowOff>123825</xdr:rowOff>
    </xdr:to>
    <xdr:sp macro="" textlink="">
      <xdr:nvSpPr>
        <xdr:cNvPr id="189" name="楕円 188"/>
        <xdr:cNvSpPr/>
      </xdr:nvSpPr>
      <xdr:spPr>
        <a:xfrm>
          <a:off x="2857500" y="104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73025</xdr:rowOff>
    </xdr:from>
    <xdr:to xmlns:xdr="http://schemas.openxmlformats.org/drawingml/2006/spreadsheetDrawing">
      <xdr:col>19</xdr:col>
      <xdr:colOff>177800</xdr:colOff>
      <xdr:row>61</xdr:row>
      <xdr:rowOff>130175</xdr:rowOff>
    </xdr:to>
    <xdr:cxnSp macro="">
      <xdr:nvCxnSpPr>
        <xdr:cNvPr id="190" name="直線コネクタ 189"/>
        <xdr:cNvCxnSpPr/>
      </xdr:nvCxnSpPr>
      <xdr:spPr>
        <a:xfrm>
          <a:off x="2908300" y="105314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109220</xdr:rowOff>
    </xdr:from>
    <xdr:to xmlns:xdr="http://schemas.openxmlformats.org/drawingml/2006/spreadsheetDrawing">
      <xdr:col>10</xdr:col>
      <xdr:colOff>165100</xdr:colOff>
      <xdr:row>61</xdr:row>
      <xdr:rowOff>39370</xdr:rowOff>
    </xdr:to>
    <xdr:sp macro="" textlink="">
      <xdr:nvSpPr>
        <xdr:cNvPr id="191" name="楕円 190"/>
        <xdr:cNvSpPr/>
      </xdr:nvSpPr>
      <xdr:spPr>
        <a:xfrm>
          <a:off x="196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160020</xdr:rowOff>
    </xdr:from>
    <xdr:to xmlns:xdr="http://schemas.openxmlformats.org/drawingml/2006/spreadsheetDrawing">
      <xdr:col>15</xdr:col>
      <xdr:colOff>50800</xdr:colOff>
      <xdr:row>61</xdr:row>
      <xdr:rowOff>73025</xdr:rowOff>
    </xdr:to>
    <xdr:cxnSp macro="">
      <xdr:nvCxnSpPr>
        <xdr:cNvPr id="192" name="直線コネクタ 191"/>
        <xdr:cNvCxnSpPr/>
      </xdr:nvCxnSpPr>
      <xdr:spPr>
        <a:xfrm>
          <a:off x="2019300" y="1044702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111760</xdr:rowOff>
    </xdr:from>
    <xdr:to xmlns:xdr="http://schemas.openxmlformats.org/drawingml/2006/spreadsheetDrawing">
      <xdr:col>6</xdr:col>
      <xdr:colOff>38100</xdr:colOff>
      <xdr:row>61</xdr:row>
      <xdr:rowOff>41910</xdr:rowOff>
    </xdr:to>
    <xdr:sp macro="" textlink="">
      <xdr:nvSpPr>
        <xdr:cNvPr id="193" name="楕円 192"/>
        <xdr:cNvSpPr/>
      </xdr:nvSpPr>
      <xdr:spPr>
        <a:xfrm>
          <a:off x="1079500" y="103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160020</xdr:rowOff>
    </xdr:from>
    <xdr:to xmlns:xdr="http://schemas.openxmlformats.org/drawingml/2006/spreadsheetDrawing">
      <xdr:col>10</xdr:col>
      <xdr:colOff>114300</xdr:colOff>
      <xdr:row>60</xdr:row>
      <xdr:rowOff>162560</xdr:rowOff>
    </xdr:to>
    <xdr:cxnSp macro="">
      <xdr:nvCxnSpPr>
        <xdr:cNvPr id="194" name="直線コネクタ 193"/>
        <xdr:cNvCxnSpPr/>
      </xdr:nvCxnSpPr>
      <xdr:spPr>
        <a:xfrm flipV="1">
          <a:off x="1130300" y="104470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37465</xdr:rowOff>
    </xdr:from>
    <xdr:ext cx="405130" cy="259080"/>
    <xdr:sp macro="" textlink="">
      <xdr:nvSpPr>
        <xdr:cNvPr id="195" name="n_1aveValue【体育館・プール】&#10;有形固定資産減価償却率"/>
        <xdr:cNvSpPr txBox="1"/>
      </xdr:nvSpPr>
      <xdr:spPr>
        <a:xfrm>
          <a:off x="3582035" y="10153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154940</xdr:rowOff>
    </xdr:from>
    <xdr:ext cx="403860" cy="257810"/>
    <xdr:sp macro="" textlink="">
      <xdr:nvSpPr>
        <xdr:cNvPr id="196" name="n_2aveValue【体育館・プール】&#10;有形固定資産減価償却率"/>
        <xdr:cNvSpPr txBox="1"/>
      </xdr:nvSpPr>
      <xdr:spPr>
        <a:xfrm>
          <a:off x="2705735" y="100990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156210</xdr:rowOff>
    </xdr:from>
    <xdr:ext cx="403860" cy="257810"/>
    <xdr:sp macro="" textlink="">
      <xdr:nvSpPr>
        <xdr:cNvPr id="197" name="n_3aveValue【体育館・プール】&#10;有形固定資産減価償却率"/>
        <xdr:cNvSpPr txBox="1"/>
      </xdr:nvSpPr>
      <xdr:spPr>
        <a:xfrm>
          <a:off x="1816735" y="101003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97790</xdr:rowOff>
    </xdr:from>
    <xdr:ext cx="403860" cy="257810"/>
    <xdr:sp macro="" textlink="">
      <xdr:nvSpPr>
        <xdr:cNvPr id="198" name="n_4aveValue【体育館・プール】&#10;有形固定資産減価償却率"/>
        <xdr:cNvSpPr txBox="1"/>
      </xdr:nvSpPr>
      <xdr:spPr>
        <a:xfrm>
          <a:off x="927735" y="100418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635</xdr:rowOff>
    </xdr:from>
    <xdr:ext cx="405130" cy="259080"/>
    <xdr:sp macro="" textlink="">
      <xdr:nvSpPr>
        <xdr:cNvPr id="199" name="n_1mainValue【体育館・プール】&#10;有形固定資産減価償却率"/>
        <xdr:cNvSpPr txBox="1"/>
      </xdr:nvSpPr>
      <xdr:spPr>
        <a:xfrm>
          <a:off x="3582035" y="10630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114935</xdr:rowOff>
    </xdr:from>
    <xdr:ext cx="403860" cy="259080"/>
    <xdr:sp macro="" textlink="">
      <xdr:nvSpPr>
        <xdr:cNvPr id="200" name="n_2mainValue【体育館・プール】&#10;有形固定資産減価償却率"/>
        <xdr:cNvSpPr txBox="1"/>
      </xdr:nvSpPr>
      <xdr:spPr>
        <a:xfrm>
          <a:off x="2705735" y="105733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30480</xdr:rowOff>
    </xdr:from>
    <xdr:ext cx="403860" cy="257810"/>
    <xdr:sp macro="" textlink="">
      <xdr:nvSpPr>
        <xdr:cNvPr id="201" name="n_3mainValue【体育館・プール】&#10;有形固定資産減価償却率"/>
        <xdr:cNvSpPr txBox="1"/>
      </xdr:nvSpPr>
      <xdr:spPr>
        <a:xfrm>
          <a:off x="1816735" y="104889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33020</xdr:rowOff>
    </xdr:from>
    <xdr:ext cx="403860" cy="259080"/>
    <xdr:sp macro="" textlink="">
      <xdr:nvSpPr>
        <xdr:cNvPr id="202" name="n_4mainValue【体育館・プール】&#10;有形固定資産減価償却率"/>
        <xdr:cNvSpPr txBox="1"/>
      </xdr:nvSpPr>
      <xdr:spPr>
        <a:xfrm>
          <a:off x="927735" y="104914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1" name="テキスト ボックス 210"/>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2" name="直線コネクタ 21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3" name="直線コネクタ 212"/>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090" cy="259080"/>
    <xdr:sp macro="" textlink="">
      <xdr:nvSpPr>
        <xdr:cNvPr id="214" name="テキスト ボックス 213"/>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5" name="直線コネクタ 214"/>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090" cy="259080"/>
    <xdr:sp macro="" textlink="">
      <xdr:nvSpPr>
        <xdr:cNvPr id="216" name="テキスト ボックス 215"/>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7" name="直線コネクタ 216"/>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090" cy="257810"/>
    <xdr:sp macro="" textlink="">
      <xdr:nvSpPr>
        <xdr:cNvPr id="218" name="テキスト ボックス 217"/>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19" name="直線コネクタ 218"/>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090" cy="259080"/>
    <xdr:sp macro="" textlink="">
      <xdr:nvSpPr>
        <xdr:cNvPr id="220" name="テキスト ボックス 219"/>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1" name="直線コネクタ 220"/>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090" cy="259080"/>
    <xdr:sp macro="" textlink="">
      <xdr:nvSpPr>
        <xdr:cNvPr id="222" name="テキスト ボックス 221"/>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3" name="直線コネクタ 22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224" name="テキスト ボックス 223"/>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49530</xdr:rowOff>
    </xdr:from>
    <xdr:to xmlns:xdr="http://schemas.openxmlformats.org/drawingml/2006/spreadsheetDrawing">
      <xdr:col>54</xdr:col>
      <xdr:colOff>189865</xdr:colOff>
      <xdr:row>63</xdr:row>
      <xdr:rowOff>0</xdr:rowOff>
    </xdr:to>
    <xdr:cxnSp macro="">
      <xdr:nvCxnSpPr>
        <xdr:cNvPr id="226" name="直線コネクタ 225"/>
        <xdr:cNvCxnSpPr/>
      </xdr:nvCxnSpPr>
      <xdr:spPr>
        <a:xfrm flipV="1">
          <a:off x="10476865" y="9650730"/>
          <a:ext cx="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3810</xdr:rowOff>
    </xdr:from>
    <xdr:ext cx="469900" cy="259080"/>
    <xdr:sp macro="" textlink="">
      <xdr:nvSpPr>
        <xdr:cNvPr id="227" name="【体育館・プール】&#10;一人当たり面積最小値テキスト"/>
        <xdr:cNvSpPr txBox="1"/>
      </xdr:nvSpPr>
      <xdr:spPr>
        <a:xfrm>
          <a:off x="10515600" y="1080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0</xdr:rowOff>
    </xdr:from>
    <xdr:to xmlns:xdr="http://schemas.openxmlformats.org/drawingml/2006/spreadsheetDrawing">
      <xdr:col>55</xdr:col>
      <xdr:colOff>88900</xdr:colOff>
      <xdr:row>63</xdr:row>
      <xdr:rowOff>0</xdr:rowOff>
    </xdr:to>
    <xdr:cxnSp macro="">
      <xdr:nvCxnSpPr>
        <xdr:cNvPr id="228" name="直線コネクタ 227"/>
        <xdr:cNvCxnSpPr/>
      </xdr:nvCxnSpPr>
      <xdr:spPr>
        <a:xfrm>
          <a:off x="10388600" y="1080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167640</xdr:rowOff>
    </xdr:from>
    <xdr:ext cx="469900" cy="257810"/>
    <xdr:sp macro="" textlink="">
      <xdr:nvSpPr>
        <xdr:cNvPr id="229" name="【体育館・プール】&#10;一人当たり面積最大値テキスト"/>
        <xdr:cNvSpPr txBox="1"/>
      </xdr:nvSpPr>
      <xdr:spPr>
        <a:xfrm>
          <a:off x="10515600" y="94259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49530</xdr:rowOff>
    </xdr:from>
    <xdr:to xmlns:xdr="http://schemas.openxmlformats.org/drawingml/2006/spreadsheetDrawing">
      <xdr:col>55</xdr:col>
      <xdr:colOff>88900</xdr:colOff>
      <xdr:row>56</xdr:row>
      <xdr:rowOff>49530</xdr:rowOff>
    </xdr:to>
    <xdr:cxnSp macro="">
      <xdr:nvCxnSpPr>
        <xdr:cNvPr id="230" name="直線コネクタ 229"/>
        <xdr:cNvCxnSpPr/>
      </xdr:nvCxnSpPr>
      <xdr:spPr>
        <a:xfrm>
          <a:off x="10388600" y="965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101600</xdr:rowOff>
    </xdr:from>
    <xdr:ext cx="469900" cy="259080"/>
    <xdr:sp macro="" textlink="">
      <xdr:nvSpPr>
        <xdr:cNvPr id="231" name="【体育館・プール】&#10;一人当たり面積平均値テキスト"/>
        <xdr:cNvSpPr txBox="1"/>
      </xdr:nvSpPr>
      <xdr:spPr>
        <a:xfrm>
          <a:off x="10515600" y="10388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78740</xdr:rowOff>
    </xdr:from>
    <xdr:to xmlns:xdr="http://schemas.openxmlformats.org/drawingml/2006/spreadsheetDrawing">
      <xdr:col>55</xdr:col>
      <xdr:colOff>50800</xdr:colOff>
      <xdr:row>62</xdr:row>
      <xdr:rowOff>8890</xdr:rowOff>
    </xdr:to>
    <xdr:sp macro="" textlink="">
      <xdr:nvSpPr>
        <xdr:cNvPr id="232" name="フローチャート: 判断 231"/>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90170</xdr:rowOff>
    </xdr:from>
    <xdr:to xmlns:xdr="http://schemas.openxmlformats.org/drawingml/2006/spreadsheetDrawing">
      <xdr:col>50</xdr:col>
      <xdr:colOff>165100</xdr:colOff>
      <xdr:row>62</xdr:row>
      <xdr:rowOff>20320</xdr:rowOff>
    </xdr:to>
    <xdr:sp macro="" textlink="">
      <xdr:nvSpPr>
        <xdr:cNvPr id="233" name="フローチャート: 判断 232"/>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33020</xdr:rowOff>
    </xdr:from>
    <xdr:to xmlns:xdr="http://schemas.openxmlformats.org/drawingml/2006/spreadsheetDrawing">
      <xdr:col>46</xdr:col>
      <xdr:colOff>38100</xdr:colOff>
      <xdr:row>61</xdr:row>
      <xdr:rowOff>134620</xdr:rowOff>
    </xdr:to>
    <xdr:sp macro="" textlink="">
      <xdr:nvSpPr>
        <xdr:cNvPr id="234" name="フローチャート: 判断 233"/>
        <xdr:cNvSpPr/>
      </xdr:nvSpPr>
      <xdr:spPr>
        <a:xfrm>
          <a:off x="8699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48260</xdr:rowOff>
    </xdr:from>
    <xdr:to xmlns:xdr="http://schemas.openxmlformats.org/drawingml/2006/spreadsheetDrawing">
      <xdr:col>41</xdr:col>
      <xdr:colOff>101600</xdr:colOff>
      <xdr:row>61</xdr:row>
      <xdr:rowOff>149860</xdr:rowOff>
    </xdr:to>
    <xdr:sp macro="" textlink="">
      <xdr:nvSpPr>
        <xdr:cNvPr id="235" name="フローチャート: 判断 234"/>
        <xdr:cNvSpPr/>
      </xdr:nvSpPr>
      <xdr:spPr>
        <a:xfrm>
          <a:off x="781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71120</xdr:rowOff>
    </xdr:from>
    <xdr:to xmlns:xdr="http://schemas.openxmlformats.org/drawingml/2006/spreadsheetDrawing">
      <xdr:col>36</xdr:col>
      <xdr:colOff>165100</xdr:colOff>
      <xdr:row>62</xdr:row>
      <xdr:rowOff>1270</xdr:rowOff>
    </xdr:to>
    <xdr:sp macro="" textlink="">
      <xdr:nvSpPr>
        <xdr:cNvPr id="236" name="フローチャート: 判断 235"/>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37" name="テキスト ボックス 236"/>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38" name="テキスト ボックス 237"/>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39" name="テキスト ボックス 238"/>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0" name="テキスト ボックス 239"/>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1" name="テキスト ボックス 240"/>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90170</xdr:rowOff>
    </xdr:from>
    <xdr:to xmlns:xdr="http://schemas.openxmlformats.org/drawingml/2006/spreadsheetDrawing">
      <xdr:col>55</xdr:col>
      <xdr:colOff>50800</xdr:colOff>
      <xdr:row>63</xdr:row>
      <xdr:rowOff>20320</xdr:rowOff>
    </xdr:to>
    <xdr:sp macro="" textlink="">
      <xdr:nvSpPr>
        <xdr:cNvPr id="242" name="楕円 241"/>
        <xdr:cNvSpPr/>
      </xdr:nvSpPr>
      <xdr:spPr>
        <a:xfrm>
          <a:off x="10426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5080</xdr:rowOff>
    </xdr:from>
    <xdr:ext cx="469900" cy="259080"/>
    <xdr:sp macro="" textlink="">
      <xdr:nvSpPr>
        <xdr:cNvPr id="243" name="【体育館・プール】&#10;一人当たり面積該当値テキスト"/>
        <xdr:cNvSpPr txBox="1"/>
      </xdr:nvSpPr>
      <xdr:spPr>
        <a:xfrm>
          <a:off x="10515600" y="10634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59690</xdr:rowOff>
    </xdr:from>
    <xdr:to xmlns:xdr="http://schemas.openxmlformats.org/drawingml/2006/spreadsheetDrawing">
      <xdr:col>50</xdr:col>
      <xdr:colOff>165100</xdr:colOff>
      <xdr:row>62</xdr:row>
      <xdr:rowOff>161290</xdr:rowOff>
    </xdr:to>
    <xdr:sp macro="" textlink="">
      <xdr:nvSpPr>
        <xdr:cNvPr id="244" name="楕円 243"/>
        <xdr:cNvSpPr/>
      </xdr:nvSpPr>
      <xdr:spPr>
        <a:xfrm>
          <a:off x="9588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110490</xdr:rowOff>
    </xdr:from>
    <xdr:to xmlns:xdr="http://schemas.openxmlformats.org/drawingml/2006/spreadsheetDrawing">
      <xdr:col>55</xdr:col>
      <xdr:colOff>0</xdr:colOff>
      <xdr:row>62</xdr:row>
      <xdr:rowOff>140970</xdr:rowOff>
    </xdr:to>
    <xdr:cxnSp macro="">
      <xdr:nvCxnSpPr>
        <xdr:cNvPr id="245" name="直線コネクタ 244"/>
        <xdr:cNvCxnSpPr/>
      </xdr:nvCxnSpPr>
      <xdr:spPr>
        <a:xfrm>
          <a:off x="9639300" y="1074039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63500</xdr:rowOff>
    </xdr:from>
    <xdr:to xmlns:xdr="http://schemas.openxmlformats.org/drawingml/2006/spreadsheetDrawing">
      <xdr:col>46</xdr:col>
      <xdr:colOff>38100</xdr:colOff>
      <xdr:row>62</xdr:row>
      <xdr:rowOff>165100</xdr:rowOff>
    </xdr:to>
    <xdr:sp macro="" textlink="">
      <xdr:nvSpPr>
        <xdr:cNvPr id="246" name="楕円 245"/>
        <xdr:cNvSpPr/>
      </xdr:nvSpPr>
      <xdr:spPr>
        <a:xfrm>
          <a:off x="869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110490</xdr:rowOff>
    </xdr:from>
    <xdr:to xmlns:xdr="http://schemas.openxmlformats.org/drawingml/2006/spreadsheetDrawing">
      <xdr:col>50</xdr:col>
      <xdr:colOff>114300</xdr:colOff>
      <xdr:row>62</xdr:row>
      <xdr:rowOff>114300</xdr:rowOff>
    </xdr:to>
    <xdr:cxnSp macro="">
      <xdr:nvCxnSpPr>
        <xdr:cNvPr id="247" name="直線コネクタ 246"/>
        <xdr:cNvCxnSpPr/>
      </xdr:nvCxnSpPr>
      <xdr:spPr>
        <a:xfrm flipV="1">
          <a:off x="8750300" y="107403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63500</xdr:rowOff>
    </xdr:from>
    <xdr:to xmlns:xdr="http://schemas.openxmlformats.org/drawingml/2006/spreadsheetDrawing">
      <xdr:col>41</xdr:col>
      <xdr:colOff>101600</xdr:colOff>
      <xdr:row>62</xdr:row>
      <xdr:rowOff>165100</xdr:rowOff>
    </xdr:to>
    <xdr:sp macro="" textlink="">
      <xdr:nvSpPr>
        <xdr:cNvPr id="248" name="楕円 247"/>
        <xdr:cNvSpPr/>
      </xdr:nvSpPr>
      <xdr:spPr>
        <a:xfrm>
          <a:off x="781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114300</xdr:rowOff>
    </xdr:from>
    <xdr:to xmlns:xdr="http://schemas.openxmlformats.org/drawingml/2006/spreadsheetDrawing">
      <xdr:col>45</xdr:col>
      <xdr:colOff>177800</xdr:colOff>
      <xdr:row>62</xdr:row>
      <xdr:rowOff>114300</xdr:rowOff>
    </xdr:to>
    <xdr:cxnSp macro="">
      <xdr:nvCxnSpPr>
        <xdr:cNvPr id="249" name="直線コネクタ 248"/>
        <xdr:cNvCxnSpPr/>
      </xdr:nvCxnSpPr>
      <xdr:spPr>
        <a:xfrm>
          <a:off x="7861300" y="1074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63500</xdr:rowOff>
    </xdr:from>
    <xdr:to xmlns:xdr="http://schemas.openxmlformats.org/drawingml/2006/spreadsheetDrawing">
      <xdr:col>36</xdr:col>
      <xdr:colOff>165100</xdr:colOff>
      <xdr:row>62</xdr:row>
      <xdr:rowOff>165100</xdr:rowOff>
    </xdr:to>
    <xdr:sp macro="" textlink="">
      <xdr:nvSpPr>
        <xdr:cNvPr id="250" name="楕円 249"/>
        <xdr:cNvSpPr/>
      </xdr:nvSpPr>
      <xdr:spPr>
        <a:xfrm>
          <a:off x="692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114300</xdr:rowOff>
    </xdr:from>
    <xdr:to xmlns:xdr="http://schemas.openxmlformats.org/drawingml/2006/spreadsheetDrawing">
      <xdr:col>41</xdr:col>
      <xdr:colOff>50800</xdr:colOff>
      <xdr:row>62</xdr:row>
      <xdr:rowOff>114300</xdr:rowOff>
    </xdr:to>
    <xdr:cxnSp macro="">
      <xdr:nvCxnSpPr>
        <xdr:cNvPr id="251" name="直線コネクタ 250"/>
        <xdr:cNvCxnSpPr/>
      </xdr:nvCxnSpPr>
      <xdr:spPr>
        <a:xfrm>
          <a:off x="6972300" y="1074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36830</xdr:rowOff>
    </xdr:from>
    <xdr:ext cx="469900" cy="259080"/>
    <xdr:sp macro="" textlink="">
      <xdr:nvSpPr>
        <xdr:cNvPr id="252" name="n_1aveValue【体育館・プール】&#10;一人当たり面積"/>
        <xdr:cNvSpPr txBox="1"/>
      </xdr:nvSpPr>
      <xdr:spPr>
        <a:xfrm>
          <a:off x="9391650" y="10323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151130</xdr:rowOff>
    </xdr:from>
    <xdr:ext cx="468630" cy="259080"/>
    <xdr:sp macro="" textlink="">
      <xdr:nvSpPr>
        <xdr:cNvPr id="253" name="n_2aveValue【体育館・プール】&#10;一人当たり面積"/>
        <xdr:cNvSpPr txBox="1"/>
      </xdr:nvSpPr>
      <xdr:spPr>
        <a:xfrm>
          <a:off x="8515350" y="102666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166370</xdr:rowOff>
    </xdr:from>
    <xdr:ext cx="468630" cy="257810"/>
    <xdr:sp macro="" textlink="">
      <xdr:nvSpPr>
        <xdr:cNvPr id="254" name="n_3aveValue【体育館・プール】&#10;一人当たり面積"/>
        <xdr:cNvSpPr txBox="1"/>
      </xdr:nvSpPr>
      <xdr:spPr>
        <a:xfrm>
          <a:off x="7626350" y="102819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17780</xdr:rowOff>
    </xdr:from>
    <xdr:ext cx="468630" cy="257810"/>
    <xdr:sp macro="" textlink="">
      <xdr:nvSpPr>
        <xdr:cNvPr id="255" name="n_4aveValue【体育館・プール】&#10;一人当たり面積"/>
        <xdr:cNvSpPr txBox="1"/>
      </xdr:nvSpPr>
      <xdr:spPr>
        <a:xfrm>
          <a:off x="6737350" y="103047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62</xdr:row>
      <xdr:rowOff>152400</xdr:rowOff>
    </xdr:from>
    <xdr:ext cx="469900" cy="259080"/>
    <xdr:sp macro="" textlink="">
      <xdr:nvSpPr>
        <xdr:cNvPr id="256" name="n_1mainValue【体育館・プール】&#10;一人当たり面積"/>
        <xdr:cNvSpPr txBox="1"/>
      </xdr:nvSpPr>
      <xdr:spPr>
        <a:xfrm>
          <a:off x="9391650" y="10782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156210</xdr:rowOff>
    </xdr:from>
    <xdr:ext cx="468630" cy="257810"/>
    <xdr:sp macro="" textlink="">
      <xdr:nvSpPr>
        <xdr:cNvPr id="257" name="n_2mainValue【体育館・プール】&#10;一人当たり面積"/>
        <xdr:cNvSpPr txBox="1"/>
      </xdr:nvSpPr>
      <xdr:spPr>
        <a:xfrm>
          <a:off x="8515350" y="107861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156210</xdr:rowOff>
    </xdr:from>
    <xdr:ext cx="468630" cy="257810"/>
    <xdr:sp macro="" textlink="">
      <xdr:nvSpPr>
        <xdr:cNvPr id="258" name="n_3mainValue【体育館・プール】&#10;一人当たり面積"/>
        <xdr:cNvSpPr txBox="1"/>
      </xdr:nvSpPr>
      <xdr:spPr>
        <a:xfrm>
          <a:off x="7626350" y="107861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156210</xdr:rowOff>
    </xdr:from>
    <xdr:ext cx="468630" cy="257810"/>
    <xdr:sp macro="" textlink="">
      <xdr:nvSpPr>
        <xdr:cNvPr id="259" name="n_4mainValue【体育館・プール】&#10;一人当たり面積"/>
        <xdr:cNvSpPr txBox="1"/>
      </xdr:nvSpPr>
      <xdr:spPr>
        <a:xfrm>
          <a:off x="6737350" y="107861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68" name="テキスト ボックス 267"/>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9" name="直線コネクタ 26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88</xdr:row>
      <xdr:rowOff>10160</xdr:rowOff>
    </xdr:from>
    <xdr:ext cx="403225" cy="259080"/>
    <xdr:sp macro="" textlink="">
      <xdr:nvSpPr>
        <xdr:cNvPr id="270" name="テキスト ボックス 269"/>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87</xdr:row>
      <xdr:rowOff>38100</xdr:rowOff>
    </xdr:from>
    <xdr:to xmlns:xdr="http://schemas.openxmlformats.org/drawingml/2006/spreadsheetDrawing">
      <xdr:col>28</xdr:col>
      <xdr:colOff>114300</xdr:colOff>
      <xdr:row>87</xdr:row>
      <xdr:rowOff>38100</xdr:rowOff>
    </xdr:to>
    <xdr:cxnSp macro="">
      <xdr:nvCxnSpPr>
        <xdr:cNvPr id="271" name="直線コネクタ 270"/>
        <xdr:cNvCxnSpPr/>
      </xdr:nvCxnSpPr>
      <xdr:spPr>
        <a:xfrm>
          <a:off x="762000" y="1495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86</xdr:row>
      <xdr:rowOff>67310</xdr:rowOff>
    </xdr:from>
    <xdr:ext cx="403225" cy="259080"/>
    <xdr:sp macro="" textlink="">
      <xdr:nvSpPr>
        <xdr:cNvPr id="272" name="テキスト ボックス 271"/>
        <xdr:cNvSpPr txBox="1"/>
      </xdr:nvSpPr>
      <xdr:spPr>
        <a:xfrm>
          <a:off x="358775" y="14812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95250</xdr:rowOff>
    </xdr:from>
    <xdr:to xmlns:xdr="http://schemas.openxmlformats.org/drawingml/2006/spreadsheetDrawing">
      <xdr:col>28</xdr:col>
      <xdr:colOff>114300</xdr:colOff>
      <xdr:row>85</xdr:row>
      <xdr:rowOff>95250</xdr:rowOff>
    </xdr:to>
    <xdr:cxnSp macro="">
      <xdr:nvCxnSpPr>
        <xdr:cNvPr id="273" name="直線コネクタ 272"/>
        <xdr:cNvCxnSpPr/>
      </xdr:nvCxnSpPr>
      <xdr:spPr>
        <a:xfrm>
          <a:off x="762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124460</xdr:rowOff>
    </xdr:from>
    <xdr:ext cx="403225" cy="259080"/>
    <xdr:sp macro="" textlink="">
      <xdr:nvSpPr>
        <xdr:cNvPr id="274" name="テキスト ボックス 273"/>
        <xdr:cNvSpPr txBox="1"/>
      </xdr:nvSpPr>
      <xdr:spPr>
        <a:xfrm>
          <a:off x="358775" y="1452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152400</xdr:rowOff>
    </xdr:from>
    <xdr:to xmlns:xdr="http://schemas.openxmlformats.org/drawingml/2006/spreadsheetDrawing">
      <xdr:col>28</xdr:col>
      <xdr:colOff>114300</xdr:colOff>
      <xdr:row>83</xdr:row>
      <xdr:rowOff>152400</xdr:rowOff>
    </xdr:to>
    <xdr:cxnSp macro="">
      <xdr:nvCxnSpPr>
        <xdr:cNvPr id="275" name="直線コネクタ 274"/>
        <xdr:cNvCxnSpPr/>
      </xdr:nvCxnSpPr>
      <xdr:spPr>
        <a:xfrm>
          <a:off x="762000" y="1438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10160</xdr:rowOff>
    </xdr:from>
    <xdr:ext cx="403225" cy="259080"/>
    <xdr:sp macro="" textlink="">
      <xdr:nvSpPr>
        <xdr:cNvPr id="276" name="テキスト ボックス 275"/>
        <xdr:cNvSpPr txBox="1"/>
      </xdr:nvSpPr>
      <xdr:spPr>
        <a:xfrm>
          <a:off x="358775" y="1424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7" name="直線コネクタ 27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8" name="テキスト ボックス 27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95250</xdr:rowOff>
    </xdr:from>
    <xdr:to xmlns:xdr="http://schemas.openxmlformats.org/drawingml/2006/spreadsheetDrawing">
      <xdr:col>28</xdr:col>
      <xdr:colOff>114300</xdr:colOff>
      <xdr:row>80</xdr:row>
      <xdr:rowOff>95250</xdr:rowOff>
    </xdr:to>
    <xdr:cxnSp macro="">
      <xdr:nvCxnSpPr>
        <xdr:cNvPr id="279" name="直線コネクタ 278"/>
        <xdr:cNvCxnSpPr/>
      </xdr:nvCxnSpPr>
      <xdr:spPr>
        <a:xfrm>
          <a:off x="762000" y="1381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124460</xdr:rowOff>
    </xdr:from>
    <xdr:ext cx="403225" cy="259080"/>
    <xdr:sp macro="" textlink="">
      <xdr:nvSpPr>
        <xdr:cNvPr id="280" name="テキスト ボックス 279"/>
        <xdr:cNvSpPr txBox="1"/>
      </xdr:nvSpPr>
      <xdr:spPr>
        <a:xfrm>
          <a:off x="358775" y="13669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152400</xdr:rowOff>
    </xdr:from>
    <xdr:to xmlns:xdr="http://schemas.openxmlformats.org/drawingml/2006/spreadsheetDrawing">
      <xdr:col>28</xdr:col>
      <xdr:colOff>114300</xdr:colOff>
      <xdr:row>78</xdr:row>
      <xdr:rowOff>152400</xdr:rowOff>
    </xdr:to>
    <xdr:cxnSp macro="">
      <xdr:nvCxnSpPr>
        <xdr:cNvPr id="281" name="直線コネクタ 280"/>
        <xdr:cNvCxnSpPr/>
      </xdr:nvCxnSpPr>
      <xdr:spPr>
        <a:xfrm>
          <a:off x="762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10160</xdr:rowOff>
    </xdr:from>
    <xdr:ext cx="403225" cy="259080"/>
    <xdr:sp macro="" textlink="">
      <xdr:nvSpPr>
        <xdr:cNvPr id="282" name="テキスト ボックス 281"/>
        <xdr:cNvSpPr txBox="1"/>
      </xdr:nvSpPr>
      <xdr:spPr>
        <a:xfrm>
          <a:off x="358775" y="1338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38100</xdr:rowOff>
    </xdr:from>
    <xdr:to xmlns:xdr="http://schemas.openxmlformats.org/drawingml/2006/spreadsheetDrawing">
      <xdr:col>28</xdr:col>
      <xdr:colOff>114300</xdr:colOff>
      <xdr:row>77</xdr:row>
      <xdr:rowOff>38100</xdr:rowOff>
    </xdr:to>
    <xdr:cxnSp macro="">
      <xdr:nvCxnSpPr>
        <xdr:cNvPr id="283" name="直線コネクタ 282"/>
        <xdr:cNvCxnSpPr/>
      </xdr:nvCxnSpPr>
      <xdr:spPr>
        <a:xfrm>
          <a:off x="762000" y="1323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67310</xdr:rowOff>
    </xdr:from>
    <xdr:ext cx="403225" cy="259080"/>
    <xdr:sp macro="" textlink="">
      <xdr:nvSpPr>
        <xdr:cNvPr id="284" name="テキスト ボックス 283"/>
        <xdr:cNvSpPr txBox="1"/>
      </xdr:nvSpPr>
      <xdr:spPr>
        <a:xfrm>
          <a:off x="358775" y="13097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6" name="テキスト ボックス 285"/>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60960</xdr:rowOff>
    </xdr:from>
    <xdr:to xmlns:xdr="http://schemas.openxmlformats.org/drawingml/2006/spreadsheetDrawing">
      <xdr:col>24</xdr:col>
      <xdr:colOff>62865</xdr:colOff>
      <xdr:row>86</xdr:row>
      <xdr:rowOff>69215</xdr:rowOff>
    </xdr:to>
    <xdr:cxnSp macro="">
      <xdr:nvCxnSpPr>
        <xdr:cNvPr id="288" name="直線コネクタ 287"/>
        <xdr:cNvCxnSpPr/>
      </xdr:nvCxnSpPr>
      <xdr:spPr>
        <a:xfrm flipV="1">
          <a:off x="4634865" y="13434060"/>
          <a:ext cx="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73660</xdr:rowOff>
    </xdr:from>
    <xdr:ext cx="405130" cy="259080"/>
    <xdr:sp macro="" textlink="">
      <xdr:nvSpPr>
        <xdr:cNvPr id="289" name="【福祉施設】&#10;有形固定資産減価償却率最小値テキスト"/>
        <xdr:cNvSpPr txBox="1"/>
      </xdr:nvSpPr>
      <xdr:spPr>
        <a:xfrm>
          <a:off x="4673600" y="14818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69215</xdr:rowOff>
    </xdr:from>
    <xdr:to xmlns:xdr="http://schemas.openxmlformats.org/drawingml/2006/spreadsheetDrawing">
      <xdr:col>24</xdr:col>
      <xdr:colOff>152400</xdr:colOff>
      <xdr:row>86</xdr:row>
      <xdr:rowOff>69215</xdr:rowOff>
    </xdr:to>
    <xdr:cxnSp macro="">
      <xdr:nvCxnSpPr>
        <xdr:cNvPr id="290" name="直線コネクタ 289"/>
        <xdr:cNvCxnSpPr/>
      </xdr:nvCxnSpPr>
      <xdr:spPr>
        <a:xfrm>
          <a:off x="4546600" y="1481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7620</xdr:rowOff>
    </xdr:from>
    <xdr:ext cx="405130" cy="257810"/>
    <xdr:sp macro="" textlink="">
      <xdr:nvSpPr>
        <xdr:cNvPr id="291" name="【福祉施設】&#10;有形固定資産減価償却率最大値テキスト"/>
        <xdr:cNvSpPr txBox="1"/>
      </xdr:nvSpPr>
      <xdr:spPr>
        <a:xfrm>
          <a:off x="4673600" y="132092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60960</xdr:rowOff>
    </xdr:from>
    <xdr:to xmlns:xdr="http://schemas.openxmlformats.org/drawingml/2006/spreadsheetDrawing">
      <xdr:col>24</xdr:col>
      <xdr:colOff>152400</xdr:colOff>
      <xdr:row>78</xdr:row>
      <xdr:rowOff>60960</xdr:rowOff>
    </xdr:to>
    <xdr:cxnSp macro="">
      <xdr:nvCxnSpPr>
        <xdr:cNvPr id="292" name="直線コネクタ 291"/>
        <xdr:cNvCxnSpPr/>
      </xdr:nvCxnSpPr>
      <xdr:spPr>
        <a:xfrm>
          <a:off x="4546600" y="1343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78740</xdr:rowOff>
    </xdr:from>
    <xdr:ext cx="405130" cy="259080"/>
    <xdr:sp macro="" textlink="">
      <xdr:nvSpPr>
        <xdr:cNvPr id="293" name="【福祉施設】&#10;有形固定資産減価償却率平均値テキスト"/>
        <xdr:cNvSpPr txBox="1"/>
      </xdr:nvSpPr>
      <xdr:spPr>
        <a:xfrm>
          <a:off x="4673600" y="14137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55880</xdr:rowOff>
    </xdr:from>
    <xdr:to xmlns:xdr="http://schemas.openxmlformats.org/drawingml/2006/spreadsheetDrawing">
      <xdr:col>24</xdr:col>
      <xdr:colOff>114300</xdr:colOff>
      <xdr:row>83</xdr:row>
      <xdr:rowOff>157480</xdr:rowOff>
    </xdr:to>
    <xdr:sp macro="" textlink="">
      <xdr:nvSpPr>
        <xdr:cNvPr id="294" name="フローチャート: 判断 293"/>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167640</xdr:rowOff>
    </xdr:from>
    <xdr:to xmlns:xdr="http://schemas.openxmlformats.org/drawingml/2006/spreadsheetDrawing">
      <xdr:col>20</xdr:col>
      <xdr:colOff>38100</xdr:colOff>
      <xdr:row>83</xdr:row>
      <xdr:rowOff>97790</xdr:rowOff>
    </xdr:to>
    <xdr:sp macro="" textlink="">
      <xdr:nvSpPr>
        <xdr:cNvPr id="295" name="フローチャート: 判断 294"/>
        <xdr:cNvSpPr/>
      </xdr:nvSpPr>
      <xdr:spPr>
        <a:xfrm>
          <a:off x="3746500" y="1422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118745</xdr:rowOff>
    </xdr:from>
    <xdr:to xmlns:xdr="http://schemas.openxmlformats.org/drawingml/2006/spreadsheetDrawing">
      <xdr:col>15</xdr:col>
      <xdr:colOff>101600</xdr:colOff>
      <xdr:row>83</xdr:row>
      <xdr:rowOff>48895</xdr:rowOff>
    </xdr:to>
    <xdr:sp macro="" textlink="">
      <xdr:nvSpPr>
        <xdr:cNvPr id="296" name="フローチャート: 判断 295"/>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55880</xdr:rowOff>
    </xdr:from>
    <xdr:to xmlns:xdr="http://schemas.openxmlformats.org/drawingml/2006/spreadsheetDrawing">
      <xdr:col>10</xdr:col>
      <xdr:colOff>165100</xdr:colOff>
      <xdr:row>82</xdr:row>
      <xdr:rowOff>157480</xdr:rowOff>
    </xdr:to>
    <xdr:sp macro="" textlink="">
      <xdr:nvSpPr>
        <xdr:cNvPr id="297" name="フローチャート: 判断 296"/>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4445</xdr:rowOff>
    </xdr:from>
    <xdr:to xmlns:xdr="http://schemas.openxmlformats.org/drawingml/2006/spreadsheetDrawing">
      <xdr:col>6</xdr:col>
      <xdr:colOff>38100</xdr:colOff>
      <xdr:row>82</xdr:row>
      <xdr:rowOff>106045</xdr:rowOff>
    </xdr:to>
    <xdr:sp macro="" textlink="">
      <xdr:nvSpPr>
        <xdr:cNvPr id="298" name="フローチャート: 判断 297"/>
        <xdr:cNvSpPr/>
      </xdr:nvSpPr>
      <xdr:spPr>
        <a:xfrm>
          <a:off x="1079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27305</xdr:rowOff>
    </xdr:from>
    <xdr:to xmlns:xdr="http://schemas.openxmlformats.org/drawingml/2006/spreadsheetDrawing">
      <xdr:col>24</xdr:col>
      <xdr:colOff>114300</xdr:colOff>
      <xdr:row>84</xdr:row>
      <xdr:rowOff>128905</xdr:rowOff>
    </xdr:to>
    <xdr:sp macro="" textlink="">
      <xdr:nvSpPr>
        <xdr:cNvPr id="304" name="楕円 303"/>
        <xdr:cNvSpPr/>
      </xdr:nvSpPr>
      <xdr:spPr>
        <a:xfrm>
          <a:off x="45847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6350</xdr:rowOff>
    </xdr:from>
    <xdr:ext cx="405130" cy="257810"/>
    <xdr:sp macro="" textlink="">
      <xdr:nvSpPr>
        <xdr:cNvPr id="305" name="【福祉施設】&#10;有形固定資産減価償却率該当値テキスト"/>
        <xdr:cNvSpPr txBox="1"/>
      </xdr:nvSpPr>
      <xdr:spPr>
        <a:xfrm>
          <a:off x="4673600" y="144081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141605</xdr:rowOff>
    </xdr:from>
    <xdr:to xmlns:xdr="http://schemas.openxmlformats.org/drawingml/2006/spreadsheetDrawing">
      <xdr:col>20</xdr:col>
      <xdr:colOff>38100</xdr:colOff>
      <xdr:row>84</xdr:row>
      <xdr:rowOff>71755</xdr:rowOff>
    </xdr:to>
    <xdr:sp macro="" textlink="">
      <xdr:nvSpPr>
        <xdr:cNvPr id="306" name="楕円 305"/>
        <xdr:cNvSpPr/>
      </xdr:nvSpPr>
      <xdr:spPr>
        <a:xfrm>
          <a:off x="3746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20955</xdr:rowOff>
    </xdr:from>
    <xdr:to xmlns:xdr="http://schemas.openxmlformats.org/drawingml/2006/spreadsheetDrawing">
      <xdr:col>24</xdr:col>
      <xdr:colOff>63500</xdr:colOff>
      <xdr:row>84</xdr:row>
      <xdr:rowOff>78105</xdr:rowOff>
    </xdr:to>
    <xdr:cxnSp macro="">
      <xdr:nvCxnSpPr>
        <xdr:cNvPr id="307" name="直線コネクタ 306"/>
        <xdr:cNvCxnSpPr/>
      </xdr:nvCxnSpPr>
      <xdr:spPr>
        <a:xfrm>
          <a:off x="3797300" y="1442275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78740</xdr:rowOff>
    </xdr:from>
    <xdr:to xmlns:xdr="http://schemas.openxmlformats.org/drawingml/2006/spreadsheetDrawing">
      <xdr:col>15</xdr:col>
      <xdr:colOff>101600</xdr:colOff>
      <xdr:row>84</xdr:row>
      <xdr:rowOff>8890</xdr:rowOff>
    </xdr:to>
    <xdr:sp macro="" textlink="">
      <xdr:nvSpPr>
        <xdr:cNvPr id="308" name="楕円 307"/>
        <xdr:cNvSpPr/>
      </xdr:nvSpPr>
      <xdr:spPr>
        <a:xfrm>
          <a:off x="2857500" y="14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129540</xdr:rowOff>
    </xdr:from>
    <xdr:to xmlns:xdr="http://schemas.openxmlformats.org/drawingml/2006/spreadsheetDrawing">
      <xdr:col>19</xdr:col>
      <xdr:colOff>177800</xdr:colOff>
      <xdr:row>84</xdr:row>
      <xdr:rowOff>20955</xdr:rowOff>
    </xdr:to>
    <xdr:cxnSp macro="">
      <xdr:nvCxnSpPr>
        <xdr:cNvPr id="309" name="直線コネクタ 308"/>
        <xdr:cNvCxnSpPr/>
      </xdr:nvCxnSpPr>
      <xdr:spPr>
        <a:xfrm>
          <a:off x="2908300" y="1435989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10160</xdr:rowOff>
    </xdr:from>
    <xdr:to xmlns:xdr="http://schemas.openxmlformats.org/drawingml/2006/spreadsheetDrawing">
      <xdr:col>10</xdr:col>
      <xdr:colOff>165100</xdr:colOff>
      <xdr:row>83</xdr:row>
      <xdr:rowOff>111760</xdr:rowOff>
    </xdr:to>
    <xdr:sp macro="" textlink="">
      <xdr:nvSpPr>
        <xdr:cNvPr id="310" name="楕円 309"/>
        <xdr:cNvSpPr/>
      </xdr:nvSpPr>
      <xdr:spPr>
        <a:xfrm>
          <a:off x="1968500" y="142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60960</xdr:rowOff>
    </xdr:from>
    <xdr:to xmlns:xdr="http://schemas.openxmlformats.org/drawingml/2006/spreadsheetDrawing">
      <xdr:col>15</xdr:col>
      <xdr:colOff>50800</xdr:colOff>
      <xdr:row>83</xdr:row>
      <xdr:rowOff>129540</xdr:rowOff>
    </xdr:to>
    <xdr:cxnSp macro="">
      <xdr:nvCxnSpPr>
        <xdr:cNvPr id="311" name="直線コネクタ 310"/>
        <xdr:cNvCxnSpPr/>
      </xdr:nvCxnSpPr>
      <xdr:spPr>
        <a:xfrm>
          <a:off x="2019300" y="142913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15875</xdr:rowOff>
    </xdr:from>
    <xdr:to xmlns:xdr="http://schemas.openxmlformats.org/drawingml/2006/spreadsheetDrawing">
      <xdr:col>6</xdr:col>
      <xdr:colOff>38100</xdr:colOff>
      <xdr:row>83</xdr:row>
      <xdr:rowOff>117475</xdr:rowOff>
    </xdr:to>
    <xdr:sp macro="" textlink="">
      <xdr:nvSpPr>
        <xdr:cNvPr id="312" name="楕円 311"/>
        <xdr:cNvSpPr/>
      </xdr:nvSpPr>
      <xdr:spPr>
        <a:xfrm>
          <a:off x="1079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60960</xdr:rowOff>
    </xdr:from>
    <xdr:to xmlns:xdr="http://schemas.openxmlformats.org/drawingml/2006/spreadsheetDrawing">
      <xdr:col>10</xdr:col>
      <xdr:colOff>114300</xdr:colOff>
      <xdr:row>83</xdr:row>
      <xdr:rowOff>66675</xdr:rowOff>
    </xdr:to>
    <xdr:cxnSp macro="">
      <xdr:nvCxnSpPr>
        <xdr:cNvPr id="313" name="直線コネクタ 312"/>
        <xdr:cNvCxnSpPr/>
      </xdr:nvCxnSpPr>
      <xdr:spPr>
        <a:xfrm flipV="1">
          <a:off x="1130300" y="142913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114300</xdr:rowOff>
    </xdr:from>
    <xdr:ext cx="405130" cy="259080"/>
    <xdr:sp macro="" textlink="">
      <xdr:nvSpPr>
        <xdr:cNvPr id="314" name="n_1aveValue【福祉施設】&#10;有形固定資産減価償却率"/>
        <xdr:cNvSpPr txBox="1"/>
      </xdr:nvSpPr>
      <xdr:spPr>
        <a:xfrm>
          <a:off x="3582035" y="14001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65405</xdr:rowOff>
    </xdr:from>
    <xdr:ext cx="403860" cy="257810"/>
    <xdr:sp macro="" textlink="">
      <xdr:nvSpPr>
        <xdr:cNvPr id="315" name="n_2aveValue【福祉施設】&#10;有形固定資産減価償却率"/>
        <xdr:cNvSpPr txBox="1"/>
      </xdr:nvSpPr>
      <xdr:spPr>
        <a:xfrm>
          <a:off x="2705735" y="139528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2540</xdr:rowOff>
    </xdr:from>
    <xdr:ext cx="403860" cy="259080"/>
    <xdr:sp macro="" textlink="">
      <xdr:nvSpPr>
        <xdr:cNvPr id="316" name="n_3aveValue【福祉施設】&#10;有形固定資産減価償却率"/>
        <xdr:cNvSpPr txBox="1"/>
      </xdr:nvSpPr>
      <xdr:spPr>
        <a:xfrm>
          <a:off x="1816735" y="138899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122555</xdr:rowOff>
    </xdr:from>
    <xdr:ext cx="403860" cy="257810"/>
    <xdr:sp macro="" textlink="">
      <xdr:nvSpPr>
        <xdr:cNvPr id="317" name="n_4aveValue【福祉施設】&#10;有形固定資産減価償却率"/>
        <xdr:cNvSpPr txBox="1"/>
      </xdr:nvSpPr>
      <xdr:spPr>
        <a:xfrm>
          <a:off x="927735" y="138385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63500</xdr:rowOff>
    </xdr:from>
    <xdr:ext cx="405130" cy="257810"/>
    <xdr:sp macro="" textlink="">
      <xdr:nvSpPr>
        <xdr:cNvPr id="318" name="n_1mainValue【福祉施設】&#10;有形固定資産減価償却率"/>
        <xdr:cNvSpPr txBox="1"/>
      </xdr:nvSpPr>
      <xdr:spPr>
        <a:xfrm>
          <a:off x="3582035" y="144653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0</xdr:rowOff>
    </xdr:from>
    <xdr:ext cx="403860" cy="259080"/>
    <xdr:sp macro="" textlink="">
      <xdr:nvSpPr>
        <xdr:cNvPr id="319" name="n_2mainValue【福祉施設】&#10;有形固定資産減価償却率"/>
        <xdr:cNvSpPr txBox="1"/>
      </xdr:nvSpPr>
      <xdr:spPr>
        <a:xfrm>
          <a:off x="2705735" y="144018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102870</xdr:rowOff>
    </xdr:from>
    <xdr:ext cx="403860" cy="259080"/>
    <xdr:sp macro="" textlink="">
      <xdr:nvSpPr>
        <xdr:cNvPr id="320" name="n_3mainValue【福祉施設】&#10;有形固定資産減価償却率"/>
        <xdr:cNvSpPr txBox="1"/>
      </xdr:nvSpPr>
      <xdr:spPr>
        <a:xfrm>
          <a:off x="1816735" y="143332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109220</xdr:rowOff>
    </xdr:from>
    <xdr:ext cx="403860" cy="257810"/>
    <xdr:sp macro="" textlink="">
      <xdr:nvSpPr>
        <xdr:cNvPr id="321" name="n_4mainValue【福祉施設】&#10;有形固定資産減価償却率"/>
        <xdr:cNvSpPr txBox="1"/>
      </xdr:nvSpPr>
      <xdr:spPr>
        <a:xfrm>
          <a:off x="927735" y="143395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30" name="テキスト ボックス 329"/>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2" name="直線コネクタ 33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333" name="テキスト ボックス 332"/>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4" name="直線コネクタ 33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9080"/>
    <xdr:sp macro="" textlink="">
      <xdr:nvSpPr>
        <xdr:cNvPr id="335" name="テキスト ボックス 334"/>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6" name="直線コネクタ 33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9080"/>
    <xdr:sp macro="" textlink="">
      <xdr:nvSpPr>
        <xdr:cNvPr id="337" name="テキスト ボックス 336"/>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8" name="直線コネクタ 33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090" cy="257810"/>
    <xdr:sp macro="" textlink="">
      <xdr:nvSpPr>
        <xdr:cNvPr id="339" name="テキスト ボックス 338"/>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0" name="直線コネクタ 33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090" cy="259080"/>
    <xdr:sp macro="" textlink="">
      <xdr:nvSpPr>
        <xdr:cNvPr id="341" name="テキスト ボックス 340"/>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343" name="テキスト ボックス 342"/>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63500</xdr:rowOff>
    </xdr:from>
    <xdr:to xmlns:xdr="http://schemas.openxmlformats.org/drawingml/2006/spreadsheetDrawing">
      <xdr:col>54</xdr:col>
      <xdr:colOff>189865</xdr:colOff>
      <xdr:row>86</xdr:row>
      <xdr:rowOff>101600</xdr:rowOff>
    </xdr:to>
    <xdr:cxnSp macro="">
      <xdr:nvCxnSpPr>
        <xdr:cNvPr id="345" name="直線コネクタ 344"/>
        <xdr:cNvCxnSpPr/>
      </xdr:nvCxnSpPr>
      <xdr:spPr>
        <a:xfrm flipV="1">
          <a:off x="10476865" y="134366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105410</xdr:rowOff>
    </xdr:from>
    <xdr:ext cx="469900" cy="259080"/>
    <xdr:sp macro="" textlink="">
      <xdr:nvSpPr>
        <xdr:cNvPr id="346" name="【福祉施設】&#10;一人当たり面積最小値テキスト"/>
        <xdr:cNvSpPr txBox="1"/>
      </xdr:nvSpPr>
      <xdr:spPr>
        <a:xfrm>
          <a:off x="10515600" y="1485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101600</xdr:rowOff>
    </xdr:from>
    <xdr:to xmlns:xdr="http://schemas.openxmlformats.org/drawingml/2006/spreadsheetDrawing">
      <xdr:col>55</xdr:col>
      <xdr:colOff>88900</xdr:colOff>
      <xdr:row>86</xdr:row>
      <xdr:rowOff>101600</xdr:rowOff>
    </xdr:to>
    <xdr:cxnSp macro="">
      <xdr:nvCxnSpPr>
        <xdr:cNvPr id="347" name="直線コネクタ 346"/>
        <xdr:cNvCxnSpPr/>
      </xdr:nvCxnSpPr>
      <xdr:spPr>
        <a:xfrm>
          <a:off x="10388600" y="148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10160</xdr:rowOff>
    </xdr:from>
    <xdr:ext cx="469900" cy="259080"/>
    <xdr:sp macro="" textlink="">
      <xdr:nvSpPr>
        <xdr:cNvPr id="348" name="【福祉施設】&#10;一人当たり面積最大値テキスト"/>
        <xdr:cNvSpPr txBox="1"/>
      </xdr:nvSpPr>
      <xdr:spPr>
        <a:xfrm>
          <a:off x="10515600" y="1321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63500</xdr:rowOff>
    </xdr:from>
    <xdr:to xmlns:xdr="http://schemas.openxmlformats.org/drawingml/2006/spreadsheetDrawing">
      <xdr:col>55</xdr:col>
      <xdr:colOff>88900</xdr:colOff>
      <xdr:row>78</xdr:row>
      <xdr:rowOff>63500</xdr:rowOff>
    </xdr:to>
    <xdr:cxnSp macro="">
      <xdr:nvCxnSpPr>
        <xdr:cNvPr id="349" name="直線コネクタ 348"/>
        <xdr:cNvCxnSpPr/>
      </xdr:nvCxnSpPr>
      <xdr:spPr>
        <a:xfrm>
          <a:off x="10388600" y="1343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156210</xdr:rowOff>
    </xdr:from>
    <xdr:ext cx="469900" cy="257810"/>
    <xdr:sp macro="" textlink="">
      <xdr:nvSpPr>
        <xdr:cNvPr id="350" name="【福祉施設】&#10;一人当たり面積平均値テキスト"/>
        <xdr:cNvSpPr txBox="1"/>
      </xdr:nvSpPr>
      <xdr:spPr>
        <a:xfrm>
          <a:off x="10515600" y="142151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6350</xdr:rowOff>
    </xdr:from>
    <xdr:to xmlns:xdr="http://schemas.openxmlformats.org/drawingml/2006/spreadsheetDrawing">
      <xdr:col>55</xdr:col>
      <xdr:colOff>50800</xdr:colOff>
      <xdr:row>83</xdr:row>
      <xdr:rowOff>107950</xdr:rowOff>
    </xdr:to>
    <xdr:sp macro="" textlink="">
      <xdr:nvSpPr>
        <xdr:cNvPr id="351" name="フローチャート: 判断 350"/>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31750</xdr:rowOff>
    </xdr:from>
    <xdr:to xmlns:xdr="http://schemas.openxmlformats.org/drawingml/2006/spreadsheetDrawing">
      <xdr:col>50</xdr:col>
      <xdr:colOff>165100</xdr:colOff>
      <xdr:row>83</xdr:row>
      <xdr:rowOff>133350</xdr:rowOff>
    </xdr:to>
    <xdr:sp macro="" textlink="">
      <xdr:nvSpPr>
        <xdr:cNvPr id="352" name="フローチャート: 判断 351"/>
        <xdr:cNvSpPr/>
      </xdr:nvSpPr>
      <xdr:spPr>
        <a:xfrm>
          <a:off x="9588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101600</xdr:rowOff>
    </xdr:from>
    <xdr:to xmlns:xdr="http://schemas.openxmlformats.org/drawingml/2006/spreadsheetDrawing">
      <xdr:col>46</xdr:col>
      <xdr:colOff>38100</xdr:colOff>
      <xdr:row>83</xdr:row>
      <xdr:rowOff>31750</xdr:rowOff>
    </xdr:to>
    <xdr:sp macro="" textlink="">
      <xdr:nvSpPr>
        <xdr:cNvPr id="353" name="フローチャート: 判断 352"/>
        <xdr:cNvSpPr/>
      </xdr:nvSpPr>
      <xdr:spPr>
        <a:xfrm>
          <a:off x="869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76200</xdr:rowOff>
    </xdr:from>
    <xdr:to xmlns:xdr="http://schemas.openxmlformats.org/drawingml/2006/spreadsheetDrawing">
      <xdr:col>41</xdr:col>
      <xdr:colOff>101600</xdr:colOff>
      <xdr:row>83</xdr:row>
      <xdr:rowOff>6350</xdr:rowOff>
    </xdr:to>
    <xdr:sp macro="" textlink="">
      <xdr:nvSpPr>
        <xdr:cNvPr id="354" name="フローチャート: 判断 353"/>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63500</xdr:rowOff>
    </xdr:from>
    <xdr:to xmlns:xdr="http://schemas.openxmlformats.org/drawingml/2006/spreadsheetDrawing">
      <xdr:col>36</xdr:col>
      <xdr:colOff>165100</xdr:colOff>
      <xdr:row>82</xdr:row>
      <xdr:rowOff>165100</xdr:rowOff>
    </xdr:to>
    <xdr:sp macro="" textlink="">
      <xdr:nvSpPr>
        <xdr:cNvPr id="355" name="フローチャート: 判断 354"/>
        <xdr:cNvSpPr/>
      </xdr:nvSpPr>
      <xdr:spPr>
        <a:xfrm>
          <a:off x="692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38100</xdr:rowOff>
    </xdr:from>
    <xdr:to xmlns:xdr="http://schemas.openxmlformats.org/drawingml/2006/spreadsheetDrawing">
      <xdr:col>55</xdr:col>
      <xdr:colOff>50800</xdr:colOff>
      <xdr:row>82</xdr:row>
      <xdr:rowOff>139700</xdr:rowOff>
    </xdr:to>
    <xdr:sp macro="" textlink="">
      <xdr:nvSpPr>
        <xdr:cNvPr id="361" name="楕円 360"/>
        <xdr:cNvSpPr/>
      </xdr:nvSpPr>
      <xdr:spPr>
        <a:xfrm>
          <a:off x="104267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60960</xdr:rowOff>
    </xdr:from>
    <xdr:ext cx="469900" cy="259080"/>
    <xdr:sp macro="" textlink="">
      <xdr:nvSpPr>
        <xdr:cNvPr id="362" name="【福祉施設】&#10;一人当たり面積該当値テキスト"/>
        <xdr:cNvSpPr txBox="1"/>
      </xdr:nvSpPr>
      <xdr:spPr>
        <a:xfrm>
          <a:off x="10515600" y="13948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38100</xdr:rowOff>
    </xdr:from>
    <xdr:to xmlns:xdr="http://schemas.openxmlformats.org/drawingml/2006/spreadsheetDrawing">
      <xdr:col>50</xdr:col>
      <xdr:colOff>165100</xdr:colOff>
      <xdr:row>82</xdr:row>
      <xdr:rowOff>139700</xdr:rowOff>
    </xdr:to>
    <xdr:sp macro="" textlink="">
      <xdr:nvSpPr>
        <xdr:cNvPr id="363" name="楕円 362"/>
        <xdr:cNvSpPr/>
      </xdr:nvSpPr>
      <xdr:spPr>
        <a:xfrm>
          <a:off x="9588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88900</xdr:rowOff>
    </xdr:from>
    <xdr:to xmlns:xdr="http://schemas.openxmlformats.org/drawingml/2006/spreadsheetDrawing">
      <xdr:col>55</xdr:col>
      <xdr:colOff>0</xdr:colOff>
      <xdr:row>82</xdr:row>
      <xdr:rowOff>88900</xdr:rowOff>
    </xdr:to>
    <xdr:cxnSp macro="">
      <xdr:nvCxnSpPr>
        <xdr:cNvPr id="364" name="直線コネクタ 363"/>
        <xdr:cNvCxnSpPr/>
      </xdr:nvCxnSpPr>
      <xdr:spPr>
        <a:xfrm>
          <a:off x="9639300" y="14147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50800</xdr:rowOff>
    </xdr:from>
    <xdr:to xmlns:xdr="http://schemas.openxmlformats.org/drawingml/2006/spreadsheetDrawing">
      <xdr:col>46</xdr:col>
      <xdr:colOff>38100</xdr:colOff>
      <xdr:row>82</xdr:row>
      <xdr:rowOff>152400</xdr:rowOff>
    </xdr:to>
    <xdr:sp macro="" textlink="">
      <xdr:nvSpPr>
        <xdr:cNvPr id="365" name="楕円 364"/>
        <xdr:cNvSpPr/>
      </xdr:nvSpPr>
      <xdr:spPr>
        <a:xfrm>
          <a:off x="8699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82</xdr:row>
      <xdr:rowOff>88900</xdr:rowOff>
    </xdr:from>
    <xdr:to xmlns:xdr="http://schemas.openxmlformats.org/drawingml/2006/spreadsheetDrawing">
      <xdr:col>50</xdr:col>
      <xdr:colOff>114300</xdr:colOff>
      <xdr:row>82</xdr:row>
      <xdr:rowOff>101600</xdr:rowOff>
    </xdr:to>
    <xdr:cxnSp macro="">
      <xdr:nvCxnSpPr>
        <xdr:cNvPr id="366" name="直線コネクタ 365"/>
        <xdr:cNvCxnSpPr/>
      </xdr:nvCxnSpPr>
      <xdr:spPr>
        <a:xfrm flipV="1">
          <a:off x="8750300" y="14147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82</xdr:row>
      <xdr:rowOff>50800</xdr:rowOff>
    </xdr:from>
    <xdr:to xmlns:xdr="http://schemas.openxmlformats.org/drawingml/2006/spreadsheetDrawing">
      <xdr:col>41</xdr:col>
      <xdr:colOff>101600</xdr:colOff>
      <xdr:row>82</xdr:row>
      <xdr:rowOff>152400</xdr:rowOff>
    </xdr:to>
    <xdr:sp macro="" textlink="">
      <xdr:nvSpPr>
        <xdr:cNvPr id="367" name="楕円 366"/>
        <xdr:cNvSpPr/>
      </xdr:nvSpPr>
      <xdr:spPr>
        <a:xfrm>
          <a:off x="7810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82</xdr:row>
      <xdr:rowOff>101600</xdr:rowOff>
    </xdr:from>
    <xdr:to xmlns:xdr="http://schemas.openxmlformats.org/drawingml/2006/spreadsheetDrawing">
      <xdr:col>45</xdr:col>
      <xdr:colOff>177800</xdr:colOff>
      <xdr:row>82</xdr:row>
      <xdr:rowOff>101600</xdr:rowOff>
    </xdr:to>
    <xdr:cxnSp macro="">
      <xdr:nvCxnSpPr>
        <xdr:cNvPr id="368" name="直線コネクタ 367"/>
        <xdr:cNvCxnSpPr/>
      </xdr:nvCxnSpPr>
      <xdr:spPr>
        <a:xfrm>
          <a:off x="7861300" y="1416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82</xdr:row>
      <xdr:rowOff>50800</xdr:rowOff>
    </xdr:from>
    <xdr:to xmlns:xdr="http://schemas.openxmlformats.org/drawingml/2006/spreadsheetDrawing">
      <xdr:col>36</xdr:col>
      <xdr:colOff>165100</xdr:colOff>
      <xdr:row>82</xdr:row>
      <xdr:rowOff>152400</xdr:rowOff>
    </xdr:to>
    <xdr:sp macro="" textlink="">
      <xdr:nvSpPr>
        <xdr:cNvPr id="369" name="楕円 368"/>
        <xdr:cNvSpPr/>
      </xdr:nvSpPr>
      <xdr:spPr>
        <a:xfrm>
          <a:off x="6921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82</xdr:row>
      <xdr:rowOff>101600</xdr:rowOff>
    </xdr:from>
    <xdr:to xmlns:xdr="http://schemas.openxmlformats.org/drawingml/2006/spreadsheetDrawing">
      <xdr:col>41</xdr:col>
      <xdr:colOff>50800</xdr:colOff>
      <xdr:row>82</xdr:row>
      <xdr:rowOff>101600</xdr:rowOff>
    </xdr:to>
    <xdr:cxnSp macro="">
      <xdr:nvCxnSpPr>
        <xdr:cNvPr id="370" name="直線コネクタ 369"/>
        <xdr:cNvCxnSpPr/>
      </xdr:nvCxnSpPr>
      <xdr:spPr>
        <a:xfrm>
          <a:off x="6972300" y="1416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124460</xdr:rowOff>
    </xdr:from>
    <xdr:ext cx="469900" cy="259080"/>
    <xdr:sp macro="" textlink="">
      <xdr:nvSpPr>
        <xdr:cNvPr id="371" name="n_1aveValue【福祉施設】&#10;一人当たり面積"/>
        <xdr:cNvSpPr txBox="1"/>
      </xdr:nvSpPr>
      <xdr:spPr>
        <a:xfrm>
          <a:off x="9391650" y="14354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22860</xdr:rowOff>
    </xdr:from>
    <xdr:ext cx="468630" cy="259080"/>
    <xdr:sp macro="" textlink="">
      <xdr:nvSpPr>
        <xdr:cNvPr id="372" name="n_2aveValue【福祉施設】&#10;一人当たり面積"/>
        <xdr:cNvSpPr txBox="1"/>
      </xdr:nvSpPr>
      <xdr:spPr>
        <a:xfrm>
          <a:off x="8515350" y="14253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168910</xdr:rowOff>
    </xdr:from>
    <xdr:ext cx="468630" cy="257810"/>
    <xdr:sp macro="" textlink="">
      <xdr:nvSpPr>
        <xdr:cNvPr id="373" name="n_3aveValue【福祉施設】&#10;一人当たり面積"/>
        <xdr:cNvSpPr txBox="1"/>
      </xdr:nvSpPr>
      <xdr:spPr>
        <a:xfrm>
          <a:off x="7626350" y="142278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156210</xdr:rowOff>
    </xdr:from>
    <xdr:ext cx="468630" cy="257810"/>
    <xdr:sp macro="" textlink="">
      <xdr:nvSpPr>
        <xdr:cNvPr id="374" name="n_4aveValue【福祉施設】&#10;一人当たり面積"/>
        <xdr:cNvSpPr txBox="1"/>
      </xdr:nvSpPr>
      <xdr:spPr>
        <a:xfrm>
          <a:off x="6737350" y="142151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156210</xdr:rowOff>
    </xdr:from>
    <xdr:ext cx="469900" cy="257810"/>
    <xdr:sp macro="" textlink="">
      <xdr:nvSpPr>
        <xdr:cNvPr id="375" name="n_1mainValue【福祉施設】&#10;一人当たり面積"/>
        <xdr:cNvSpPr txBox="1"/>
      </xdr:nvSpPr>
      <xdr:spPr>
        <a:xfrm>
          <a:off x="9391650" y="13872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168910</xdr:rowOff>
    </xdr:from>
    <xdr:ext cx="468630" cy="257810"/>
    <xdr:sp macro="" textlink="">
      <xdr:nvSpPr>
        <xdr:cNvPr id="376" name="n_2mainValue【福祉施設】&#10;一人当たり面積"/>
        <xdr:cNvSpPr txBox="1"/>
      </xdr:nvSpPr>
      <xdr:spPr>
        <a:xfrm>
          <a:off x="8515350" y="13884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168910</xdr:rowOff>
    </xdr:from>
    <xdr:ext cx="468630" cy="257810"/>
    <xdr:sp macro="" textlink="">
      <xdr:nvSpPr>
        <xdr:cNvPr id="377" name="n_3mainValue【福祉施設】&#10;一人当たり面積"/>
        <xdr:cNvSpPr txBox="1"/>
      </xdr:nvSpPr>
      <xdr:spPr>
        <a:xfrm>
          <a:off x="7626350" y="13884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168910</xdr:rowOff>
    </xdr:from>
    <xdr:ext cx="468630" cy="257810"/>
    <xdr:sp macro="" textlink="">
      <xdr:nvSpPr>
        <xdr:cNvPr id="378" name="n_4mainValue【福祉施設】&#10;一人当たり面積"/>
        <xdr:cNvSpPr txBox="1"/>
      </xdr:nvSpPr>
      <xdr:spPr>
        <a:xfrm>
          <a:off x="6737350" y="13884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87" name="テキスト ボックス 386"/>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8" name="直線コネクタ 387"/>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389" name="テキスト ボックス 388"/>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0" name="直線コネクタ 389"/>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090" cy="257810"/>
    <xdr:sp macro="" textlink="">
      <xdr:nvSpPr>
        <xdr:cNvPr id="391" name="テキスト ボックス 390"/>
        <xdr:cNvSpPr txBox="1"/>
      </xdr:nvSpPr>
      <xdr:spPr>
        <a:xfrm>
          <a:off x="294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2" name="直線コネクタ 391"/>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3" name="テキスト ボックス 392"/>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4" name="直線コネクタ 393"/>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7810"/>
    <xdr:sp macro="" textlink="">
      <xdr:nvSpPr>
        <xdr:cNvPr id="395" name="テキスト ボックス 394"/>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6" name="直線コネクタ 395"/>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7" name="テキスト ボックス 396"/>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8" name="直線コネクタ 397"/>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9" name="テキスト ボックス 398"/>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0" name="直線コネクタ 399"/>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7820" cy="257810"/>
    <xdr:sp macro="" textlink="">
      <xdr:nvSpPr>
        <xdr:cNvPr id="401" name="テキスト ボックス 400"/>
        <xdr:cNvSpPr txBox="1"/>
      </xdr:nvSpPr>
      <xdr:spPr>
        <a:xfrm>
          <a:off x="422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2" name="直線コネクタ 40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153035</xdr:rowOff>
    </xdr:from>
    <xdr:to xmlns:xdr="http://schemas.openxmlformats.org/drawingml/2006/spreadsheetDrawing">
      <xdr:col>24</xdr:col>
      <xdr:colOff>62865</xdr:colOff>
      <xdr:row>108</xdr:row>
      <xdr:rowOff>89535</xdr:rowOff>
    </xdr:to>
    <xdr:cxnSp macro="">
      <xdr:nvCxnSpPr>
        <xdr:cNvPr id="404" name="直線コネクタ 403"/>
        <xdr:cNvCxnSpPr/>
      </xdr:nvCxnSpPr>
      <xdr:spPr>
        <a:xfrm flipV="1">
          <a:off x="4634865" y="17126585"/>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93345</xdr:rowOff>
    </xdr:from>
    <xdr:ext cx="405130" cy="259080"/>
    <xdr:sp macro="" textlink="">
      <xdr:nvSpPr>
        <xdr:cNvPr id="405" name="【市民会館】&#10;有形固定資産減価償却率最小値テキスト"/>
        <xdr:cNvSpPr txBox="1"/>
      </xdr:nvSpPr>
      <xdr:spPr>
        <a:xfrm>
          <a:off x="4673600" y="18609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89535</xdr:rowOff>
    </xdr:from>
    <xdr:to xmlns:xdr="http://schemas.openxmlformats.org/drawingml/2006/spreadsheetDrawing">
      <xdr:col>24</xdr:col>
      <xdr:colOff>152400</xdr:colOff>
      <xdr:row>108</xdr:row>
      <xdr:rowOff>89535</xdr:rowOff>
    </xdr:to>
    <xdr:cxnSp macro="">
      <xdr:nvCxnSpPr>
        <xdr:cNvPr id="406" name="直線コネクタ 405"/>
        <xdr:cNvCxnSpPr/>
      </xdr:nvCxnSpPr>
      <xdr:spPr>
        <a:xfrm>
          <a:off x="4546600" y="186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99695</xdr:rowOff>
    </xdr:from>
    <xdr:ext cx="340360" cy="257810"/>
    <xdr:sp macro="" textlink="">
      <xdr:nvSpPr>
        <xdr:cNvPr id="407" name="【市民会館】&#10;有形固定資産減価償却率最大値テキスト"/>
        <xdr:cNvSpPr txBox="1"/>
      </xdr:nvSpPr>
      <xdr:spPr>
        <a:xfrm>
          <a:off x="4673600" y="1690179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153035</xdr:rowOff>
    </xdr:from>
    <xdr:to xmlns:xdr="http://schemas.openxmlformats.org/drawingml/2006/spreadsheetDrawing">
      <xdr:col>24</xdr:col>
      <xdr:colOff>152400</xdr:colOff>
      <xdr:row>99</xdr:row>
      <xdr:rowOff>153035</xdr:rowOff>
    </xdr:to>
    <xdr:cxnSp macro="">
      <xdr:nvCxnSpPr>
        <xdr:cNvPr id="408" name="直線コネクタ 407"/>
        <xdr:cNvCxnSpPr/>
      </xdr:nvCxnSpPr>
      <xdr:spPr>
        <a:xfrm>
          <a:off x="4546600" y="1712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71120</xdr:rowOff>
    </xdr:from>
    <xdr:ext cx="405130" cy="259080"/>
    <xdr:sp macro="" textlink="">
      <xdr:nvSpPr>
        <xdr:cNvPr id="409" name="【市民会館】&#10;有形固定資産減価償却率平均値テキスト"/>
        <xdr:cNvSpPr txBox="1"/>
      </xdr:nvSpPr>
      <xdr:spPr>
        <a:xfrm>
          <a:off x="4673600" y="177304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48260</xdr:rowOff>
    </xdr:from>
    <xdr:to xmlns:xdr="http://schemas.openxmlformats.org/drawingml/2006/spreadsheetDrawing">
      <xdr:col>24</xdr:col>
      <xdr:colOff>114300</xdr:colOff>
      <xdr:row>104</xdr:row>
      <xdr:rowOff>149860</xdr:rowOff>
    </xdr:to>
    <xdr:sp macro="" textlink="">
      <xdr:nvSpPr>
        <xdr:cNvPr id="410" name="フローチャート: 判断 409"/>
        <xdr:cNvSpPr/>
      </xdr:nvSpPr>
      <xdr:spPr>
        <a:xfrm>
          <a:off x="45847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33655</xdr:rowOff>
    </xdr:from>
    <xdr:to xmlns:xdr="http://schemas.openxmlformats.org/drawingml/2006/spreadsheetDrawing">
      <xdr:col>20</xdr:col>
      <xdr:colOff>38100</xdr:colOff>
      <xdr:row>104</xdr:row>
      <xdr:rowOff>135255</xdr:rowOff>
    </xdr:to>
    <xdr:sp macro="" textlink="">
      <xdr:nvSpPr>
        <xdr:cNvPr id="411" name="フローチャート: 判断 410"/>
        <xdr:cNvSpPr/>
      </xdr:nvSpPr>
      <xdr:spPr>
        <a:xfrm>
          <a:off x="3746500" y="1786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61595</xdr:rowOff>
    </xdr:from>
    <xdr:to xmlns:xdr="http://schemas.openxmlformats.org/drawingml/2006/spreadsheetDrawing">
      <xdr:col>15</xdr:col>
      <xdr:colOff>101600</xdr:colOff>
      <xdr:row>104</xdr:row>
      <xdr:rowOff>163195</xdr:rowOff>
    </xdr:to>
    <xdr:sp macro="" textlink="">
      <xdr:nvSpPr>
        <xdr:cNvPr id="412" name="フローチャート: 判断 411"/>
        <xdr:cNvSpPr/>
      </xdr:nvSpPr>
      <xdr:spPr>
        <a:xfrm>
          <a:off x="2857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50165</xdr:rowOff>
    </xdr:from>
    <xdr:to xmlns:xdr="http://schemas.openxmlformats.org/drawingml/2006/spreadsheetDrawing">
      <xdr:col>10</xdr:col>
      <xdr:colOff>165100</xdr:colOff>
      <xdr:row>104</xdr:row>
      <xdr:rowOff>151765</xdr:rowOff>
    </xdr:to>
    <xdr:sp macro="" textlink="">
      <xdr:nvSpPr>
        <xdr:cNvPr id="413" name="フローチャート: 判断 412"/>
        <xdr:cNvSpPr/>
      </xdr:nvSpPr>
      <xdr:spPr>
        <a:xfrm>
          <a:off x="1968500" y="1788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90805</xdr:rowOff>
    </xdr:from>
    <xdr:to xmlns:xdr="http://schemas.openxmlformats.org/drawingml/2006/spreadsheetDrawing">
      <xdr:col>6</xdr:col>
      <xdr:colOff>38100</xdr:colOff>
      <xdr:row>105</xdr:row>
      <xdr:rowOff>20955</xdr:rowOff>
    </xdr:to>
    <xdr:sp macro="" textlink="">
      <xdr:nvSpPr>
        <xdr:cNvPr id="414" name="フローチャート: 判断 413"/>
        <xdr:cNvSpPr/>
      </xdr:nvSpPr>
      <xdr:spPr>
        <a:xfrm>
          <a:off x="1079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5" name="テキスト ボックス 4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6" name="テキスト ボックス 4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7" name="テキスト ボックス 4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8" name="テキスト ボックス 4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9" name="テキスト ボックス 4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166370</xdr:rowOff>
    </xdr:from>
    <xdr:to xmlns:xdr="http://schemas.openxmlformats.org/drawingml/2006/spreadsheetDrawing">
      <xdr:col>24</xdr:col>
      <xdr:colOff>114300</xdr:colOff>
      <xdr:row>105</xdr:row>
      <xdr:rowOff>95885</xdr:rowOff>
    </xdr:to>
    <xdr:sp macro="" textlink="">
      <xdr:nvSpPr>
        <xdr:cNvPr id="420" name="楕円 419"/>
        <xdr:cNvSpPr/>
      </xdr:nvSpPr>
      <xdr:spPr>
        <a:xfrm>
          <a:off x="4584700" y="1799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144145</xdr:rowOff>
    </xdr:from>
    <xdr:ext cx="405130" cy="257810"/>
    <xdr:sp macro="" textlink="">
      <xdr:nvSpPr>
        <xdr:cNvPr id="421" name="【市民会館】&#10;有形固定資産減価償却率該当値テキスト"/>
        <xdr:cNvSpPr txBox="1"/>
      </xdr:nvSpPr>
      <xdr:spPr>
        <a:xfrm>
          <a:off x="4673600" y="179749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118745</xdr:rowOff>
    </xdr:from>
    <xdr:to xmlns:xdr="http://schemas.openxmlformats.org/drawingml/2006/spreadsheetDrawing">
      <xdr:col>20</xdr:col>
      <xdr:colOff>38100</xdr:colOff>
      <xdr:row>105</xdr:row>
      <xdr:rowOff>48895</xdr:rowOff>
    </xdr:to>
    <xdr:sp macro="" textlink="">
      <xdr:nvSpPr>
        <xdr:cNvPr id="422" name="楕円 421"/>
        <xdr:cNvSpPr/>
      </xdr:nvSpPr>
      <xdr:spPr>
        <a:xfrm>
          <a:off x="3746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169545</xdr:rowOff>
    </xdr:from>
    <xdr:to xmlns:xdr="http://schemas.openxmlformats.org/drawingml/2006/spreadsheetDrawing">
      <xdr:col>24</xdr:col>
      <xdr:colOff>63500</xdr:colOff>
      <xdr:row>105</xdr:row>
      <xdr:rowOff>45085</xdr:rowOff>
    </xdr:to>
    <xdr:cxnSp macro="">
      <xdr:nvCxnSpPr>
        <xdr:cNvPr id="423" name="直線コネクタ 422"/>
        <xdr:cNvCxnSpPr/>
      </xdr:nvCxnSpPr>
      <xdr:spPr>
        <a:xfrm>
          <a:off x="3797300" y="1800034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120650</xdr:rowOff>
    </xdr:from>
    <xdr:to xmlns:xdr="http://schemas.openxmlformats.org/drawingml/2006/spreadsheetDrawing">
      <xdr:col>15</xdr:col>
      <xdr:colOff>101600</xdr:colOff>
      <xdr:row>105</xdr:row>
      <xdr:rowOff>50165</xdr:rowOff>
    </xdr:to>
    <xdr:sp macro="" textlink="">
      <xdr:nvSpPr>
        <xdr:cNvPr id="424" name="楕円 423"/>
        <xdr:cNvSpPr/>
      </xdr:nvSpPr>
      <xdr:spPr>
        <a:xfrm>
          <a:off x="2857500" y="1795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169545</xdr:rowOff>
    </xdr:from>
    <xdr:to xmlns:xdr="http://schemas.openxmlformats.org/drawingml/2006/spreadsheetDrawing">
      <xdr:col>19</xdr:col>
      <xdr:colOff>177800</xdr:colOff>
      <xdr:row>104</xdr:row>
      <xdr:rowOff>170815</xdr:rowOff>
    </xdr:to>
    <xdr:cxnSp macro="">
      <xdr:nvCxnSpPr>
        <xdr:cNvPr id="425" name="直線コネクタ 424"/>
        <xdr:cNvCxnSpPr/>
      </xdr:nvCxnSpPr>
      <xdr:spPr>
        <a:xfrm flipV="1">
          <a:off x="2908300" y="180003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84455</xdr:rowOff>
    </xdr:from>
    <xdr:to xmlns:xdr="http://schemas.openxmlformats.org/drawingml/2006/spreadsheetDrawing">
      <xdr:col>10</xdr:col>
      <xdr:colOff>165100</xdr:colOff>
      <xdr:row>105</xdr:row>
      <xdr:rowOff>14605</xdr:rowOff>
    </xdr:to>
    <xdr:sp macro="" textlink="">
      <xdr:nvSpPr>
        <xdr:cNvPr id="426" name="楕円 425"/>
        <xdr:cNvSpPr/>
      </xdr:nvSpPr>
      <xdr:spPr>
        <a:xfrm>
          <a:off x="1968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135255</xdr:rowOff>
    </xdr:from>
    <xdr:to xmlns:xdr="http://schemas.openxmlformats.org/drawingml/2006/spreadsheetDrawing">
      <xdr:col>15</xdr:col>
      <xdr:colOff>50800</xdr:colOff>
      <xdr:row>104</xdr:row>
      <xdr:rowOff>170815</xdr:rowOff>
    </xdr:to>
    <xdr:cxnSp macro="">
      <xdr:nvCxnSpPr>
        <xdr:cNvPr id="427" name="直線コネクタ 426"/>
        <xdr:cNvCxnSpPr/>
      </xdr:nvCxnSpPr>
      <xdr:spPr>
        <a:xfrm>
          <a:off x="2019300" y="1796605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40640</xdr:rowOff>
    </xdr:from>
    <xdr:to xmlns:xdr="http://schemas.openxmlformats.org/drawingml/2006/spreadsheetDrawing">
      <xdr:col>6</xdr:col>
      <xdr:colOff>38100</xdr:colOff>
      <xdr:row>104</xdr:row>
      <xdr:rowOff>141605</xdr:rowOff>
    </xdr:to>
    <xdr:sp macro="" textlink="">
      <xdr:nvSpPr>
        <xdr:cNvPr id="428" name="楕円 427"/>
        <xdr:cNvSpPr/>
      </xdr:nvSpPr>
      <xdr:spPr>
        <a:xfrm>
          <a:off x="1079500" y="17871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90805</xdr:rowOff>
    </xdr:from>
    <xdr:to xmlns:xdr="http://schemas.openxmlformats.org/drawingml/2006/spreadsheetDrawing">
      <xdr:col>10</xdr:col>
      <xdr:colOff>114300</xdr:colOff>
      <xdr:row>104</xdr:row>
      <xdr:rowOff>135255</xdr:rowOff>
    </xdr:to>
    <xdr:cxnSp macro="">
      <xdr:nvCxnSpPr>
        <xdr:cNvPr id="429" name="直線コネクタ 428"/>
        <xdr:cNvCxnSpPr/>
      </xdr:nvCxnSpPr>
      <xdr:spPr>
        <a:xfrm>
          <a:off x="1130300" y="1792160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151765</xdr:rowOff>
    </xdr:from>
    <xdr:ext cx="405130" cy="259080"/>
    <xdr:sp macro="" textlink="">
      <xdr:nvSpPr>
        <xdr:cNvPr id="430" name="n_1aveValue【市民会館】&#10;有形固定資産減価償却率"/>
        <xdr:cNvSpPr txBox="1"/>
      </xdr:nvSpPr>
      <xdr:spPr>
        <a:xfrm>
          <a:off x="3582035" y="17639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8255</xdr:rowOff>
    </xdr:from>
    <xdr:ext cx="403860" cy="257810"/>
    <xdr:sp macro="" textlink="">
      <xdr:nvSpPr>
        <xdr:cNvPr id="431" name="n_2aveValue【市民会館】&#10;有形固定資産減価償却率"/>
        <xdr:cNvSpPr txBox="1"/>
      </xdr:nvSpPr>
      <xdr:spPr>
        <a:xfrm>
          <a:off x="2705735" y="176676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168275</xdr:rowOff>
    </xdr:from>
    <xdr:ext cx="403860" cy="257810"/>
    <xdr:sp macro="" textlink="">
      <xdr:nvSpPr>
        <xdr:cNvPr id="432" name="n_3aveValue【市民会館】&#10;有形固定資産減価償却率"/>
        <xdr:cNvSpPr txBox="1"/>
      </xdr:nvSpPr>
      <xdr:spPr>
        <a:xfrm>
          <a:off x="1816735" y="176561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12065</xdr:rowOff>
    </xdr:from>
    <xdr:ext cx="403860" cy="259080"/>
    <xdr:sp macro="" textlink="">
      <xdr:nvSpPr>
        <xdr:cNvPr id="433" name="n_4aveValue【市民会館】&#10;有形固定資産減価償却率"/>
        <xdr:cNvSpPr txBox="1"/>
      </xdr:nvSpPr>
      <xdr:spPr>
        <a:xfrm>
          <a:off x="927735" y="180143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40640</xdr:rowOff>
    </xdr:from>
    <xdr:ext cx="405130" cy="257810"/>
    <xdr:sp macro="" textlink="">
      <xdr:nvSpPr>
        <xdr:cNvPr id="434" name="n_1mainValue【市民会館】&#10;有形固定資産減価償却率"/>
        <xdr:cNvSpPr txBox="1"/>
      </xdr:nvSpPr>
      <xdr:spPr>
        <a:xfrm>
          <a:off x="3582035" y="180428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41275</xdr:rowOff>
    </xdr:from>
    <xdr:ext cx="403860" cy="257810"/>
    <xdr:sp macro="" textlink="">
      <xdr:nvSpPr>
        <xdr:cNvPr id="435" name="n_2mainValue【市民会館】&#10;有形固定資産減価償却率"/>
        <xdr:cNvSpPr txBox="1"/>
      </xdr:nvSpPr>
      <xdr:spPr>
        <a:xfrm>
          <a:off x="2705735" y="180435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6350</xdr:rowOff>
    </xdr:from>
    <xdr:ext cx="403860" cy="257810"/>
    <xdr:sp macro="" textlink="">
      <xdr:nvSpPr>
        <xdr:cNvPr id="436" name="n_3mainValue【市民会館】&#10;有形固定資産減価償却率"/>
        <xdr:cNvSpPr txBox="1"/>
      </xdr:nvSpPr>
      <xdr:spPr>
        <a:xfrm>
          <a:off x="1816735" y="180086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158115</xdr:rowOff>
    </xdr:from>
    <xdr:ext cx="403860" cy="257810"/>
    <xdr:sp macro="" textlink="">
      <xdr:nvSpPr>
        <xdr:cNvPr id="437" name="n_4mainValue【市民会館】&#10;有形固定資産減価償却率"/>
        <xdr:cNvSpPr txBox="1"/>
      </xdr:nvSpPr>
      <xdr:spPr>
        <a:xfrm>
          <a:off x="927735" y="176460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446" name="テキスト ボックス 445"/>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7" name="直線コネクタ 44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8" name="直線コネクタ 447"/>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090" cy="259080"/>
    <xdr:sp macro="" textlink="">
      <xdr:nvSpPr>
        <xdr:cNvPr id="449" name="テキスト ボックス 448"/>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0" name="直線コネクタ 449"/>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090" cy="257810"/>
    <xdr:sp macro="" textlink="">
      <xdr:nvSpPr>
        <xdr:cNvPr id="451" name="テキスト ボックス 450"/>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2" name="直線コネクタ 451"/>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090" cy="259080"/>
    <xdr:sp macro="" textlink="">
      <xdr:nvSpPr>
        <xdr:cNvPr id="453" name="テキスト ボックス 452"/>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4" name="直線コネクタ 453"/>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090" cy="259080"/>
    <xdr:sp macro="" textlink="">
      <xdr:nvSpPr>
        <xdr:cNvPr id="455" name="テキスト ボックス 454"/>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6" name="直線コネクタ 455"/>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090" cy="257810"/>
    <xdr:sp macro="" textlink="">
      <xdr:nvSpPr>
        <xdr:cNvPr id="457" name="テキスト ボックス 456"/>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090" cy="259080"/>
    <xdr:sp macro="" textlink="">
      <xdr:nvSpPr>
        <xdr:cNvPr id="459" name="テキスト ボックス 458"/>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160020</xdr:rowOff>
    </xdr:from>
    <xdr:to xmlns:xdr="http://schemas.openxmlformats.org/drawingml/2006/spreadsheetDrawing">
      <xdr:col>54</xdr:col>
      <xdr:colOff>189865</xdr:colOff>
      <xdr:row>107</xdr:row>
      <xdr:rowOff>148590</xdr:rowOff>
    </xdr:to>
    <xdr:cxnSp macro="">
      <xdr:nvCxnSpPr>
        <xdr:cNvPr id="461" name="直線コネクタ 460"/>
        <xdr:cNvCxnSpPr/>
      </xdr:nvCxnSpPr>
      <xdr:spPr>
        <a:xfrm flipV="1">
          <a:off x="10476865" y="1730502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152400</xdr:rowOff>
    </xdr:from>
    <xdr:ext cx="469900" cy="259080"/>
    <xdr:sp macro="" textlink="">
      <xdr:nvSpPr>
        <xdr:cNvPr id="462" name="【市民会館】&#10;一人当たり面積最小値テキスト"/>
        <xdr:cNvSpPr txBox="1"/>
      </xdr:nvSpPr>
      <xdr:spPr>
        <a:xfrm>
          <a:off x="10515600" y="1849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148590</xdr:rowOff>
    </xdr:from>
    <xdr:to xmlns:xdr="http://schemas.openxmlformats.org/drawingml/2006/spreadsheetDrawing">
      <xdr:col>55</xdr:col>
      <xdr:colOff>88900</xdr:colOff>
      <xdr:row>107</xdr:row>
      <xdr:rowOff>148590</xdr:rowOff>
    </xdr:to>
    <xdr:cxnSp macro="">
      <xdr:nvCxnSpPr>
        <xdr:cNvPr id="463" name="直線コネクタ 462"/>
        <xdr:cNvCxnSpPr/>
      </xdr:nvCxnSpPr>
      <xdr:spPr>
        <a:xfrm>
          <a:off x="10388600" y="1849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106680</xdr:rowOff>
    </xdr:from>
    <xdr:ext cx="469900" cy="259080"/>
    <xdr:sp macro="" textlink="">
      <xdr:nvSpPr>
        <xdr:cNvPr id="464" name="【市民会館】&#10;一人当たり面積最大値テキスト"/>
        <xdr:cNvSpPr txBox="1"/>
      </xdr:nvSpPr>
      <xdr:spPr>
        <a:xfrm>
          <a:off x="10515600" y="17080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160020</xdr:rowOff>
    </xdr:from>
    <xdr:to xmlns:xdr="http://schemas.openxmlformats.org/drawingml/2006/spreadsheetDrawing">
      <xdr:col>55</xdr:col>
      <xdr:colOff>88900</xdr:colOff>
      <xdr:row>100</xdr:row>
      <xdr:rowOff>160020</xdr:rowOff>
    </xdr:to>
    <xdr:cxnSp macro="">
      <xdr:nvCxnSpPr>
        <xdr:cNvPr id="465" name="直線コネクタ 464"/>
        <xdr:cNvCxnSpPr/>
      </xdr:nvCxnSpPr>
      <xdr:spPr>
        <a:xfrm>
          <a:off x="10388600" y="1730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22860</xdr:rowOff>
    </xdr:from>
    <xdr:ext cx="469900" cy="259080"/>
    <xdr:sp macro="" textlink="">
      <xdr:nvSpPr>
        <xdr:cNvPr id="466" name="【市民会館】&#10;一人当たり面積平均値テキスト"/>
        <xdr:cNvSpPr txBox="1"/>
      </xdr:nvSpPr>
      <xdr:spPr>
        <a:xfrm>
          <a:off x="10515600" y="18025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44450</xdr:rowOff>
    </xdr:from>
    <xdr:to xmlns:xdr="http://schemas.openxmlformats.org/drawingml/2006/spreadsheetDrawing">
      <xdr:col>55</xdr:col>
      <xdr:colOff>50800</xdr:colOff>
      <xdr:row>105</xdr:row>
      <xdr:rowOff>146050</xdr:rowOff>
    </xdr:to>
    <xdr:sp macro="" textlink="">
      <xdr:nvSpPr>
        <xdr:cNvPr id="467" name="フローチャート: 判断 466"/>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52070</xdr:rowOff>
    </xdr:from>
    <xdr:to xmlns:xdr="http://schemas.openxmlformats.org/drawingml/2006/spreadsheetDrawing">
      <xdr:col>50</xdr:col>
      <xdr:colOff>165100</xdr:colOff>
      <xdr:row>105</xdr:row>
      <xdr:rowOff>153670</xdr:rowOff>
    </xdr:to>
    <xdr:sp macro="" textlink="">
      <xdr:nvSpPr>
        <xdr:cNvPr id="468" name="フローチャート: 判断 467"/>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21590</xdr:rowOff>
    </xdr:from>
    <xdr:to xmlns:xdr="http://schemas.openxmlformats.org/drawingml/2006/spreadsheetDrawing">
      <xdr:col>46</xdr:col>
      <xdr:colOff>38100</xdr:colOff>
      <xdr:row>105</xdr:row>
      <xdr:rowOff>123190</xdr:rowOff>
    </xdr:to>
    <xdr:sp macro="" textlink="">
      <xdr:nvSpPr>
        <xdr:cNvPr id="469" name="フローチャート: 判断 468"/>
        <xdr:cNvSpPr/>
      </xdr:nvSpPr>
      <xdr:spPr>
        <a:xfrm>
          <a:off x="86995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44450</xdr:rowOff>
    </xdr:from>
    <xdr:to xmlns:xdr="http://schemas.openxmlformats.org/drawingml/2006/spreadsheetDrawing">
      <xdr:col>41</xdr:col>
      <xdr:colOff>101600</xdr:colOff>
      <xdr:row>105</xdr:row>
      <xdr:rowOff>146050</xdr:rowOff>
    </xdr:to>
    <xdr:sp macro="" textlink="">
      <xdr:nvSpPr>
        <xdr:cNvPr id="470" name="フローチャート: 判断 469"/>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29210</xdr:rowOff>
    </xdr:from>
    <xdr:to xmlns:xdr="http://schemas.openxmlformats.org/drawingml/2006/spreadsheetDrawing">
      <xdr:col>36</xdr:col>
      <xdr:colOff>165100</xdr:colOff>
      <xdr:row>105</xdr:row>
      <xdr:rowOff>130810</xdr:rowOff>
    </xdr:to>
    <xdr:sp macro="" textlink="">
      <xdr:nvSpPr>
        <xdr:cNvPr id="471" name="フローチャート: 判断 470"/>
        <xdr:cNvSpPr/>
      </xdr:nvSpPr>
      <xdr:spPr>
        <a:xfrm>
          <a:off x="6921500" y="1803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3" name="テキスト ボックス 4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4" name="テキスト ボックス 4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5" name="テキスト ボックス 4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6" name="テキスト ボックス 4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102</xdr:row>
      <xdr:rowOff>25400</xdr:rowOff>
    </xdr:from>
    <xdr:to xmlns:xdr="http://schemas.openxmlformats.org/drawingml/2006/spreadsheetDrawing">
      <xdr:col>55</xdr:col>
      <xdr:colOff>50800</xdr:colOff>
      <xdr:row>102</xdr:row>
      <xdr:rowOff>127000</xdr:rowOff>
    </xdr:to>
    <xdr:sp macro="" textlink="">
      <xdr:nvSpPr>
        <xdr:cNvPr id="477" name="楕円 476"/>
        <xdr:cNvSpPr/>
      </xdr:nvSpPr>
      <xdr:spPr>
        <a:xfrm>
          <a:off x="10426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101</xdr:row>
      <xdr:rowOff>48260</xdr:rowOff>
    </xdr:from>
    <xdr:ext cx="469900" cy="259080"/>
    <xdr:sp macro="" textlink="">
      <xdr:nvSpPr>
        <xdr:cNvPr id="478" name="【市民会館】&#10;一人当たり面積該当値テキスト"/>
        <xdr:cNvSpPr txBox="1"/>
      </xdr:nvSpPr>
      <xdr:spPr>
        <a:xfrm>
          <a:off x="10515600" y="1736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102</xdr:row>
      <xdr:rowOff>33020</xdr:rowOff>
    </xdr:from>
    <xdr:to xmlns:xdr="http://schemas.openxmlformats.org/drawingml/2006/spreadsheetDrawing">
      <xdr:col>50</xdr:col>
      <xdr:colOff>165100</xdr:colOff>
      <xdr:row>102</xdr:row>
      <xdr:rowOff>134620</xdr:rowOff>
    </xdr:to>
    <xdr:sp macro="" textlink="">
      <xdr:nvSpPr>
        <xdr:cNvPr id="479" name="楕円 478"/>
        <xdr:cNvSpPr/>
      </xdr:nvSpPr>
      <xdr:spPr>
        <a:xfrm>
          <a:off x="9588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102</xdr:row>
      <xdr:rowOff>76200</xdr:rowOff>
    </xdr:from>
    <xdr:to xmlns:xdr="http://schemas.openxmlformats.org/drawingml/2006/spreadsheetDrawing">
      <xdr:col>55</xdr:col>
      <xdr:colOff>0</xdr:colOff>
      <xdr:row>102</xdr:row>
      <xdr:rowOff>83820</xdr:rowOff>
    </xdr:to>
    <xdr:cxnSp macro="">
      <xdr:nvCxnSpPr>
        <xdr:cNvPr id="480" name="直線コネクタ 479"/>
        <xdr:cNvCxnSpPr/>
      </xdr:nvCxnSpPr>
      <xdr:spPr>
        <a:xfrm flipV="1">
          <a:off x="9639300" y="175641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102</xdr:row>
      <xdr:rowOff>40640</xdr:rowOff>
    </xdr:from>
    <xdr:to xmlns:xdr="http://schemas.openxmlformats.org/drawingml/2006/spreadsheetDrawing">
      <xdr:col>46</xdr:col>
      <xdr:colOff>38100</xdr:colOff>
      <xdr:row>102</xdr:row>
      <xdr:rowOff>142240</xdr:rowOff>
    </xdr:to>
    <xdr:sp macro="" textlink="">
      <xdr:nvSpPr>
        <xdr:cNvPr id="481" name="楕円 480"/>
        <xdr:cNvSpPr/>
      </xdr:nvSpPr>
      <xdr:spPr>
        <a:xfrm>
          <a:off x="8699500" y="1752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102</xdr:row>
      <xdr:rowOff>83820</xdr:rowOff>
    </xdr:from>
    <xdr:to xmlns:xdr="http://schemas.openxmlformats.org/drawingml/2006/spreadsheetDrawing">
      <xdr:col>50</xdr:col>
      <xdr:colOff>114300</xdr:colOff>
      <xdr:row>102</xdr:row>
      <xdr:rowOff>91440</xdr:rowOff>
    </xdr:to>
    <xdr:cxnSp macro="">
      <xdr:nvCxnSpPr>
        <xdr:cNvPr id="482" name="直線コネクタ 481"/>
        <xdr:cNvCxnSpPr/>
      </xdr:nvCxnSpPr>
      <xdr:spPr>
        <a:xfrm flipV="1">
          <a:off x="8750300" y="175717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102</xdr:row>
      <xdr:rowOff>48260</xdr:rowOff>
    </xdr:from>
    <xdr:to xmlns:xdr="http://schemas.openxmlformats.org/drawingml/2006/spreadsheetDrawing">
      <xdr:col>41</xdr:col>
      <xdr:colOff>101600</xdr:colOff>
      <xdr:row>102</xdr:row>
      <xdr:rowOff>149860</xdr:rowOff>
    </xdr:to>
    <xdr:sp macro="" textlink="">
      <xdr:nvSpPr>
        <xdr:cNvPr id="483" name="楕円 482"/>
        <xdr:cNvSpPr/>
      </xdr:nvSpPr>
      <xdr:spPr>
        <a:xfrm>
          <a:off x="7810500" y="175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102</xdr:row>
      <xdr:rowOff>91440</xdr:rowOff>
    </xdr:from>
    <xdr:to xmlns:xdr="http://schemas.openxmlformats.org/drawingml/2006/spreadsheetDrawing">
      <xdr:col>45</xdr:col>
      <xdr:colOff>177800</xdr:colOff>
      <xdr:row>102</xdr:row>
      <xdr:rowOff>99060</xdr:rowOff>
    </xdr:to>
    <xdr:cxnSp macro="">
      <xdr:nvCxnSpPr>
        <xdr:cNvPr id="484" name="直線コネクタ 483"/>
        <xdr:cNvCxnSpPr/>
      </xdr:nvCxnSpPr>
      <xdr:spPr>
        <a:xfrm flipV="1">
          <a:off x="7861300" y="175793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102</xdr:row>
      <xdr:rowOff>48260</xdr:rowOff>
    </xdr:from>
    <xdr:to xmlns:xdr="http://schemas.openxmlformats.org/drawingml/2006/spreadsheetDrawing">
      <xdr:col>36</xdr:col>
      <xdr:colOff>165100</xdr:colOff>
      <xdr:row>102</xdr:row>
      <xdr:rowOff>149860</xdr:rowOff>
    </xdr:to>
    <xdr:sp macro="" textlink="">
      <xdr:nvSpPr>
        <xdr:cNvPr id="485" name="楕円 484"/>
        <xdr:cNvSpPr/>
      </xdr:nvSpPr>
      <xdr:spPr>
        <a:xfrm>
          <a:off x="6921500" y="175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102</xdr:row>
      <xdr:rowOff>99060</xdr:rowOff>
    </xdr:from>
    <xdr:to xmlns:xdr="http://schemas.openxmlformats.org/drawingml/2006/spreadsheetDrawing">
      <xdr:col>41</xdr:col>
      <xdr:colOff>50800</xdr:colOff>
      <xdr:row>102</xdr:row>
      <xdr:rowOff>99060</xdr:rowOff>
    </xdr:to>
    <xdr:cxnSp macro="">
      <xdr:nvCxnSpPr>
        <xdr:cNvPr id="486" name="直線コネクタ 485"/>
        <xdr:cNvCxnSpPr/>
      </xdr:nvCxnSpPr>
      <xdr:spPr>
        <a:xfrm>
          <a:off x="6972300" y="17586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144780</xdr:rowOff>
    </xdr:from>
    <xdr:ext cx="469900" cy="257810"/>
    <xdr:sp macro="" textlink="">
      <xdr:nvSpPr>
        <xdr:cNvPr id="487" name="n_1aveValue【市民会館】&#10;一人当たり面積"/>
        <xdr:cNvSpPr txBox="1"/>
      </xdr:nvSpPr>
      <xdr:spPr>
        <a:xfrm>
          <a:off x="9391650" y="181470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114300</xdr:rowOff>
    </xdr:from>
    <xdr:ext cx="468630" cy="259080"/>
    <xdr:sp macro="" textlink="">
      <xdr:nvSpPr>
        <xdr:cNvPr id="488" name="n_2aveValue【市民会館】&#10;一人当たり面積"/>
        <xdr:cNvSpPr txBox="1"/>
      </xdr:nvSpPr>
      <xdr:spPr>
        <a:xfrm>
          <a:off x="8515350" y="18116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137160</xdr:rowOff>
    </xdr:from>
    <xdr:ext cx="468630" cy="259080"/>
    <xdr:sp macro="" textlink="">
      <xdr:nvSpPr>
        <xdr:cNvPr id="489" name="n_3aveValue【市民会館】&#10;一人当たり面積"/>
        <xdr:cNvSpPr txBox="1"/>
      </xdr:nvSpPr>
      <xdr:spPr>
        <a:xfrm>
          <a:off x="7626350" y="18139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121920</xdr:rowOff>
    </xdr:from>
    <xdr:ext cx="468630" cy="257810"/>
    <xdr:sp macro="" textlink="">
      <xdr:nvSpPr>
        <xdr:cNvPr id="490" name="n_4aveValue【市民会館】&#10;一人当たり面積"/>
        <xdr:cNvSpPr txBox="1"/>
      </xdr:nvSpPr>
      <xdr:spPr>
        <a:xfrm>
          <a:off x="6737350" y="181241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100</xdr:row>
      <xdr:rowOff>151130</xdr:rowOff>
    </xdr:from>
    <xdr:ext cx="469900" cy="259080"/>
    <xdr:sp macro="" textlink="">
      <xdr:nvSpPr>
        <xdr:cNvPr id="491" name="n_1mainValue【市民会館】&#10;一人当たり面積"/>
        <xdr:cNvSpPr txBox="1"/>
      </xdr:nvSpPr>
      <xdr:spPr>
        <a:xfrm>
          <a:off x="9391650" y="1729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100</xdr:row>
      <xdr:rowOff>158750</xdr:rowOff>
    </xdr:from>
    <xdr:ext cx="468630" cy="259080"/>
    <xdr:sp macro="" textlink="">
      <xdr:nvSpPr>
        <xdr:cNvPr id="492" name="n_2mainValue【市民会館】&#10;一人当たり面積"/>
        <xdr:cNvSpPr txBox="1"/>
      </xdr:nvSpPr>
      <xdr:spPr>
        <a:xfrm>
          <a:off x="8515350" y="173037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100</xdr:row>
      <xdr:rowOff>166370</xdr:rowOff>
    </xdr:from>
    <xdr:ext cx="468630" cy="257810"/>
    <xdr:sp macro="" textlink="">
      <xdr:nvSpPr>
        <xdr:cNvPr id="493" name="n_3mainValue【市民会館】&#10;一人当たり面積"/>
        <xdr:cNvSpPr txBox="1"/>
      </xdr:nvSpPr>
      <xdr:spPr>
        <a:xfrm>
          <a:off x="7626350" y="173113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100</xdr:row>
      <xdr:rowOff>166370</xdr:rowOff>
    </xdr:from>
    <xdr:ext cx="468630" cy="257810"/>
    <xdr:sp macro="" textlink="">
      <xdr:nvSpPr>
        <xdr:cNvPr id="494" name="n_4mainValue【市民会館】&#10;一人当たり面積"/>
        <xdr:cNvSpPr txBox="1"/>
      </xdr:nvSpPr>
      <xdr:spPr>
        <a:xfrm>
          <a:off x="6737350" y="173113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503" name="テキスト ボックス 502"/>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4" name="直線コネクタ 5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505" name="テキスト ボックス 504"/>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06" name="直線コネクタ 50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090" cy="259080"/>
    <xdr:sp macro="" textlink="">
      <xdr:nvSpPr>
        <xdr:cNvPr id="507" name="テキスト ボックス 506"/>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8" name="直線コネクタ 50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macro="" textlink="">
      <xdr:nvSpPr>
        <xdr:cNvPr id="509" name="テキスト ボックス 508"/>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10" name="直線コネクタ 50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11" name="テキスト ボックス 51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12" name="直線コネクタ 51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13" name="テキスト ボックス 51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14" name="直線コネクタ 51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810"/>
    <xdr:sp macro="" textlink="">
      <xdr:nvSpPr>
        <xdr:cNvPr id="515" name="テキスト ボックス 514"/>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6" name="直線コネクタ 5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820" cy="259080"/>
    <xdr:sp macro="" textlink="">
      <xdr:nvSpPr>
        <xdr:cNvPr id="517" name="テキスト ボックス 516"/>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143510</xdr:rowOff>
    </xdr:from>
    <xdr:to xmlns:xdr="http://schemas.openxmlformats.org/drawingml/2006/spreadsheetDrawing">
      <xdr:col>85</xdr:col>
      <xdr:colOff>126365</xdr:colOff>
      <xdr:row>41</xdr:row>
      <xdr:rowOff>112395</xdr:rowOff>
    </xdr:to>
    <xdr:cxnSp macro="">
      <xdr:nvCxnSpPr>
        <xdr:cNvPr id="519" name="直線コネクタ 518"/>
        <xdr:cNvCxnSpPr/>
      </xdr:nvCxnSpPr>
      <xdr:spPr>
        <a:xfrm flipV="1">
          <a:off x="16318865" y="5801360"/>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116205</xdr:rowOff>
    </xdr:from>
    <xdr:ext cx="405130" cy="259080"/>
    <xdr:sp macro="" textlink="">
      <xdr:nvSpPr>
        <xdr:cNvPr id="520" name="【一般廃棄物処理施設】&#10;有形固定資産減価償却率最小値テキスト"/>
        <xdr:cNvSpPr txBox="1"/>
      </xdr:nvSpPr>
      <xdr:spPr>
        <a:xfrm>
          <a:off x="16357600" y="7145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112395</xdr:rowOff>
    </xdr:from>
    <xdr:to xmlns:xdr="http://schemas.openxmlformats.org/drawingml/2006/spreadsheetDrawing">
      <xdr:col>86</xdr:col>
      <xdr:colOff>25400</xdr:colOff>
      <xdr:row>41</xdr:row>
      <xdr:rowOff>112395</xdr:rowOff>
    </xdr:to>
    <xdr:cxnSp macro="">
      <xdr:nvCxnSpPr>
        <xdr:cNvPr id="521" name="直線コネクタ 520"/>
        <xdr:cNvCxnSpPr/>
      </xdr:nvCxnSpPr>
      <xdr:spPr>
        <a:xfrm>
          <a:off x="16230600" y="714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89535</xdr:rowOff>
    </xdr:from>
    <xdr:ext cx="405130" cy="257810"/>
    <xdr:sp macro="" textlink="">
      <xdr:nvSpPr>
        <xdr:cNvPr id="522" name="【一般廃棄物処理施設】&#10;有形固定資産減価償却率最大値テキスト"/>
        <xdr:cNvSpPr txBox="1"/>
      </xdr:nvSpPr>
      <xdr:spPr>
        <a:xfrm>
          <a:off x="16357600" y="55759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143510</xdr:rowOff>
    </xdr:from>
    <xdr:to xmlns:xdr="http://schemas.openxmlformats.org/drawingml/2006/spreadsheetDrawing">
      <xdr:col>86</xdr:col>
      <xdr:colOff>25400</xdr:colOff>
      <xdr:row>33</xdr:row>
      <xdr:rowOff>143510</xdr:rowOff>
    </xdr:to>
    <xdr:cxnSp macro="">
      <xdr:nvCxnSpPr>
        <xdr:cNvPr id="523" name="直線コネクタ 522"/>
        <xdr:cNvCxnSpPr/>
      </xdr:nvCxnSpPr>
      <xdr:spPr>
        <a:xfrm>
          <a:off x="16230600" y="58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41910</xdr:rowOff>
    </xdr:from>
    <xdr:ext cx="405130" cy="257810"/>
    <xdr:sp macro="" textlink="">
      <xdr:nvSpPr>
        <xdr:cNvPr id="524" name="【一般廃棄物処理施設】&#10;有形固定資産減価償却率平均値テキスト"/>
        <xdr:cNvSpPr txBox="1"/>
      </xdr:nvSpPr>
      <xdr:spPr>
        <a:xfrm>
          <a:off x="16357600" y="63855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63500</xdr:rowOff>
    </xdr:from>
    <xdr:to xmlns:xdr="http://schemas.openxmlformats.org/drawingml/2006/spreadsheetDrawing">
      <xdr:col>85</xdr:col>
      <xdr:colOff>177800</xdr:colOff>
      <xdr:row>37</xdr:row>
      <xdr:rowOff>165100</xdr:rowOff>
    </xdr:to>
    <xdr:sp macro="" textlink="">
      <xdr:nvSpPr>
        <xdr:cNvPr id="525" name="フローチャート: 判断 524"/>
        <xdr:cNvSpPr/>
      </xdr:nvSpPr>
      <xdr:spPr>
        <a:xfrm>
          <a:off x="162687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86360</xdr:rowOff>
    </xdr:from>
    <xdr:to xmlns:xdr="http://schemas.openxmlformats.org/drawingml/2006/spreadsheetDrawing">
      <xdr:col>81</xdr:col>
      <xdr:colOff>101600</xdr:colOff>
      <xdr:row>38</xdr:row>
      <xdr:rowOff>16510</xdr:rowOff>
    </xdr:to>
    <xdr:sp macro="" textlink="">
      <xdr:nvSpPr>
        <xdr:cNvPr id="526" name="フローチャート: 判断 525"/>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57785</xdr:rowOff>
    </xdr:from>
    <xdr:to xmlns:xdr="http://schemas.openxmlformats.org/drawingml/2006/spreadsheetDrawing">
      <xdr:col>76</xdr:col>
      <xdr:colOff>165100</xdr:colOff>
      <xdr:row>37</xdr:row>
      <xdr:rowOff>159385</xdr:rowOff>
    </xdr:to>
    <xdr:sp macro="" textlink="">
      <xdr:nvSpPr>
        <xdr:cNvPr id="527" name="フローチャート: 判断 526"/>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38735</xdr:rowOff>
    </xdr:from>
    <xdr:to xmlns:xdr="http://schemas.openxmlformats.org/drawingml/2006/spreadsheetDrawing">
      <xdr:col>72</xdr:col>
      <xdr:colOff>38100</xdr:colOff>
      <xdr:row>37</xdr:row>
      <xdr:rowOff>140335</xdr:rowOff>
    </xdr:to>
    <xdr:sp macro="" textlink="">
      <xdr:nvSpPr>
        <xdr:cNvPr id="528" name="フローチャート: 判断 527"/>
        <xdr:cNvSpPr/>
      </xdr:nvSpPr>
      <xdr:spPr>
        <a:xfrm>
          <a:off x="13652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10160</xdr:rowOff>
    </xdr:from>
    <xdr:to xmlns:xdr="http://schemas.openxmlformats.org/drawingml/2006/spreadsheetDrawing">
      <xdr:col>67</xdr:col>
      <xdr:colOff>101600</xdr:colOff>
      <xdr:row>37</xdr:row>
      <xdr:rowOff>111760</xdr:rowOff>
    </xdr:to>
    <xdr:sp macro="" textlink="">
      <xdr:nvSpPr>
        <xdr:cNvPr id="529" name="フローチャート: 判断 528"/>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0" name="テキスト ボックス 5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1" name="テキスト ボックス 5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2" name="テキスト ボックス 5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3" name="テキスト ボックス 5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4" name="テキスト ボックス 5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92075</xdr:rowOff>
    </xdr:from>
    <xdr:to xmlns:xdr="http://schemas.openxmlformats.org/drawingml/2006/spreadsheetDrawing">
      <xdr:col>85</xdr:col>
      <xdr:colOff>177800</xdr:colOff>
      <xdr:row>34</xdr:row>
      <xdr:rowOff>22225</xdr:rowOff>
    </xdr:to>
    <xdr:sp macro="" textlink="">
      <xdr:nvSpPr>
        <xdr:cNvPr id="535" name="楕円 534"/>
        <xdr:cNvSpPr/>
      </xdr:nvSpPr>
      <xdr:spPr>
        <a:xfrm>
          <a:off x="162687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45085</xdr:rowOff>
    </xdr:from>
    <xdr:ext cx="405130" cy="258445"/>
    <xdr:sp macro="" textlink="">
      <xdr:nvSpPr>
        <xdr:cNvPr id="536" name="【一般廃棄物処理施設】&#10;有形固定資産減価償却率該当値テキスト"/>
        <xdr:cNvSpPr txBox="1"/>
      </xdr:nvSpPr>
      <xdr:spPr>
        <a:xfrm>
          <a:off x="16357600" y="57029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78740</xdr:rowOff>
    </xdr:from>
    <xdr:to xmlns:xdr="http://schemas.openxmlformats.org/drawingml/2006/spreadsheetDrawing">
      <xdr:col>81</xdr:col>
      <xdr:colOff>101600</xdr:colOff>
      <xdr:row>37</xdr:row>
      <xdr:rowOff>8890</xdr:rowOff>
    </xdr:to>
    <xdr:sp macro="" textlink="">
      <xdr:nvSpPr>
        <xdr:cNvPr id="537" name="楕円 536"/>
        <xdr:cNvSpPr/>
      </xdr:nvSpPr>
      <xdr:spPr>
        <a:xfrm>
          <a:off x="15430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33</xdr:row>
      <xdr:rowOff>143510</xdr:rowOff>
    </xdr:from>
    <xdr:to xmlns:xdr="http://schemas.openxmlformats.org/drawingml/2006/spreadsheetDrawing">
      <xdr:col>85</xdr:col>
      <xdr:colOff>127000</xdr:colOff>
      <xdr:row>36</xdr:row>
      <xdr:rowOff>129540</xdr:rowOff>
    </xdr:to>
    <xdr:cxnSp macro="">
      <xdr:nvCxnSpPr>
        <xdr:cNvPr id="538" name="直線コネクタ 537"/>
        <xdr:cNvCxnSpPr/>
      </xdr:nvCxnSpPr>
      <xdr:spPr>
        <a:xfrm flipV="1">
          <a:off x="15481300" y="5801360"/>
          <a:ext cx="838200" cy="500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40640</xdr:rowOff>
    </xdr:from>
    <xdr:to xmlns:xdr="http://schemas.openxmlformats.org/drawingml/2006/spreadsheetDrawing">
      <xdr:col>76</xdr:col>
      <xdr:colOff>165100</xdr:colOff>
      <xdr:row>36</xdr:row>
      <xdr:rowOff>142240</xdr:rowOff>
    </xdr:to>
    <xdr:sp macro="" textlink="">
      <xdr:nvSpPr>
        <xdr:cNvPr id="539" name="楕円 538"/>
        <xdr:cNvSpPr/>
      </xdr:nvSpPr>
      <xdr:spPr>
        <a:xfrm>
          <a:off x="14541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91440</xdr:rowOff>
    </xdr:from>
    <xdr:to xmlns:xdr="http://schemas.openxmlformats.org/drawingml/2006/spreadsheetDrawing">
      <xdr:col>81</xdr:col>
      <xdr:colOff>50800</xdr:colOff>
      <xdr:row>36</xdr:row>
      <xdr:rowOff>129540</xdr:rowOff>
    </xdr:to>
    <xdr:cxnSp macro="">
      <xdr:nvCxnSpPr>
        <xdr:cNvPr id="540" name="直線コネクタ 539"/>
        <xdr:cNvCxnSpPr/>
      </xdr:nvCxnSpPr>
      <xdr:spPr>
        <a:xfrm>
          <a:off x="14592300" y="62636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170180</xdr:rowOff>
    </xdr:from>
    <xdr:to xmlns:xdr="http://schemas.openxmlformats.org/drawingml/2006/spreadsheetDrawing">
      <xdr:col>72</xdr:col>
      <xdr:colOff>38100</xdr:colOff>
      <xdr:row>36</xdr:row>
      <xdr:rowOff>100330</xdr:rowOff>
    </xdr:to>
    <xdr:sp macro="" textlink="">
      <xdr:nvSpPr>
        <xdr:cNvPr id="541" name="楕円 540"/>
        <xdr:cNvSpPr/>
      </xdr:nvSpPr>
      <xdr:spPr>
        <a:xfrm>
          <a:off x="13652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49530</xdr:rowOff>
    </xdr:from>
    <xdr:to xmlns:xdr="http://schemas.openxmlformats.org/drawingml/2006/spreadsheetDrawing">
      <xdr:col>76</xdr:col>
      <xdr:colOff>114300</xdr:colOff>
      <xdr:row>36</xdr:row>
      <xdr:rowOff>91440</xdr:rowOff>
    </xdr:to>
    <xdr:cxnSp macro="">
      <xdr:nvCxnSpPr>
        <xdr:cNvPr id="542" name="直線コネクタ 541"/>
        <xdr:cNvCxnSpPr/>
      </xdr:nvCxnSpPr>
      <xdr:spPr>
        <a:xfrm>
          <a:off x="13703300" y="62217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137795</xdr:rowOff>
    </xdr:from>
    <xdr:to xmlns:xdr="http://schemas.openxmlformats.org/drawingml/2006/spreadsheetDrawing">
      <xdr:col>67</xdr:col>
      <xdr:colOff>101600</xdr:colOff>
      <xdr:row>36</xdr:row>
      <xdr:rowOff>67945</xdr:rowOff>
    </xdr:to>
    <xdr:sp macro="" textlink="">
      <xdr:nvSpPr>
        <xdr:cNvPr id="543" name="楕円 542"/>
        <xdr:cNvSpPr/>
      </xdr:nvSpPr>
      <xdr:spPr>
        <a:xfrm>
          <a:off x="12763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17780</xdr:rowOff>
    </xdr:from>
    <xdr:to xmlns:xdr="http://schemas.openxmlformats.org/drawingml/2006/spreadsheetDrawing">
      <xdr:col>71</xdr:col>
      <xdr:colOff>177800</xdr:colOff>
      <xdr:row>36</xdr:row>
      <xdr:rowOff>49530</xdr:rowOff>
    </xdr:to>
    <xdr:cxnSp macro="">
      <xdr:nvCxnSpPr>
        <xdr:cNvPr id="544" name="直線コネクタ 543"/>
        <xdr:cNvCxnSpPr/>
      </xdr:nvCxnSpPr>
      <xdr:spPr>
        <a:xfrm>
          <a:off x="12814300" y="61899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7620</xdr:rowOff>
    </xdr:from>
    <xdr:ext cx="405130" cy="257810"/>
    <xdr:sp macro="" textlink="">
      <xdr:nvSpPr>
        <xdr:cNvPr id="545" name="n_1aveValue【一般廃棄物処理施設】&#10;有形固定資産減価償却率"/>
        <xdr:cNvSpPr txBox="1"/>
      </xdr:nvSpPr>
      <xdr:spPr>
        <a:xfrm>
          <a:off x="15266035" y="65227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150495</xdr:rowOff>
    </xdr:from>
    <xdr:ext cx="403860" cy="259080"/>
    <xdr:sp macro="" textlink="">
      <xdr:nvSpPr>
        <xdr:cNvPr id="546" name="n_2aveValue【一般廃棄物処理施設】&#10;有形固定資産減価償却率"/>
        <xdr:cNvSpPr txBox="1"/>
      </xdr:nvSpPr>
      <xdr:spPr>
        <a:xfrm>
          <a:off x="14389735" y="64941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132080</xdr:rowOff>
    </xdr:from>
    <xdr:ext cx="403860" cy="257810"/>
    <xdr:sp macro="" textlink="">
      <xdr:nvSpPr>
        <xdr:cNvPr id="547" name="n_3aveValue【一般廃棄物処理施設】&#10;有形固定資産減価償却率"/>
        <xdr:cNvSpPr txBox="1"/>
      </xdr:nvSpPr>
      <xdr:spPr>
        <a:xfrm>
          <a:off x="13500735" y="64757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102870</xdr:rowOff>
    </xdr:from>
    <xdr:ext cx="403860" cy="259080"/>
    <xdr:sp macro="" textlink="">
      <xdr:nvSpPr>
        <xdr:cNvPr id="548" name="n_4aveValue【一般廃棄物処理施設】&#10;有形固定資産減価償却率"/>
        <xdr:cNvSpPr txBox="1"/>
      </xdr:nvSpPr>
      <xdr:spPr>
        <a:xfrm>
          <a:off x="12611735" y="64465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25400</xdr:rowOff>
    </xdr:from>
    <xdr:ext cx="405130" cy="259080"/>
    <xdr:sp macro="" textlink="">
      <xdr:nvSpPr>
        <xdr:cNvPr id="549" name="n_1mainValue【一般廃棄物処理施設】&#10;有形固定資産減価償却率"/>
        <xdr:cNvSpPr txBox="1"/>
      </xdr:nvSpPr>
      <xdr:spPr>
        <a:xfrm>
          <a:off x="15266035" y="6026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158750</xdr:rowOff>
    </xdr:from>
    <xdr:ext cx="403860" cy="259080"/>
    <xdr:sp macro="" textlink="">
      <xdr:nvSpPr>
        <xdr:cNvPr id="550" name="n_2mainValue【一般廃棄物処理施設】&#10;有形固定資産減価償却率"/>
        <xdr:cNvSpPr txBox="1"/>
      </xdr:nvSpPr>
      <xdr:spPr>
        <a:xfrm>
          <a:off x="14389735" y="5988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116840</xdr:rowOff>
    </xdr:from>
    <xdr:ext cx="403860" cy="259080"/>
    <xdr:sp macro="" textlink="">
      <xdr:nvSpPr>
        <xdr:cNvPr id="551" name="n_3mainValue【一般廃棄物処理施設】&#10;有形固定資産減価償却率"/>
        <xdr:cNvSpPr txBox="1"/>
      </xdr:nvSpPr>
      <xdr:spPr>
        <a:xfrm>
          <a:off x="13500735" y="59461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84455</xdr:rowOff>
    </xdr:from>
    <xdr:ext cx="403860" cy="259080"/>
    <xdr:sp macro="" textlink="">
      <xdr:nvSpPr>
        <xdr:cNvPr id="552" name="n_4mainValue【一般廃棄物処理施設】&#10;有形固定資産減価償却率"/>
        <xdr:cNvSpPr txBox="1"/>
      </xdr:nvSpPr>
      <xdr:spPr>
        <a:xfrm>
          <a:off x="12611735" y="59137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561" name="テキスト ボックス 560"/>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2" name="直線コネクタ 5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63" name="直線コネクタ 562"/>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7650" cy="259080"/>
    <xdr:sp macro="" textlink="">
      <xdr:nvSpPr>
        <xdr:cNvPr id="564" name="テキスト ボックス 563"/>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5" name="直線コネクタ 564"/>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39</xdr:row>
      <xdr:rowOff>29210</xdr:rowOff>
    </xdr:from>
    <xdr:ext cx="531495" cy="257810"/>
    <xdr:sp macro="" textlink="">
      <xdr:nvSpPr>
        <xdr:cNvPr id="566" name="テキスト ボックス 565"/>
        <xdr:cNvSpPr txBox="1"/>
      </xdr:nvSpPr>
      <xdr:spPr>
        <a:xfrm>
          <a:off x="17756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7" name="直線コネクタ 566"/>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162560</xdr:rowOff>
    </xdr:from>
    <xdr:ext cx="531495" cy="259080"/>
    <xdr:sp macro="" textlink="">
      <xdr:nvSpPr>
        <xdr:cNvPr id="568" name="テキスト ボックス 567"/>
        <xdr:cNvSpPr txBox="1"/>
      </xdr:nvSpPr>
      <xdr:spPr>
        <a:xfrm>
          <a:off x="17756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69" name="直線コネクタ 568"/>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124460</xdr:rowOff>
    </xdr:from>
    <xdr:ext cx="531495" cy="259080"/>
    <xdr:sp macro="" textlink="">
      <xdr:nvSpPr>
        <xdr:cNvPr id="570" name="テキスト ボックス 569"/>
        <xdr:cNvSpPr txBox="1"/>
      </xdr:nvSpPr>
      <xdr:spPr>
        <a:xfrm>
          <a:off x="17756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71" name="直線コネクタ 570"/>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4360" cy="257810"/>
    <xdr:sp macro="" textlink="">
      <xdr:nvSpPr>
        <xdr:cNvPr id="572" name="テキスト ボックス 571"/>
        <xdr:cNvSpPr txBox="1"/>
      </xdr:nvSpPr>
      <xdr:spPr>
        <a:xfrm>
          <a:off x="17692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3" name="直線コネクタ 5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360" cy="259080"/>
    <xdr:sp macro="" textlink="">
      <xdr:nvSpPr>
        <xdr:cNvPr id="574" name="テキスト ボックス 573"/>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32</xdr:row>
      <xdr:rowOff>161290</xdr:rowOff>
    </xdr:from>
    <xdr:to xmlns:xdr="http://schemas.openxmlformats.org/drawingml/2006/spreadsheetDrawing">
      <xdr:col>116</xdr:col>
      <xdr:colOff>62865</xdr:colOff>
      <xdr:row>41</xdr:row>
      <xdr:rowOff>41275</xdr:rowOff>
    </xdr:to>
    <xdr:cxnSp macro="">
      <xdr:nvCxnSpPr>
        <xdr:cNvPr id="576" name="直線コネクタ 575"/>
        <xdr:cNvCxnSpPr/>
      </xdr:nvCxnSpPr>
      <xdr:spPr>
        <a:xfrm flipV="1">
          <a:off x="22160865" y="5647690"/>
          <a:ext cx="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45085</xdr:rowOff>
    </xdr:from>
    <xdr:ext cx="534670" cy="258445"/>
    <xdr:sp macro="" textlink="">
      <xdr:nvSpPr>
        <xdr:cNvPr id="577" name="【一般廃棄物処理施設】&#10;一人当たり有形固定資産（償却資産）額最小値テキスト"/>
        <xdr:cNvSpPr txBox="1"/>
      </xdr:nvSpPr>
      <xdr:spPr>
        <a:xfrm>
          <a:off x="22199600" y="7074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41275</xdr:rowOff>
    </xdr:from>
    <xdr:to xmlns:xdr="http://schemas.openxmlformats.org/drawingml/2006/spreadsheetDrawing">
      <xdr:col>116</xdr:col>
      <xdr:colOff>152400</xdr:colOff>
      <xdr:row>41</xdr:row>
      <xdr:rowOff>41275</xdr:rowOff>
    </xdr:to>
    <xdr:cxnSp macro="">
      <xdr:nvCxnSpPr>
        <xdr:cNvPr id="578" name="直線コネクタ 577"/>
        <xdr:cNvCxnSpPr/>
      </xdr:nvCxnSpPr>
      <xdr:spPr>
        <a:xfrm>
          <a:off x="22072600" y="7070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107950</xdr:rowOff>
    </xdr:from>
    <xdr:ext cx="598805" cy="259080"/>
    <xdr:sp macro="" textlink="">
      <xdr:nvSpPr>
        <xdr:cNvPr id="579" name="【一般廃棄物処理施設】&#10;一人当たり有形固定資産（償却資産）額最大値テキスト"/>
        <xdr:cNvSpPr txBox="1"/>
      </xdr:nvSpPr>
      <xdr:spPr>
        <a:xfrm>
          <a:off x="22199600" y="5422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125,299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161290</xdr:rowOff>
    </xdr:from>
    <xdr:to xmlns:xdr="http://schemas.openxmlformats.org/drawingml/2006/spreadsheetDrawing">
      <xdr:col>116</xdr:col>
      <xdr:colOff>152400</xdr:colOff>
      <xdr:row>32</xdr:row>
      <xdr:rowOff>161290</xdr:rowOff>
    </xdr:to>
    <xdr:cxnSp macro="">
      <xdr:nvCxnSpPr>
        <xdr:cNvPr id="580" name="直線コネクタ 579"/>
        <xdr:cNvCxnSpPr/>
      </xdr:nvCxnSpPr>
      <xdr:spPr>
        <a:xfrm>
          <a:off x="22072600" y="5647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36</xdr:row>
      <xdr:rowOff>79375</xdr:rowOff>
    </xdr:from>
    <xdr:ext cx="534670" cy="258445"/>
    <xdr:sp macro="" textlink="">
      <xdr:nvSpPr>
        <xdr:cNvPr id="581" name="【一般廃棄物処理施設】&#10;一人当たり有形固定資産（償却資産）額平均値テキスト"/>
        <xdr:cNvSpPr txBox="1"/>
      </xdr:nvSpPr>
      <xdr:spPr>
        <a:xfrm>
          <a:off x="22199600" y="62515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100965</xdr:rowOff>
    </xdr:from>
    <xdr:to xmlns:xdr="http://schemas.openxmlformats.org/drawingml/2006/spreadsheetDrawing">
      <xdr:col>116</xdr:col>
      <xdr:colOff>114300</xdr:colOff>
      <xdr:row>37</xdr:row>
      <xdr:rowOff>31115</xdr:rowOff>
    </xdr:to>
    <xdr:sp macro="" textlink="">
      <xdr:nvSpPr>
        <xdr:cNvPr id="582" name="フローチャート: 判断 581"/>
        <xdr:cNvSpPr/>
      </xdr:nvSpPr>
      <xdr:spPr>
        <a:xfrm>
          <a:off x="221107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36</xdr:row>
      <xdr:rowOff>126365</xdr:rowOff>
    </xdr:from>
    <xdr:to xmlns:xdr="http://schemas.openxmlformats.org/drawingml/2006/spreadsheetDrawing">
      <xdr:col>112</xdr:col>
      <xdr:colOff>38100</xdr:colOff>
      <xdr:row>37</xdr:row>
      <xdr:rowOff>56515</xdr:rowOff>
    </xdr:to>
    <xdr:sp macro="" textlink="">
      <xdr:nvSpPr>
        <xdr:cNvPr id="583" name="フローチャート: 判断 582"/>
        <xdr:cNvSpPr/>
      </xdr:nvSpPr>
      <xdr:spPr>
        <a:xfrm>
          <a:off x="2127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36</xdr:row>
      <xdr:rowOff>116205</xdr:rowOff>
    </xdr:from>
    <xdr:to xmlns:xdr="http://schemas.openxmlformats.org/drawingml/2006/spreadsheetDrawing">
      <xdr:col>107</xdr:col>
      <xdr:colOff>101600</xdr:colOff>
      <xdr:row>37</xdr:row>
      <xdr:rowOff>46355</xdr:rowOff>
    </xdr:to>
    <xdr:sp macro="" textlink="">
      <xdr:nvSpPr>
        <xdr:cNvPr id="584" name="フローチャート: 判断 583"/>
        <xdr:cNvSpPr/>
      </xdr:nvSpPr>
      <xdr:spPr>
        <a:xfrm>
          <a:off x="20383500" y="62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37</xdr:row>
      <xdr:rowOff>10160</xdr:rowOff>
    </xdr:from>
    <xdr:to xmlns:xdr="http://schemas.openxmlformats.org/drawingml/2006/spreadsheetDrawing">
      <xdr:col>102</xdr:col>
      <xdr:colOff>165100</xdr:colOff>
      <xdr:row>37</xdr:row>
      <xdr:rowOff>111760</xdr:rowOff>
    </xdr:to>
    <xdr:sp macro="" textlink="">
      <xdr:nvSpPr>
        <xdr:cNvPr id="585" name="フローチャート: 判断 584"/>
        <xdr:cNvSpPr/>
      </xdr:nvSpPr>
      <xdr:spPr>
        <a:xfrm>
          <a:off x="19494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37</xdr:row>
      <xdr:rowOff>90170</xdr:rowOff>
    </xdr:from>
    <xdr:to xmlns:xdr="http://schemas.openxmlformats.org/drawingml/2006/spreadsheetDrawing">
      <xdr:col>98</xdr:col>
      <xdr:colOff>38100</xdr:colOff>
      <xdr:row>38</xdr:row>
      <xdr:rowOff>20320</xdr:rowOff>
    </xdr:to>
    <xdr:sp macro="" textlink="">
      <xdr:nvSpPr>
        <xdr:cNvPr id="586" name="フローチャート: 判断 585"/>
        <xdr:cNvSpPr/>
      </xdr:nvSpPr>
      <xdr:spPr>
        <a:xfrm>
          <a:off x="1860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7" name="テキスト ボックス 5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8" name="テキスト ボックス 5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9" name="テキスト ボックス 5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0" name="テキスト ボックス 5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1" name="テキスト ボックス 5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33</xdr:row>
      <xdr:rowOff>20955</xdr:rowOff>
    </xdr:from>
    <xdr:to xmlns:xdr="http://schemas.openxmlformats.org/drawingml/2006/spreadsheetDrawing">
      <xdr:col>116</xdr:col>
      <xdr:colOff>114300</xdr:colOff>
      <xdr:row>33</xdr:row>
      <xdr:rowOff>122555</xdr:rowOff>
    </xdr:to>
    <xdr:sp macro="" textlink="">
      <xdr:nvSpPr>
        <xdr:cNvPr id="592" name="楕円 591"/>
        <xdr:cNvSpPr/>
      </xdr:nvSpPr>
      <xdr:spPr>
        <a:xfrm>
          <a:off x="22110700" y="56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32</xdr:row>
      <xdr:rowOff>107315</xdr:rowOff>
    </xdr:from>
    <xdr:ext cx="598805" cy="259080"/>
    <xdr:sp macro="" textlink="">
      <xdr:nvSpPr>
        <xdr:cNvPr id="593" name="【一般廃棄物処理施設】&#10;一人当たり有形固定資産（償却資産）額該当値テキスト"/>
        <xdr:cNvSpPr txBox="1"/>
      </xdr:nvSpPr>
      <xdr:spPr>
        <a:xfrm>
          <a:off x="22199600" y="5593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3810</xdr:rowOff>
    </xdr:from>
    <xdr:to xmlns:xdr="http://schemas.openxmlformats.org/drawingml/2006/spreadsheetDrawing">
      <xdr:col>112</xdr:col>
      <xdr:colOff>38100</xdr:colOff>
      <xdr:row>40</xdr:row>
      <xdr:rowOff>105410</xdr:rowOff>
    </xdr:to>
    <xdr:sp macro="" textlink="">
      <xdr:nvSpPr>
        <xdr:cNvPr id="594" name="楕円 593"/>
        <xdr:cNvSpPr/>
      </xdr:nvSpPr>
      <xdr:spPr>
        <a:xfrm>
          <a:off x="21272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33</xdr:row>
      <xdr:rowOff>71755</xdr:rowOff>
    </xdr:from>
    <xdr:to xmlns:xdr="http://schemas.openxmlformats.org/drawingml/2006/spreadsheetDrawing">
      <xdr:col>116</xdr:col>
      <xdr:colOff>63500</xdr:colOff>
      <xdr:row>40</xdr:row>
      <xdr:rowOff>54610</xdr:rowOff>
    </xdr:to>
    <xdr:cxnSp macro="">
      <xdr:nvCxnSpPr>
        <xdr:cNvPr id="595" name="直線コネクタ 594"/>
        <xdr:cNvCxnSpPr/>
      </xdr:nvCxnSpPr>
      <xdr:spPr>
        <a:xfrm flipV="1">
          <a:off x="21323300" y="5729605"/>
          <a:ext cx="838200" cy="1183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7620</xdr:rowOff>
    </xdr:from>
    <xdr:to xmlns:xdr="http://schemas.openxmlformats.org/drawingml/2006/spreadsheetDrawing">
      <xdr:col>107</xdr:col>
      <xdr:colOff>101600</xdr:colOff>
      <xdr:row>40</xdr:row>
      <xdr:rowOff>109220</xdr:rowOff>
    </xdr:to>
    <xdr:sp macro="" textlink="">
      <xdr:nvSpPr>
        <xdr:cNvPr id="596" name="楕円 595"/>
        <xdr:cNvSpPr/>
      </xdr:nvSpPr>
      <xdr:spPr>
        <a:xfrm>
          <a:off x="203835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54610</xdr:rowOff>
    </xdr:from>
    <xdr:to xmlns:xdr="http://schemas.openxmlformats.org/drawingml/2006/spreadsheetDrawing">
      <xdr:col>111</xdr:col>
      <xdr:colOff>177800</xdr:colOff>
      <xdr:row>40</xdr:row>
      <xdr:rowOff>58420</xdr:rowOff>
    </xdr:to>
    <xdr:cxnSp macro="">
      <xdr:nvCxnSpPr>
        <xdr:cNvPr id="597" name="直線コネクタ 596"/>
        <xdr:cNvCxnSpPr/>
      </xdr:nvCxnSpPr>
      <xdr:spPr>
        <a:xfrm flipV="1">
          <a:off x="20434300" y="69126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8255</xdr:rowOff>
    </xdr:from>
    <xdr:to xmlns:xdr="http://schemas.openxmlformats.org/drawingml/2006/spreadsheetDrawing">
      <xdr:col>102</xdr:col>
      <xdr:colOff>165100</xdr:colOff>
      <xdr:row>40</xdr:row>
      <xdr:rowOff>109855</xdr:rowOff>
    </xdr:to>
    <xdr:sp macro="" textlink="">
      <xdr:nvSpPr>
        <xdr:cNvPr id="598" name="楕円 597"/>
        <xdr:cNvSpPr/>
      </xdr:nvSpPr>
      <xdr:spPr>
        <a:xfrm>
          <a:off x="19494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58420</xdr:rowOff>
    </xdr:from>
    <xdr:to xmlns:xdr="http://schemas.openxmlformats.org/drawingml/2006/spreadsheetDrawing">
      <xdr:col>107</xdr:col>
      <xdr:colOff>50800</xdr:colOff>
      <xdr:row>40</xdr:row>
      <xdr:rowOff>59055</xdr:rowOff>
    </xdr:to>
    <xdr:cxnSp macro="">
      <xdr:nvCxnSpPr>
        <xdr:cNvPr id="599" name="直線コネクタ 598"/>
        <xdr:cNvCxnSpPr/>
      </xdr:nvCxnSpPr>
      <xdr:spPr>
        <a:xfrm flipV="1">
          <a:off x="19545300" y="69164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13335</xdr:rowOff>
    </xdr:from>
    <xdr:to xmlns:xdr="http://schemas.openxmlformats.org/drawingml/2006/spreadsheetDrawing">
      <xdr:col>98</xdr:col>
      <xdr:colOff>38100</xdr:colOff>
      <xdr:row>40</xdr:row>
      <xdr:rowOff>114935</xdr:rowOff>
    </xdr:to>
    <xdr:sp macro="" textlink="">
      <xdr:nvSpPr>
        <xdr:cNvPr id="600" name="楕円 599"/>
        <xdr:cNvSpPr/>
      </xdr:nvSpPr>
      <xdr:spPr>
        <a:xfrm>
          <a:off x="18605500" y="687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59055</xdr:rowOff>
    </xdr:from>
    <xdr:to xmlns:xdr="http://schemas.openxmlformats.org/drawingml/2006/spreadsheetDrawing">
      <xdr:col>102</xdr:col>
      <xdr:colOff>114300</xdr:colOff>
      <xdr:row>40</xdr:row>
      <xdr:rowOff>64135</xdr:rowOff>
    </xdr:to>
    <xdr:cxnSp macro="">
      <xdr:nvCxnSpPr>
        <xdr:cNvPr id="601" name="直線コネクタ 600"/>
        <xdr:cNvCxnSpPr/>
      </xdr:nvCxnSpPr>
      <xdr:spPr>
        <a:xfrm flipV="1">
          <a:off x="18656300" y="69170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35</xdr:row>
      <xdr:rowOff>73025</xdr:rowOff>
    </xdr:from>
    <xdr:ext cx="534670" cy="259080"/>
    <xdr:sp macro="" textlink="">
      <xdr:nvSpPr>
        <xdr:cNvPr id="602" name="n_1aveValue【一般廃棄物処理施設】&#10;一人当たり有形固定資産（償却資産）額"/>
        <xdr:cNvSpPr txBox="1"/>
      </xdr:nvSpPr>
      <xdr:spPr>
        <a:xfrm>
          <a:off x="21043265" y="6073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35</xdr:row>
      <xdr:rowOff>63500</xdr:rowOff>
    </xdr:from>
    <xdr:ext cx="533400" cy="257810"/>
    <xdr:sp macro="" textlink="">
      <xdr:nvSpPr>
        <xdr:cNvPr id="603" name="n_2aveValue【一般廃棄物処理施設】&#10;一人当たり有形固定資産（償却資産）額"/>
        <xdr:cNvSpPr txBox="1"/>
      </xdr:nvSpPr>
      <xdr:spPr>
        <a:xfrm>
          <a:off x="20166965" y="60642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35</xdr:row>
      <xdr:rowOff>128270</xdr:rowOff>
    </xdr:from>
    <xdr:ext cx="533400" cy="259080"/>
    <xdr:sp macro="" textlink="">
      <xdr:nvSpPr>
        <xdr:cNvPr id="604" name="n_3aveValue【一般廃棄物処理施設】&#10;一人当たり有形固定資産（償却資産）額"/>
        <xdr:cNvSpPr txBox="1"/>
      </xdr:nvSpPr>
      <xdr:spPr>
        <a:xfrm>
          <a:off x="19277965" y="6129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36</xdr:row>
      <xdr:rowOff>36830</xdr:rowOff>
    </xdr:from>
    <xdr:ext cx="533400" cy="259080"/>
    <xdr:sp macro="" textlink="">
      <xdr:nvSpPr>
        <xdr:cNvPr id="605" name="n_4aveValue【一般廃棄物処理施設】&#10;一人当たり有形固定資産（償却資産）額"/>
        <xdr:cNvSpPr txBox="1"/>
      </xdr:nvSpPr>
      <xdr:spPr>
        <a:xfrm>
          <a:off x="18388965" y="62090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40</xdr:row>
      <xdr:rowOff>96520</xdr:rowOff>
    </xdr:from>
    <xdr:ext cx="534670" cy="259080"/>
    <xdr:sp macro="" textlink="">
      <xdr:nvSpPr>
        <xdr:cNvPr id="606" name="n_1mainValue【一般廃棄物処理施設】&#10;一人当たり有形固定資産（償却資産）額"/>
        <xdr:cNvSpPr txBox="1"/>
      </xdr:nvSpPr>
      <xdr:spPr>
        <a:xfrm>
          <a:off x="21043265" y="6954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100330</xdr:rowOff>
    </xdr:from>
    <xdr:ext cx="533400" cy="257810"/>
    <xdr:sp macro="" textlink="">
      <xdr:nvSpPr>
        <xdr:cNvPr id="607" name="n_2mainValue【一般廃棄物処理施設】&#10;一人当たり有形固定資産（償却資産）額"/>
        <xdr:cNvSpPr txBox="1"/>
      </xdr:nvSpPr>
      <xdr:spPr>
        <a:xfrm>
          <a:off x="20166965" y="69583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100965</xdr:rowOff>
    </xdr:from>
    <xdr:ext cx="533400" cy="257810"/>
    <xdr:sp macro="" textlink="">
      <xdr:nvSpPr>
        <xdr:cNvPr id="608" name="n_3mainValue【一般廃棄物処理施設】&#10;一人当たり有形固定資産（償却資産）額"/>
        <xdr:cNvSpPr txBox="1"/>
      </xdr:nvSpPr>
      <xdr:spPr>
        <a:xfrm>
          <a:off x="19277965" y="69589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106045</xdr:rowOff>
    </xdr:from>
    <xdr:ext cx="533400" cy="259080"/>
    <xdr:sp macro="" textlink="">
      <xdr:nvSpPr>
        <xdr:cNvPr id="609" name="n_4mainValue【一般廃棄物処理施設】&#10;一人当たり有形固定資産（償却資産）額"/>
        <xdr:cNvSpPr txBox="1"/>
      </xdr:nvSpPr>
      <xdr:spPr>
        <a:xfrm>
          <a:off x="18388965" y="69640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618" name="テキスト ボックス 617"/>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9" name="直線コネクタ 6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620" name="テキスト ボックス 619"/>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21" name="直線コネクタ 620"/>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090" cy="259080"/>
    <xdr:sp macro="" textlink="">
      <xdr:nvSpPr>
        <xdr:cNvPr id="622" name="テキスト ボックス 621"/>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23" name="直線コネクタ 622"/>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24" name="テキスト ボックス 623"/>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25" name="直線コネクタ 624"/>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626" name="テキスト ボックス 625"/>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27" name="直線コネクタ 626"/>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28" name="テキスト ボックス 627"/>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29" name="直線コネクタ 628"/>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30" name="テキスト ボックス 629"/>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1" name="直線コネクタ 6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820" cy="257810"/>
    <xdr:sp macro="" textlink="">
      <xdr:nvSpPr>
        <xdr:cNvPr id="632" name="テキスト ボックス 631"/>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114300</xdr:rowOff>
    </xdr:from>
    <xdr:to xmlns:xdr="http://schemas.openxmlformats.org/drawingml/2006/spreadsheetDrawing">
      <xdr:col>85</xdr:col>
      <xdr:colOff>126365</xdr:colOff>
      <xdr:row>63</xdr:row>
      <xdr:rowOff>17780</xdr:rowOff>
    </xdr:to>
    <xdr:cxnSp macro="">
      <xdr:nvCxnSpPr>
        <xdr:cNvPr id="634" name="直線コネクタ 633"/>
        <xdr:cNvCxnSpPr/>
      </xdr:nvCxnSpPr>
      <xdr:spPr>
        <a:xfrm flipV="1">
          <a:off x="16318865" y="9715500"/>
          <a:ext cx="0" cy="1103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20955</xdr:rowOff>
    </xdr:from>
    <xdr:ext cx="405130" cy="257810"/>
    <xdr:sp macro="" textlink="">
      <xdr:nvSpPr>
        <xdr:cNvPr id="635" name="【保健センター・保健所】&#10;有形固定資産減価償却率最小値テキスト"/>
        <xdr:cNvSpPr txBox="1"/>
      </xdr:nvSpPr>
      <xdr:spPr>
        <a:xfrm>
          <a:off x="16357600" y="108223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17780</xdr:rowOff>
    </xdr:from>
    <xdr:to xmlns:xdr="http://schemas.openxmlformats.org/drawingml/2006/spreadsheetDrawing">
      <xdr:col>86</xdr:col>
      <xdr:colOff>25400</xdr:colOff>
      <xdr:row>63</xdr:row>
      <xdr:rowOff>17780</xdr:rowOff>
    </xdr:to>
    <xdr:cxnSp macro="">
      <xdr:nvCxnSpPr>
        <xdr:cNvPr id="636" name="直線コネクタ 635"/>
        <xdr:cNvCxnSpPr/>
      </xdr:nvCxnSpPr>
      <xdr:spPr>
        <a:xfrm>
          <a:off x="16230600" y="1081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60960</xdr:rowOff>
    </xdr:from>
    <xdr:ext cx="405130" cy="259080"/>
    <xdr:sp macro="" textlink="">
      <xdr:nvSpPr>
        <xdr:cNvPr id="637" name="【保健センター・保健所】&#10;有形固定資産減価償却率最大値テキスト"/>
        <xdr:cNvSpPr txBox="1"/>
      </xdr:nvSpPr>
      <xdr:spPr>
        <a:xfrm>
          <a:off x="16357600" y="9490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114300</xdr:rowOff>
    </xdr:from>
    <xdr:to xmlns:xdr="http://schemas.openxmlformats.org/drawingml/2006/spreadsheetDrawing">
      <xdr:col>86</xdr:col>
      <xdr:colOff>25400</xdr:colOff>
      <xdr:row>56</xdr:row>
      <xdr:rowOff>114300</xdr:rowOff>
    </xdr:to>
    <xdr:cxnSp macro="">
      <xdr:nvCxnSpPr>
        <xdr:cNvPr id="638" name="直線コネクタ 637"/>
        <xdr:cNvCxnSpPr/>
      </xdr:nvCxnSpPr>
      <xdr:spPr>
        <a:xfrm>
          <a:off x="16230600" y="971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30480</xdr:rowOff>
    </xdr:from>
    <xdr:ext cx="405130" cy="257810"/>
    <xdr:sp macro="" textlink="">
      <xdr:nvSpPr>
        <xdr:cNvPr id="639" name="【保健センター・保健所】&#10;有形固定資産減価償却率平均値テキスト"/>
        <xdr:cNvSpPr txBox="1"/>
      </xdr:nvSpPr>
      <xdr:spPr>
        <a:xfrm>
          <a:off x="16357600" y="101460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52070</xdr:rowOff>
    </xdr:from>
    <xdr:to xmlns:xdr="http://schemas.openxmlformats.org/drawingml/2006/spreadsheetDrawing">
      <xdr:col>85</xdr:col>
      <xdr:colOff>177800</xdr:colOff>
      <xdr:row>59</xdr:row>
      <xdr:rowOff>153670</xdr:rowOff>
    </xdr:to>
    <xdr:sp macro="" textlink="">
      <xdr:nvSpPr>
        <xdr:cNvPr id="640" name="フローチャート: 判断 639"/>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19685</xdr:rowOff>
    </xdr:from>
    <xdr:to xmlns:xdr="http://schemas.openxmlformats.org/drawingml/2006/spreadsheetDrawing">
      <xdr:col>81</xdr:col>
      <xdr:colOff>101600</xdr:colOff>
      <xdr:row>59</xdr:row>
      <xdr:rowOff>121285</xdr:rowOff>
    </xdr:to>
    <xdr:sp macro="" textlink="">
      <xdr:nvSpPr>
        <xdr:cNvPr id="641" name="フローチャート: 判断 640"/>
        <xdr:cNvSpPr/>
      </xdr:nvSpPr>
      <xdr:spPr>
        <a:xfrm>
          <a:off x="15430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151130</xdr:rowOff>
    </xdr:from>
    <xdr:to xmlns:xdr="http://schemas.openxmlformats.org/drawingml/2006/spreadsheetDrawing">
      <xdr:col>76</xdr:col>
      <xdr:colOff>165100</xdr:colOff>
      <xdr:row>59</xdr:row>
      <xdr:rowOff>81280</xdr:rowOff>
    </xdr:to>
    <xdr:sp macro="" textlink="">
      <xdr:nvSpPr>
        <xdr:cNvPr id="642" name="フローチャート: 判断 641"/>
        <xdr:cNvSpPr/>
      </xdr:nvSpPr>
      <xdr:spPr>
        <a:xfrm>
          <a:off x="14541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86360</xdr:rowOff>
    </xdr:from>
    <xdr:to xmlns:xdr="http://schemas.openxmlformats.org/drawingml/2006/spreadsheetDrawing">
      <xdr:col>72</xdr:col>
      <xdr:colOff>38100</xdr:colOff>
      <xdr:row>59</xdr:row>
      <xdr:rowOff>16510</xdr:rowOff>
    </xdr:to>
    <xdr:sp macro="" textlink="">
      <xdr:nvSpPr>
        <xdr:cNvPr id="643" name="フローチャート: 判断 642"/>
        <xdr:cNvSpPr/>
      </xdr:nvSpPr>
      <xdr:spPr>
        <a:xfrm>
          <a:off x="1365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42545</xdr:rowOff>
    </xdr:from>
    <xdr:to xmlns:xdr="http://schemas.openxmlformats.org/drawingml/2006/spreadsheetDrawing">
      <xdr:col>67</xdr:col>
      <xdr:colOff>101600</xdr:colOff>
      <xdr:row>58</xdr:row>
      <xdr:rowOff>144145</xdr:rowOff>
    </xdr:to>
    <xdr:sp macro="" textlink="">
      <xdr:nvSpPr>
        <xdr:cNvPr id="644" name="フローチャート: 判断 643"/>
        <xdr:cNvSpPr/>
      </xdr:nvSpPr>
      <xdr:spPr>
        <a:xfrm>
          <a:off x="12763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645" name="テキスト ボックス 644"/>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646" name="テキスト ボックス 645"/>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647" name="テキスト ボックス 646"/>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648" name="テキスト ボックス 647"/>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649" name="テキスト ボックス 648"/>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154940</xdr:rowOff>
    </xdr:from>
    <xdr:to xmlns:xdr="http://schemas.openxmlformats.org/drawingml/2006/spreadsheetDrawing">
      <xdr:col>85</xdr:col>
      <xdr:colOff>177800</xdr:colOff>
      <xdr:row>59</xdr:row>
      <xdr:rowOff>85090</xdr:rowOff>
    </xdr:to>
    <xdr:sp macro="" textlink="">
      <xdr:nvSpPr>
        <xdr:cNvPr id="650" name="楕円 649"/>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6350</xdr:rowOff>
    </xdr:from>
    <xdr:ext cx="405130" cy="257810"/>
    <xdr:sp macro="" textlink="">
      <xdr:nvSpPr>
        <xdr:cNvPr id="651" name="【保健センター・保健所】&#10;有形固定資産減価償却率該当値テキスト"/>
        <xdr:cNvSpPr txBox="1"/>
      </xdr:nvSpPr>
      <xdr:spPr>
        <a:xfrm>
          <a:off x="16357600" y="99504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111125</xdr:rowOff>
    </xdr:from>
    <xdr:to xmlns:xdr="http://schemas.openxmlformats.org/drawingml/2006/spreadsheetDrawing">
      <xdr:col>81</xdr:col>
      <xdr:colOff>101600</xdr:colOff>
      <xdr:row>59</xdr:row>
      <xdr:rowOff>41275</xdr:rowOff>
    </xdr:to>
    <xdr:sp macro="" textlink="">
      <xdr:nvSpPr>
        <xdr:cNvPr id="652" name="楕円 651"/>
        <xdr:cNvSpPr/>
      </xdr:nvSpPr>
      <xdr:spPr>
        <a:xfrm>
          <a:off x="15430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161925</xdr:rowOff>
    </xdr:from>
    <xdr:to xmlns:xdr="http://schemas.openxmlformats.org/drawingml/2006/spreadsheetDrawing">
      <xdr:col>85</xdr:col>
      <xdr:colOff>127000</xdr:colOff>
      <xdr:row>59</xdr:row>
      <xdr:rowOff>34290</xdr:rowOff>
    </xdr:to>
    <xdr:cxnSp macro="">
      <xdr:nvCxnSpPr>
        <xdr:cNvPr id="653" name="直線コネクタ 652"/>
        <xdr:cNvCxnSpPr/>
      </xdr:nvCxnSpPr>
      <xdr:spPr>
        <a:xfrm>
          <a:off x="15481300" y="1010602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73025</xdr:rowOff>
    </xdr:from>
    <xdr:to xmlns:xdr="http://schemas.openxmlformats.org/drawingml/2006/spreadsheetDrawing">
      <xdr:col>76</xdr:col>
      <xdr:colOff>165100</xdr:colOff>
      <xdr:row>59</xdr:row>
      <xdr:rowOff>3175</xdr:rowOff>
    </xdr:to>
    <xdr:sp macro="" textlink="">
      <xdr:nvSpPr>
        <xdr:cNvPr id="654" name="楕円 653"/>
        <xdr:cNvSpPr/>
      </xdr:nvSpPr>
      <xdr:spPr>
        <a:xfrm>
          <a:off x="14541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123825</xdr:rowOff>
    </xdr:from>
    <xdr:to xmlns:xdr="http://schemas.openxmlformats.org/drawingml/2006/spreadsheetDrawing">
      <xdr:col>81</xdr:col>
      <xdr:colOff>50800</xdr:colOff>
      <xdr:row>58</xdr:row>
      <xdr:rowOff>161925</xdr:rowOff>
    </xdr:to>
    <xdr:cxnSp macro="">
      <xdr:nvCxnSpPr>
        <xdr:cNvPr id="655" name="直線コネクタ 654"/>
        <xdr:cNvCxnSpPr/>
      </xdr:nvCxnSpPr>
      <xdr:spPr>
        <a:xfrm>
          <a:off x="14592300" y="1006792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34925</xdr:rowOff>
    </xdr:from>
    <xdr:to xmlns:xdr="http://schemas.openxmlformats.org/drawingml/2006/spreadsheetDrawing">
      <xdr:col>72</xdr:col>
      <xdr:colOff>38100</xdr:colOff>
      <xdr:row>58</xdr:row>
      <xdr:rowOff>136525</xdr:rowOff>
    </xdr:to>
    <xdr:sp macro="" textlink="">
      <xdr:nvSpPr>
        <xdr:cNvPr id="656" name="楕円 655"/>
        <xdr:cNvSpPr/>
      </xdr:nvSpPr>
      <xdr:spPr>
        <a:xfrm>
          <a:off x="13652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86360</xdr:rowOff>
    </xdr:from>
    <xdr:to xmlns:xdr="http://schemas.openxmlformats.org/drawingml/2006/spreadsheetDrawing">
      <xdr:col>76</xdr:col>
      <xdr:colOff>114300</xdr:colOff>
      <xdr:row>58</xdr:row>
      <xdr:rowOff>123825</xdr:rowOff>
    </xdr:to>
    <xdr:cxnSp macro="">
      <xdr:nvCxnSpPr>
        <xdr:cNvPr id="657" name="直線コネクタ 656"/>
        <xdr:cNvCxnSpPr/>
      </xdr:nvCxnSpPr>
      <xdr:spPr>
        <a:xfrm>
          <a:off x="13703300" y="100304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635</xdr:rowOff>
    </xdr:from>
    <xdr:to xmlns:xdr="http://schemas.openxmlformats.org/drawingml/2006/spreadsheetDrawing">
      <xdr:col>67</xdr:col>
      <xdr:colOff>101600</xdr:colOff>
      <xdr:row>58</xdr:row>
      <xdr:rowOff>102235</xdr:rowOff>
    </xdr:to>
    <xdr:sp macro="" textlink="">
      <xdr:nvSpPr>
        <xdr:cNvPr id="658" name="楕円 657"/>
        <xdr:cNvSpPr/>
      </xdr:nvSpPr>
      <xdr:spPr>
        <a:xfrm>
          <a:off x="12763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52070</xdr:rowOff>
    </xdr:from>
    <xdr:to xmlns:xdr="http://schemas.openxmlformats.org/drawingml/2006/spreadsheetDrawing">
      <xdr:col>71</xdr:col>
      <xdr:colOff>177800</xdr:colOff>
      <xdr:row>58</xdr:row>
      <xdr:rowOff>86360</xdr:rowOff>
    </xdr:to>
    <xdr:cxnSp macro="">
      <xdr:nvCxnSpPr>
        <xdr:cNvPr id="659" name="直線コネクタ 658"/>
        <xdr:cNvCxnSpPr/>
      </xdr:nvCxnSpPr>
      <xdr:spPr>
        <a:xfrm>
          <a:off x="12814300" y="99961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112395</xdr:rowOff>
    </xdr:from>
    <xdr:ext cx="405130" cy="257810"/>
    <xdr:sp macro="" textlink="">
      <xdr:nvSpPr>
        <xdr:cNvPr id="660" name="n_1aveValue【保健センター・保健所】&#10;有形固定資産減価償却率"/>
        <xdr:cNvSpPr txBox="1"/>
      </xdr:nvSpPr>
      <xdr:spPr>
        <a:xfrm>
          <a:off x="15266035" y="102279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72390</xdr:rowOff>
    </xdr:from>
    <xdr:ext cx="403860" cy="259080"/>
    <xdr:sp macro="" textlink="">
      <xdr:nvSpPr>
        <xdr:cNvPr id="661" name="n_2aveValue【保健センター・保健所】&#10;有形固定資産減価償却率"/>
        <xdr:cNvSpPr txBox="1"/>
      </xdr:nvSpPr>
      <xdr:spPr>
        <a:xfrm>
          <a:off x="14389735" y="101879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7620</xdr:rowOff>
    </xdr:from>
    <xdr:ext cx="403860" cy="257810"/>
    <xdr:sp macro="" textlink="">
      <xdr:nvSpPr>
        <xdr:cNvPr id="662" name="n_3aveValue【保健センター・保健所】&#10;有形固定資産減価償却率"/>
        <xdr:cNvSpPr txBox="1"/>
      </xdr:nvSpPr>
      <xdr:spPr>
        <a:xfrm>
          <a:off x="13500735" y="101231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135255</xdr:rowOff>
    </xdr:from>
    <xdr:ext cx="403860" cy="257810"/>
    <xdr:sp macro="" textlink="">
      <xdr:nvSpPr>
        <xdr:cNvPr id="663" name="n_4aveValue【保健センター・保健所】&#10;有形固定資産減価償却率"/>
        <xdr:cNvSpPr txBox="1"/>
      </xdr:nvSpPr>
      <xdr:spPr>
        <a:xfrm>
          <a:off x="12611735" y="100793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57785</xdr:rowOff>
    </xdr:from>
    <xdr:ext cx="405130" cy="259080"/>
    <xdr:sp macro="" textlink="">
      <xdr:nvSpPr>
        <xdr:cNvPr id="664" name="n_1mainValue【保健センター・保健所】&#10;有形固定資産減価償却率"/>
        <xdr:cNvSpPr txBox="1"/>
      </xdr:nvSpPr>
      <xdr:spPr>
        <a:xfrm>
          <a:off x="15266035" y="9830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19685</xdr:rowOff>
    </xdr:from>
    <xdr:ext cx="403860" cy="257810"/>
    <xdr:sp macro="" textlink="">
      <xdr:nvSpPr>
        <xdr:cNvPr id="665" name="n_2mainValue【保健センター・保健所】&#10;有形固定資産減価償却率"/>
        <xdr:cNvSpPr txBox="1"/>
      </xdr:nvSpPr>
      <xdr:spPr>
        <a:xfrm>
          <a:off x="14389735" y="97923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153035</xdr:rowOff>
    </xdr:from>
    <xdr:ext cx="403860" cy="259080"/>
    <xdr:sp macro="" textlink="">
      <xdr:nvSpPr>
        <xdr:cNvPr id="666" name="n_3mainValue【保健センター・保健所】&#10;有形固定資産減価償却率"/>
        <xdr:cNvSpPr txBox="1"/>
      </xdr:nvSpPr>
      <xdr:spPr>
        <a:xfrm>
          <a:off x="13500735" y="97542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118745</xdr:rowOff>
    </xdr:from>
    <xdr:ext cx="403860" cy="259080"/>
    <xdr:sp macro="" textlink="">
      <xdr:nvSpPr>
        <xdr:cNvPr id="667" name="n_4mainValue【保健センター・保健所】&#10;有形固定資産減価償却率"/>
        <xdr:cNvSpPr txBox="1"/>
      </xdr:nvSpPr>
      <xdr:spPr>
        <a:xfrm>
          <a:off x="12611735" y="97199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676" name="テキスト ボックス 675"/>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7" name="直線コネクタ 67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78" name="直線コネクタ 677"/>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090" cy="259080"/>
    <xdr:sp macro="" textlink="">
      <xdr:nvSpPr>
        <xdr:cNvPr id="679" name="テキスト ボックス 678"/>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80" name="直線コネクタ 679"/>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090" cy="259080"/>
    <xdr:sp macro="" textlink="">
      <xdr:nvSpPr>
        <xdr:cNvPr id="681" name="テキスト ボックス 680"/>
        <xdr:cNvSpPr txBox="1"/>
      </xdr:nvSpPr>
      <xdr:spPr>
        <a:xfrm>
          <a:off x="17820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82" name="直線コネクタ 681"/>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090" cy="257810"/>
    <xdr:sp macro="" textlink="">
      <xdr:nvSpPr>
        <xdr:cNvPr id="683" name="テキスト ボックス 682"/>
        <xdr:cNvSpPr txBox="1"/>
      </xdr:nvSpPr>
      <xdr:spPr>
        <a:xfrm>
          <a:off x="17820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84" name="直線コネクタ 683"/>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090" cy="259080"/>
    <xdr:sp macro="" textlink="">
      <xdr:nvSpPr>
        <xdr:cNvPr id="685" name="テキスト ボックス 684"/>
        <xdr:cNvSpPr txBox="1"/>
      </xdr:nvSpPr>
      <xdr:spPr>
        <a:xfrm>
          <a:off x="17820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86" name="直線コネクタ 685"/>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090" cy="257810"/>
    <xdr:sp macro="" textlink="">
      <xdr:nvSpPr>
        <xdr:cNvPr id="687" name="テキスト ボックス 686"/>
        <xdr:cNvSpPr txBox="1"/>
      </xdr:nvSpPr>
      <xdr:spPr>
        <a:xfrm>
          <a:off x="17820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88" name="直線コネクタ 687"/>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090" cy="259080"/>
    <xdr:sp macro="" textlink="">
      <xdr:nvSpPr>
        <xdr:cNvPr id="689" name="テキスト ボックス 688"/>
        <xdr:cNvSpPr txBox="1"/>
      </xdr:nvSpPr>
      <xdr:spPr>
        <a:xfrm>
          <a:off x="17820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90" name="直線コネクタ 68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691" name="テキスト ボックス 690"/>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54</xdr:row>
      <xdr:rowOff>146685</xdr:rowOff>
    </xdr:from>
    <xdr:to xmlns:xdr="http://schemas.openxmlformats.org/drawingml/2006/spreadsheetDrawing">
      <xdr:col>116</xdr:col>
      <xdr:colOff>62865</xdr:colOff>
      <xdr:row>63</xdr:row>
      <xdr:rowOff>106045</xdr:rowOff>
    </xdr:to>
    <xdr:cxnSp macro="">
      <xdr:nvCxnSpPr>
        <xdr:cNvPr id="693" name="直線コネクタ 692"/>
        <xdr:cNvCxnSpPr/>
      </xdr:nvCxnSpPr>
      <xdr:spPr>
        <a:xfrm flipV="1">
          <a:off x="22160865" y="940498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109855</xdr:rowOff>
    </xdr:from>
    <xdr:ext cx="469900" cy="257810"/>
    <xdr:sp macro="" textlink="">
      <xdr:nvSpPr>
        <xdr:cNvPr id="694" name="【保健センター・保健所】&#10;一人当たり面積最小値テキスト"/>
        <xdr:cNvSpPr txBox="1"/>
      </xdr:nvSpPr>
      <xdr:spPr>
        <a:xfrm>
          <a:off x="22199600" y="109112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106045</xdr:rowOff>
    </xdr:from>
    <xdr:to xmlns:xdr="http://schemas.openxmlformats.org/drawingml/2006/spreadsheetDrawing">
      <xdr:col>116</xdr:col>
      <xdr:colOff>152400</xdr:colOff>
      <xdr:row>63</xdr:row>
      <xdr:rowOff>106045</xdr:rowOff>
    </xdr:to>
    <xdr:cxnSp macro="">
      <xdr:nvCxnSpPr>
        <xdr:cNvPr id="695" name="直線コネクタ 694"/>
        <xdr:cNvCxnSpPr/>
      </xdr:nvCxnSpPr>
      <xdr:spPr>
        <a:xfrm>
          <a:off x="22072600" y="1090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93345</xdr:rowOff>
    </xdr:from>
    <xdr:ext cx="469900" cy="259080"/>
    <xdr:sp macro="" textlink="">
      <xdr:nvSpPr>
        <xdr:cNvPr id="696" name="【保健センター・保健所】&#10;一人当たり面積最大値テキスト"/>
        <xdr:cNvSpPr txBox="1"/>
      </xdr:nvSpPr>
      <xdr:spPr>
        <a:xfrm>
          <a:off x="22199600" y="9180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146685</xdr:rowOff>
    </xdr:from>
    <xdr:to xmlns:xdr="http://schemas.openxmlformats.org/drawingml/2006/spreadsheetDrawing">
      <xdr:col>116</xdr:col>
      <xdr:colOff>152400</xdr:colOff>
      <xdr:row>54</xdr:row>
      <xdr:rowOff>146685</xdr:rowOff>
    </xdr:to>
    <xdr:cxnSp macro="">
      <xdr:nvCxnSpPr>
        <xdr:cNvPr id="697" name="直線コネクタ 696"/>
        <xdr:cNvCxnSpPr/>
      </xdr:nvCxnSpPr>
      <xdr:spPr>
        <a:xfrm>
          <a:off x="22072600" y="9404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164465</xdr:rowOff>
    </xdr:from>
    <xdr:ext cx="469900" cy="259080"/>
    <xdr:sp macro="" textlink="">
      <xdr:nvSpPr>
        <xdr:cNvPr id="698" name="【保健センター・保健所】&#10;一人当たり面積平均値テキスト"/>
        <xdr:cNvSpPr txBox="1"/>
      </xdr:nvSpPr>
      <xdr:spPr>
        <a:xfrm>
          <a:off x="22199600" y="102800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14605</xdr:rowOff>
    </xdr:from>
    <xdr:to xmlns:xdr="http://schemas.openxmlformats.org/drawingml/2006/spreadsheetDrawing">
      <xdr:col>116</xdr:col>
      <xdr:colOff>114300</xdr:colOff>
      <xdr:row>60</xdr:row>
      <xdr:rowOff>116205</xdr:rowOff>
    </xdr:to>
    <xdr:sp macro="" textlink="">
      <xdr:nvSpPr>
        <xdr:cNvPr id="699" name="フローチャート: 判断 698"/>
        <xdr:cNvSpPr/>
      </xdr:nvSpPr>
      <xdr:spPr>
        <a:xfrm>
          <a:off x="22110700" y="1030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14605</xdr:rowOff>
    </xdr:from>
    <xdr:to xmlns:xdr="http://schemas.openxmlformats.org/drawingml/2006/spreadsheetDrawing">
      <xdr:col>112</xdr:col>
      <xdr:colOff>38100</xdr:colOff>
      <xdr:row>60</xdr:row>
      <xdr:rowOff>116205</xdr:rowOff>
    </xdr:to>
    <xdr:sp macro="" textlink="">
      <xdr:nvSpPr>
        <xdr:cNvPr id="700" name="フローチャート: 判断 699"/>
        <xdr:cNvSpPr/>
      </xdr:nvSpPr>
      <xdr:spPr>
        <a:xfrm>
          <a:off x="21272500" y="1030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14605</xdr:rowOff>
    </xdr:from>
    <xdr:to xmlns:xdr="http://schemas.openxmlformats.org/drawingml/2006/spreadsheetDrawing">
      <xdr:col>107</xdr:col>
      <xdr:colOff>101600</xdr:colOff>
      <xdr:row>60</xdr:row>
      <xdr:rowOff>116205</xdr:rowOff>
    </xdr:to>
    <xdr:sp macro="" textlink="">
      <xdr:nvSpPr>
        <xdr:cNvPr id="701" name="フローチャート: 判断 700"/>
        <xdr:cNvSpPr/>
      </xdr:nvSpPr>
      <xdr:spPr>
        <a:xfrm>
          <a:off x="20383500" y="1030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80010</xdr:rowOff>
    </xdr:from>
    <xdr:to xmlns:xdr="http://schemas.openxmlformats.org/drawingml/2006/spreadsheetDrawing">
      <xdr:col>102</xdr:col>
      <xdr:colOff>165100</xdr:colOff>
      <xdr:row>61</xdr:row>
      <xdr:rowOff>10160</xdr:rowOff>
    </xdr:to>
    <xdr:sp macro="" textlink="">
      <xdr:nvSpPr>
        <xdr:cNvPr id="702" name="フローチャート: 判断 701"/>
        <xdr:cNvSpPr/>
      </xdr:nvSpPr>
      <xdr:spPr>
        <a:xfrm>
          <a:off x="19494500" y="103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80010</xdr:rowOff>
    </xdr:from>
    <xdr:to xmlns:xdr="http://schemas.openxmlformats.org/drawingml/2006/spreadsheetDrawing">
      <xdr:col>98</xdr:col>
      <xdr:colOff>38100</xdr:colOff>
      <xdr:row>61</xdr:row>
      <xdr:rowOff>10160</xdr:rowOff>
    </xdr:to>
    <xdr:sp macro="" textlink="">
      <xdr:nvSpPr>
        <xdr:cNvPr id="703" name="フローチャート: 判断 702"/>
        <xdr:cNvSpPr/>
      </xdr:nvSpPr>
      <xdr:spPr>
        <a:xfrm>
          <a:off x="18605500" y="103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704" name="テキスト ボックス 703"/>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705" name="テキスト ボックス 704"/>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706" name="テキスト ボックス 705"/>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707" name="テキスト ボックス 706"/>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708" name="テキスト ボックス 707"/>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104140</xdr:rowOff>
    </xdr:from>
    <xdr:to xmlns:xdr="http://schemas.openxmlformats.org/drawingml/2006/spreadsheetDrawing">
      <xdr:col>116</xdr:col>
      <xdr:colOff>114300</xdr:colOff>
      <xdr:row>58</xdr:row>
      <xdr:rowOff>34290</xdr:rowOff>
    </xdr:to>
    <xdr:sp macro="" textlink="">
      <xdr:nvSpPr>
        <xdr:cNvPr id="709" name="楕円 708"/>
        <xdr:cNvSpPr/>
      </xdr:nvSpPr>
      <xdr:spPr>
        <a:xfrm>
          <a:off x="221107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56</xdr:row>
      <xdr:rowOff>127000</xdr:rowOff>
    </xdr:from>
    <xdr:ext cx="469900" cy="259080"/>
    <xdr:sp macro="" textlink="">
      <xdr:nvSpPr>
        <xdr:cNvPr id="710" name="【保健センター・保健所】&#10;一人当たり面積該当値テキスト"/>
        <xdr:cNvSpPr txBox="1"/>
      </xdr:nvSpPr>
      <xdr:spPr>
        <a:xfrm>
          <a:off x="22199600" y="9728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104140</xdr:rowOff>
    </xdr:from>
    <xdr:to xmlns:xdr="http://schemas.openxmlformats.org/drawingml/2006/spreadsheetDrawing">
      <xdr:col>112</xdr:col>
      <xdr:colOff>38100</xdr:colOff>
      <xdr:row>58</xdr:row>
      <xdr:rowOff>34290</xdr:rowOff>
    </xdr:to>
    <xdr:sp macro="" textlink="">
      <xdr:nvSpPr>
        <xdr:cNvPr id="711" name="楕円 710"/>
        <xdr:cNvSpPr/>
      </xdr:nvSpPr>
      <xdr:spPr>
        <a:xfrm>
          <a:off x="21272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57</xdr:row>
      <xdr:rowOff>154940</xdr:rowOff>
    </xdr:from>
    <xdr:to xmlns:xdr="http://schemas.openxmlformats.org/drawingml/2006/spreadsheetDrawing">
      <xdr:col>116</xdr:col>
      <xdr:colOff>63500</xdr:colOff>
      <xdr:row>57</xdr:row>
      <xdr:rowOff>154940</xdr:rowOff>
    </xdr:to>
    <xdr:cxnSp macro="">
      <xdr:nvCxnSpPr>
        <xdr:cNvPr id="712" name="直線コネクタ 711"/>
        <xdr:cNvCxnSpPr/>
      </xdr:nvCxnSpPr>
      <xdr:spPr>
        <a:xfrm>
          <a:off x="21323300" y="99275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104140</xdr:rowOff>
    </xdr:from>
    <xdr:to xmlns:xdr="http://schemas.openxmlformats.org/drawingml/2006/spreadsheetDrawing">
      <xdr:col>107</xdr:col>
      <xdr:colOff>101600</xdr:colOff>
      <xdr:row>58</xdr:row>
      <xdr:rowOff>34290</xdr:rowOff>
    </xdr:to>
    <xdr:sp macro="" textlink="">
      <xdr:nvSpPr>
        <xdr:cNvPr id="713" name="楕円 712"/>
        <xdr:cNvSpPr/>
      </xdr:nvSpPr>
      <xdr:spPr>
        <a:xfrm>
          <a:off x="20383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154940</xdr:rowOff>
    </xdr:from>
    <xdr:to xmlns:xdr="http://schemas.openxmlformats.org/drawingml/2006/spreadsheetDrawing">
      <xdr:col>111</xdr:col>
      <xdr:colOff>177800</xdr:colOff>
      <xdr:row>57</xdr:row>
      <xdr:rowOff>154940</xdr:rowOff>
    </xdr:to>
    <xdr:cxnSp macro="">
      <xdr:nvCxnSpPr>
        <xdr:cNvPr id="714" name="直線コネクタ 713"/>
        <xdr:cNvCxnSpPr/>
      </xdr:nvCxnSpPr>
      <xdr:spPr>
        <a:xfrm>
          <a:off x="20434300" y="99275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104140</xdr:rowOff>
    </xdr:from>
    <xdr:to xmlns:xdr="http://schemas.openxmlformats.org/drawingml/2006/spreadsheetDrawing">
      <xdr:col>102</xdr:col>
      <xdr:colOff>165100</xdr:colOff>
      <xdr:row>58</xdr:row>
      <xdr:rowOff>34290</xdr:rowOff>
    </xdr:to>
    <xdr:sp macro="" textlink="">
      <xdr:nvSpPr>
        <xdr:cNvPr id="715" name="楕円 714"/>
        <xdr:cNvSpPr/>
      </xdr:nvSpPr>
      <xdr:spPr>
        <a:xfrm>
          <a:off x="19494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57</xdr:row>
      <xdr:rowOff>154940</xdr:rowOff>
    </xdr:from>
    <xdr:to xmlns:xdr="http://schemas.openxmlformats.org/drawingml/2006/spreadsheetDrawing">
      <xdr:col>107</xdr:col>
      <xdr:colOff>50800</xdr:colOff>
      <xdr:row>57</xdr:row>
      <xdr:rowOff>154940</xdr:rowOff>
    </xdr:to>
    <xdr:cxnSp macro="">
      <xdr:nvCxnSpPr>
        <xdr:cNvPr id="716" name="直線コネクタ 715"/>
        <xdr:cNvCxnSpPr/>
      </xdr:nvCxnSpPr>
      <xdr:spPr>
        <a:xfrm>
          <a:off x="19545300" y="99275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57</xdr:row>
      <xdr:rowOff>104140</xdr:rowOff>
    </xdr:from>
    <xdr:to xmlns:xdr="http://schemas.openxmlformats.org/drawingml/2006/spreadsheetDrawing">
      <xdr:col>98</xdr:col>
      <xdr:colOff>38100</xdr:colOff>
      <xdr:row>58</xdr:row>
      <xdr:rowOff>34290</xdr:rowOff>
    </xdr:to>
    <xdr:sp macro="" textlink="">
      <xdr:nvSpPr>
        <xdr:cNvPr id="717" name="楕円 716"/>
        <xdr:cNvSpPr/>
      </xdr:nvSpPr>
      <xdr:spPr>
        <a:xfrm>
          <a:off x="18605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57</xdr:row>
      <xdr:rowOff>154940</xdr:rowOff>
    </xdr:from>
    <xdr:to xmlns:xdr="http://schemas.openxmlformats.org/drawingml/2006/spreadsheetDrawing">
      <xdr:col>102</xdr:col>
      <xdr:colOff>114300</xdr:colOff>
      <xdr:row>57</xdr:row>
      <xdr:rowOff>154940</xdr:rowOff>
    </xdr:to>
    <xdr:cxnSp macro="">
      <xdr:nvCxnSpPr>
        <xdr:cNvPr id="718" name="直線コネクタ 717"/>
        <xdr:cNvCxnSpPr/>
      </xdr:nvCxnSpPr>
      <xdr:spPr>
        <a:xfrm>
          <a:off x="18656300" y="99275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107315</xdr:rowOff>
    </xdr:from>
    <xdr:ext cx="469900" cy="259080"/>
    <xdr:sp macro="" textlink="">
      <xdr:nvSpPr>
        <xdr:cNvPr id="719" name="n_1aveValue【保健センター・保健所】&#10;一人当たり面積"/>
        <xdr:cNvSpPr txBox="1"/>
      </xdr:nvSpPr>
      <xdr:spPr>
        <a:xfrm>
          <a:off x="21075650" y="10394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107315</xdr:rowOff>
    </xdr:from>
    <xdr:ext cx="468630" cy="259080"/>
    <xdr:sp macro="" textlink="">
      <xdr:nvSpPr>
        <xdr:cNvPr id="720" name="n_2aveValue【保健センター・保健所】&#10;一人当たり面積"/>
        <xdr:cNvSpPr txBox="1"/>
      </xdr:nvSpPr>
      <xdr:spPr>
        <a:xfrm>
          <a:off x="20199350" y="103943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1270</xdr:rowOff>
    </xdr:from>
    <xdr:ext cx="468630" cy="259080"/>
    <xdr:sp macro="" textlink="">
      <xdr:nvSpPr>
        <xdr:cNvPr id="721" name="n_3aveValue【保健センター・保健所】&#10;一人当たり面積"/>
        <xdr:cNvSpPr txBox="1"/>
      </xdr:nvSpPr>
      <xdr:spPr>
        <a:xfrm>
          <a:off x="19310350" y="104597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1270</xdr:rowOff>
    </xdr:from>
    <xdr:ext cx="468630" cy="259080"/>
    <xdr:sp macro="" textlink="">
      <xdr:nvSpPr>
        <xdr:cNvPr id="722" name="n_4aveValue【保健センター・保健所】&#10;一人当たり面積"/>
        <xdr:cNvSpPr txBox="1"/>
      </xdr:nvSpPr>
      <xdr:spPr>
        <a:xfrm>
          <a:off x="18421350" y="104597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56</xdr:row>
      <xdr:rowOff>50800</xdr:rowOff>
    </xdr:from>
    <xdr:ext cx="469900" cy="259080"/>
    <xdr:sp macro="" textlink="">
      <xdr:nvSpPr>
        <xdr:cNvPr id="723" name="n_1mainValue【保健センター・保健所】&#10;一人当たり面積"/>
        <xdr:cNvSpPr txBox="1"/>
      </xdr:nvSpPr>
      <xdr:spPr>
        <a:xfrm>
          <a:off x="21075650" y="9652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56</xdr:row>
      <xdr:rowOff>50800</xdr:rowOff>
    </xdr:from>
    <xdr:ext cx="468630" cy="259080"/>
    <xdr:sp macro="" textlink="">
      <xdr:nvSpPr>
        <xdr:cNvPr id="724" name="n_2mainValue【保健センター・保健所】&#10;一人当たり面積"/>
        <xdr:cNvSpPr txBox="1"/>
      </xdr:nvSpPr>
      <xdr:spPr>
        <a:xfrm>
          <a:off x="20199350" y="9652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56</xdr:row>
      <xdr:rowOff>50800</xdr:rowOff>
    </xdr:from>
    <xdr:ext cx="468630" cy="259080"/>
    <xdr:sp macro="" textlink="">
      <xdr:nvSpPr>
        <xdr:cNvPr id="725" name="n_3mainValue【保健センター・保健所】&#10;一人当たり面積"/>
        <xdr:cNvSpPr txBox="1"/>
      </xdr:nvSpPr>
      <xdr:spPr>
        <a:xfrm>
          <a:off x="19310350" y="9652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56</xdr:row>
      <xdr:rowOff>50800</xdr:rowOff>
    </xdr:from>
    <xdr:ext cx="468630" cy="259080"/>
    <xdr:sp macro="" textlink="">
      <xdr:nvSpPr>
        <xdr:cNvPr id="726" name="n_4mainValue【保健センター・保健所】&#10;一人当たり面積"/>
        <xdr:cNvSpPr txBox="1"/>
      </xdr:nvSpPr>
      <xdr:spPr>
        <a:xfrm>
          <a:off x="18421350" y="9652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735" name="テキスト ボックス 734"/>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6" name="直線コネクタ 73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737" name="テキスト ボックス 736"/>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38100</xdr:rowOff>
    </xdr:from>
    <xdr:to xmlns:xdr="http://schemas.openxmlformats.org/drawingml/2006/spreadsheetDrawing">
      <xdr:col>89</xdr:col>
      <xdr:colOff>177800</xdr:colOff>
      <xdr:row>86</xdr:row>
      <xdr:rowOff>38100</xdr:rowOff>
    </xdr:to>
    <xdr:cxnSp macro="">
      <xdr:nvCxnSpPr>
        <xdr:cNvPr id="738" name="直線コネクタ 737"/>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67310</xdr:rowOff>
    </xdr:from>
    <xdr:ext cx="403225" cy="259080"/>
    <xdr:sp macro="" textlink="">
      <xdr:nvSpPr>
        <xdr:cNvPr id="739" name="テキスト ボックス 738"/>
        <xdr:cNvSpPr txBox="1"/>
      </xdr:nvSpPr>
      <xdr:spPr>
        <a:xfrm>
          <a:off x="12042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95250</xdr:rowOff>
    </xdr:from>
    <xdr:to xmlns:xdr="http://schemas.openxmlformats.org/drawingml/2006/spreadsheetDrawing">
      <xdr:col>89</xdr:col>
      <xdr:colOff>177800</xdr:colOff>
      <xdr:row>83</xdr:row>
      <xdr:rowOff>95250</xdr:rowOff>
    </xdr:to>
    <xdr:cxnSp macro="">
      <xdr:nvCxnSpPr>
        <xdr:cNvPr id="740" name="直線コネクタ 739"/>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124460</xdr:rowOff>
    </xdr:from>
    <xdr:ext cx="403225" cy="259080"/>
    <xdr:sp macro="" textlink="">
      <xdr:nvSpPr>
        <xdr:cNvPr id="741" name="テキスト ボックス 740"/>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152400</xdr:rowOff>
    </xdr:from>
    <xdr:to xmlns:xdr="http://schemas.openxmlformats.org/drawingml/2006/spreadsheetDrawing">
      <xdr:col>89</xdr:col>
      <xdr:colOff>177800</xdr:colOff>
      <xdr:row>80</xdr:row>
      <xdr:rowOff>152400</xdr:rowOff>
    </xdr:to>
    <xdr:cxnSp macro="">
      <xdr:nvCxnSpPr>
        <xdr:cNvPr id="742" name="直線コネクタ 741"/>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10160</xdr:rowOff>
    </xdr:from>
    <xdr:ext cx="403225" cy="259080"/>
    <xdr:sp macro="" textlink="">
      <xdr:nvSpPr>
        <xdr:cNvPr id="743" name="テキスト ボックス 742"/>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38100</xdr:rowOff>
    </xdr:from>
    <xdr:to xmlns:xdr="http://schemas.openxmlformats.org/drawingml/2006/spreadsheetDrawing">
      <xdr:col>89</xdr:col>
      <xdr:colOff>177800</xdr:colOff>
      <xdr:row>78</xdr:row>
      <xdr:rowOff>38100</xdr:rowOff>
    </xdr:to>
    <xdr:cxnSp macro="">
      <xdr:nvCxnSpPr>
        <xdr:cNvPr id="744" name="直線コネクタ 743"/>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77</xdr:row>
      <xdr:rowOff>67310</xdr:rowOff>
    </xdr:from>
    <xdr:ext cx="403225" cy="259080"/>
    <xdr:sp macro="" textlink="">
      <xdr:nvSpPr>
        <xdr:cNvPr id="745" name="テキスト ボックス 744"/>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6" name="直線コネクタ 7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7820" cy="259080"/>
    <xdr:sp macro="" textlink="">
      <xdr:nvSpPr>
        <xdr:cNvPr id="747" name="テキスト ボックス 746"/>
        <xdr:cNvSpPr txBox="1"/>
      </xdr:nvSpPr>
      <xdr:spPr>
        <a:xfrm>
          <a:off x="12106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79</xdr:row>
      <xdr:rowOff>99695</xdr:rowOff>
    </xdr:from>
    <xdr:to xmlns:xdr="http://schemas.openxmlformats.org/drawingml/2006/spreadsheetDrawing">
      <xdr:col>85</xdr:col>
      <xdr:colOff>126365</xdr:colOff>
      <xdr:row>86</xdr:row>
      <xdr:rowOff>145415</xdr:rowOff>
    </xdr:to>
    <xdr:cxnSp macro="">
      <xdr:nvCxnSpPr>
        <xdr:cNvPr id="749" name="直線コネクタ 748"/>
        <xdr:cNvCxnSpPr/>
      </xdr:nvCxnSpPr>
      <xdr:spPr>
        <a:xfrm flipV="1">
          <a:off x="16318865" y="13644245"/>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149225</xdr:rowOff>
    </xdr:from>
    <xdr:ext cx="405130" cy="259080"/>
    <xdr:sp macro="" textlink="">
      <xdr:nvSpPr>
        <xdr:cNvPr id="750" name="【消防施設】&#10;有形固定資産減価償却率最小値テキスト"/>
        <xdr:cNvSpPr txBox="1"/>
      </xdr:nvSpPr>
      <xdr:spPr>
        <a:xfrm>
          <a:off x="16357600" y="14893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145415</xdr:rowOff>
    </xdr:from>
    <xdr:to xmlns:xdr="http://schemas.openxmlformats.org/drawingml/2006/spreadsheetDrawing">
      <xdr:col>86</xdr:col>
      <xdr:colOff>25400</xdr:colOff>
      <xdr:row>86</xdr:row>
      <xdr:rowOff>145415</xdr:rowOff>
    </xdr:to>
    <xdr:cxnSp macro="">
      <xdr:nvCxnSpPr>
        <xdr:cNvPr id="751" name="直線コネクタ 750"/>
        <xdr:cNvCxnSpPr/>
      </xdr:nvCxnSpPr>
      <xdr:spPr>
        <a:xfrm>
          <a:off x="16230600" y="14890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78</xdr:row>
      <xdr:rowOff>46355</xdr:rowOff>
    </xdr:from>
    <xdr:ext cx="405130" cy="259080"/>
    <xdr:sp macro="" textlink="">
      <xdr:nvSpPr>
        <xdr:cNvPr id="752" name="【消防施設】&#10;有形固定資産減価償却率最大値テキスト"/>
        <xdr:cNvSpPr txBox="1"/>
      </xdr:nvSpPr>
      <xdr:spPr>
        <a:xfrm>
          <a:off x="16357600" y="13419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99695</xdr:rowOff>
    </xdr:from>
    <xdr:to xmlns:xdr="http://schemas.openxmlformats.org/drawingml/2006/spreadsheetDrawing">
      <xdr:col>86</xdr:col>
      <xdr:colOff>25400</xdr:colOff>
      <xdr:row>79</xdr:row>
      <xdr:rowOff>99695</xdr:rowOff>
    </xdr:to>
    <xdr:cxnSp macro="">
      <xdr:nvCxnSpPr>
        <xdr:cNvPr id="753" name="直線コネクタ 752"/>
        <xdr:cNvCxnSpPr/>
      </xdr:nvCxnSpPr>
      <xdr:spPr>
        <a:xfrm>
          <a:off x="16230600" y="13644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120650</xdr:rowOff>
    </xdr:from>
    <xdr:ext cx="405130" cy="257810"/>
    <xdr:sp macro="" textlink="">
      <xdr:nvSpPr>
        <xdr:cNvPr id="754" name="【消防施設】&#10;有形固定資産減価償却率平均値テキスト"/>
        <xdr:cNvSpPr txBox="1"/>
      </xdr:nvSpPr>
      <xdr:spPr>
        <a:xfrm>
          <a:off x="16357600" y="141795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97790</xdr:rowOff>
    </xdr:from>
    <xdr:to xmlns:xdr="http://schemas.openxmlformats.org/drawingml/2006/spreadsheetDrawing">
      <xdr:col>85</xdr:col>
      <xdr:colOff>177800</xdr:colOff>
      <xdr:row>84</xdr:row>
      <xdr:rowOff>27305</xdr:rowOff>
    </xdr:to>
    <xdr:sp macro="" textlink="">
      <xdr:nvSpPr>
        <xdr:cNvPr id="755" name="フローチャート: 判断 754"/>
        <xdr:cNvSpPr/>
      </xdr:nvSpPr>
      <xdr:spPr>
        <a:xfrm>
          <a:off x="16268700" y="14328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52070</xdr:rowOff>
    </xdr:from>
    <xdr:to xmlns:xdr="http://schemas.openxmlformats.org/drawingml/2006/spreadsheetDrawing">
      <xdr:col>81</xdr:col>
      <xdr:colOff>101600</xdr:colOff>
      <xdr:row>83</xdr:row>
      <xdr:rowOff>153035</xdr:rowOff>
    </xdr:to>
    <xdr:sp macro="" textlink="">
      <xdr:nvSpPr>
        <xdr:cNvPr id="756" name="フローチャート: 判断 755"/>
        <xdr:cNvSpPr/>
      </xdr:nvSpPr>
      <xdr:spPr>
        <a:xfrm>
          <a:off x="15430500" y="14282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60325</xdr:rowOff>
    </xdr:from>
    <xdr:to xmlns:xdr="http://schemas.openxmlformats.org/drawingml/2006/spreadsheetDrawing">
      <xdr:col>76</xdr:col>
      <xdr:colOff>165100</xdr:colOff>
      <xdr:row>83</xdr:row>
      <xdr:rowOff>161925</xdr:rowOff>
    </xdr:to>
    <xdr:sp macro="" textlink="">
      <xdr:nvSpPr>
        <xdr:cNvPr id="757" name="フローチャート: 判断 756"/>
        <xdr:cNvSpPr/>
      </xdr:nvSpPr>
      <xdr:spPr>
        <a:xfrm>
          <a:off x="14541500" y="1429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48895</xdr:rowOff>
    </xdr:from>
    <xdr:to xmlns:xdr="http://schemas.openxmlformats.org/drawingml/2006/spreadsheetDrawing">
      <xdr:col>72</xdr:col>
      <xdr:colOff>38100</xdr:colOff>
      <xdr:row>83</xdr:row>
      <xdr:rowOff>150495</xdr:rowOff>
    </xdr:to>
    <xdr:sp macro="" textlink="">
      <xdr:nvSpPr>
        <xdr:cNvPr id="758" name="フローチャート: 判断 757"/>
        <xdr:cNvSpPr/>
      </xdr:nvSpPr>
      <xdr:spPr>
        <a:xfrm>
          <a:off x="13652500" y="1427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41910</xdr:rowOff>
    </xdr:from>
    <xdr:to xmlns:xdr="http://schemas.openxmlformats.org/drawingml/2006/spreadsheetDrawing">
      <xdr:col>67</xdr:col>
      <xdr:colOff>101600</xdr:colOff>
      <xdr:row>83</xdr:row>
      <xdr:rowOff>143510</xdr:rowOff>
    </xdr:to>
    <xdr:sp macro="" textlink="">
      <xdr:nvSpPr>
        <xdr:cNvPr id="759" name="フローチャート: 判断 758"/>
        <xdr:cNvSpPr/>
      </xdr:nvSpPr>
      <xdr:spPr>
        <a:xfrm>
          <a:off x="12763500" y="1427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60" name="テキスト ボックス 7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61" name="テキスト ボックス 7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2" name="テキスト ボックス 7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3" name="テキスト ボックス 7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4" name="テキスト ボックス 7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78740</xdr:rowOff>
    </xdr:from>
    <xdr:to xmlns:xdr="http://schemas.openxmlformats.org/drawingml/2006/spreadsheetDrawing">
      <xdr:col>85</xdr:col>
      <xdr:colOff>177800</xdr:colOff>
      <xdr:row>85</xdr:row>
      <xdr:rowOff>8890</xdr:rowOff>
    </xdr:to>
    <xdr:sp macro="" textlink="">
      <xdr:nvSpPr>
        <xdr:cNvPr id="765" name="楕円 764"/>
        <xdr:cNvSpPr/>
      </xdr:nvSpPr>
      <xdr:spPr>
        <a:xfrm>
          <a:off x="162687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57150</xdr:rowOff>
    </xdr:from>
    <xdr:ext cx="405130" cy="259080"/>
    <xdr:sp macro="" textlink="">
      <xdr:nvSpPr>
        <xdr:cNvPr id="766" name="【消防施設】&#10;有形固定資産減価償却率該当値テキスト"/>
        <xdr:cNvSpPr txBox="1"/>
      </xdr:nvSpPr>
      <xdr:spPr>
        <a:xfrm>
          <a:off x="16357600" y="14458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30480</xdr:rowOff>
    </xdr:from>
    <xdr:to xmlns:xdr="http://schemas.openxmlformats.org/drawingml/2006/spreadsheetDrawing">
      <xdr:col>81</xdr:col>
      <xdr:colOff>101600</xdr:colOff>
      <xdr:row>84</xdr:row>
      <xdr:rowOff>132080</xdr:rowOff>
    </xdr:to>
    <xdr:sp macro="" textlink="">
      <xdr:nvSpPr>
        <xdr:cNvPr id="767" name="楕円 766"/>
        <xdr:cNvSpPr/>
      </xdr:nvSpPr>
      <xdr:spPr>
        <a:xfrm>
          <a:off x="15430500" y="1443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81280</xdr:rowOff>
    </xdr:from>
    <xdr:to xmlns:xdr="http://schemas.openxmlformats.org/drawingml/2006/spreadsheetDrawing">
      <xdr:col>85</xdr:col>
      <xdr:colOff>127000</xdr:colOff>
      <xdr:row>84</xdr:row>
      <xdr:rowOff>129540</xdr:rowOff>
    </xdr:to>
    <xdr:cxnSp macro="">
      <xdr:nvCxnSpPr>
        <xdr:cNvPr id="768" name="直線コネクタ 767"/>
        <xdr:cNvCxnSpPr/>
      </xdr:nvCxnSpPr>
      <xdr:spPr>
        <a:xfrm>
          <a:off x="15481300" y="1448308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163195</xdr:rowOff>
    </xdr:from>
    <xdr:to xmlns:xdr="http://schemas.openxmlformats.org/drawingml/2006/spreadsheetDrawing">
      <xdr:col>76</xdr:col>
      <xdr:colOff>165100</xdr:colOff>
      <xdr:row>84</xdr:row>
      <xdr:rowOff>93345</xdr:rowOff>
    </xdr:to>
    <xdr:sp macro="" textlink="">
      <xdr:nvSpPr>
        <xdr:cNvPr id="769" name="楕円 768"/>
        <xdr:cNvSpPr/>
      </xdr:nvSpPr>
      <xdr:spPr>
        <a:xfrm>
          <a:off x="145415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42545</xdr:rowOff>
    </xdr:from>
    <xdr:to xmlns:xdr="http://schemas.openxmlformats.org/drawingml/2006/spreadsheetDrawing">
      <xdr:col>81</xdr:col>
      <xdr:colOff>50800</xdr:colOff>
      <xdr:row>84</xdr:row>
      <xdr:rowOff>81280</xdr:rowOff>
    </xdr:to>
    <xdr:cxnSp macro="">
      <xdr:nvCxnSpPr>
        <xdr:cNvPr id="770" name="直線コネクタ 769"/>
        <xdr:cNvCxnSpPr/>
      </xdr:nvCxnSpPr>
      <xdr:spPr>
        <a:xfrm>
          <a:off x="14592300" y="1444434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110490</xdr:rowOff>
    </xdr:from>
    <xdr:to xmlns:xdr="http://schemas.openxmlformats.org/drawingml/2006/spreadsheetDrawing">
      <xdr:col>72</xdr:col>
      <xdr:colOff>38100</xdr:colOff>
      <xdr:row>84</xdr:row>
      <xdr:rowOff>40640</xdr:rowOff>
    </xdr:to>
    <xdr:sp macro="" textlink="">
      <xdr:nvSpPr>
        <xdr:cNvPr id="771" name="楕円 770"/>
        <xdr:cNvSpPr/>
      </xdr:nvSpPr>
      <xdr:spPr>
        <a:xfrm>
          <a:off x="13652500" y="1434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161290</xdr:rowOff>
    </xdr:from>
    <xdr:to xmlns:xdr="http://schemas.openxmlformats.org/drawingml/2006/spreadsheetDrawing">
      <xdr:col>76</xdr:col>
      <xdr:colOff>114300</xdr:colOff>
      <xdr:row>84</xdr:row>
      <xdr:rowOff>42545</xdr:rowOff>
    </xdr:to>
    <xdr:cxnSp macro="">
      <xdr:nvCxnSpPr>
        <xdr:cNvPr id="772" name="直線コネクタ 771"/>
        <xdr:cNvCxnSpPr/>
      </xdr:nvCxnSpPr>
      <xdr:spPr>
        <a:xfrm>
          <a:off x="13703300" y="1439164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67310</xdr:rowOff>
    </xdr:from>
    <xdr:to xmlns:xdr="http://schemas.openxmlformats.org/drawingml/2006/spreadsheetDrawing">
      <xdr:col>67</xdr:col>
      <xdr:colOff>101600</xdr:colOff>
      <xdr:row>83</xdr:row>
      <xdr:rowOff>168910</xdr:rowOff>
    </xdr:to>
    <xdr:sp macro="" textlink="">
      <xdr:nvSpPr>
        <xdr:cNvPr id="773" name="楕円 772"/>
        <xdr:cNvSpPr/>
      </xdr:nvSpPr>
      <xdr:spPr>
        <a:xfrm>
          <a:off x="127635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118110</xdr:rowOff>
    </xdr:from>
    <xdr:to xmlns:xdr="http://schemas.openxmlformats.org/drawingml/2006/spreadsheetDrawing">
      <xdr:col>71</xdr:col>
      <xdr:colOff>177800</xdr:colOff>
      <xdr:row>83</xdr:row>
      <xdr:rowOff>161290</xdr:rowOff>
    </xdr:to>
    <xdr:cxnSp macro="">
      <xdr:nvCxnSpPr>
        <xdr:cNvPr id="774" name="直線コネクタ 773"/>
        <xdr:cNvCxnSpPr/>
      </xdr:nvCxnSpPr>
      <xdr:spPr>
        <a:xfrm>
          <a:off x="12814300" y="143484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169545</xdr:rowOff>
    </xdr:from>
    <xdr:ext cx="405130" cy="257810"/>
    <xdr:sp macro="" textlink="">
      <xdr:nvSpPr>
        <xdr:cNvPr id="775" name="n_1aveValue【消防施設】&#10;有形固定資産減価償却率"/>
        <xdr:cNvSpPr txBox="1"/>
      </xdr:nvSpPr>
      <xdr:spPr>
        <a:xfrm>
          <a:off x="15266035" y="140569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6985</xdr:rowOff>
    </xdr:from>
    <xdr:ext cx="403860" cy="257810"/>
    <xdr:sp macro="" textlink="">
      <xdr:nvSpPr>
        <xdr:cNvPr id="776" name="n_2aveValue【消防施設】&#10;有形固定資産減価償却率"/>
        <xdr:cNvSpPr txBox="1"/>
      </xdr:nvSpPr>
      <xdr:spPr>
        <a:xfrm>
          <a:off x="14389735" y="140658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167005</xdr:rowOff>
    </xdr:from>
    <xdr:ext cx="403860" cy="257810"/>
    <xdr:sp macro="" textlink="">
      <xdr:nvSpPr>
        <xdr:cNvPr id="777" name="n_3aveValue【消防施設】&#10;有形固定資産減価償却率"/>
        <xdr:cNvSpPr txBox="1"/>
      </xdr:nvSpPr>
      <xdr:spPr>
        <a:xfrm>
          <a:off x="13500735" y="140544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160020</xdr:rowOff>
    </xdr:from>
    <xdr:ext cx="403860" cy="259080"/>
    <xdr:sp macro="" textlink="">
      <xdr:nvSpPr>
        <xdr:cNvPr id="778" name="n_4aveValue【消防施設】&#10;有形固定資産減価償却率"/>
        <xdr:cNvSpPr txBox="1"/>
      </xdr:nvSpPr>
      <xdr:spPr>
        <a:xfrm>
          <a:off x="12611735" y="140474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123190</xdr:rowOff>
    </xdr:from>
    <xdr:ext cx="405130" cy="257810"/>
    <xdr:sp macro="" textlink="">
      <xdr:nvSpPr>
        <xdr:cNvPr id="779" name="n_1mainValue【消防施設】&#10;有形固定資産減価償却率"/>
        <xdr:cNvSpPr txBox="1"/>
      </xdr:nvSpPr>
      <xdr:spPr>
        <a:xfrm>
          <a:off x="15266035" y="145249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84455</xdr:rowOff>
    </xdr:from>
    <xdr:ext cx="403860" cy="259080"/>
    <xdr:sp macro="" textlink="">
      <xdr:nvSpPr>
        <xdr:cNvPr id="780" name="n_2mainValue【消防施設】&#10;有形固定資産減価償却率"/>
        <xdr:cNvSpPr txBox="1"/>
      </xdr:nvSpPr>
      <xdr:spPr>
        <a:xfrm>
          <a:off x="14389735" y="144862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31750</xdr:rowOff>
    </xdr:from>
    <xdr:ext cx="403860" cy="257810"/>
    <xdr:sp macro="" textlink="">
      <xdr:nvSpPr>
        <xdr:cNvPr id="781" name="n_3mainValue【消防施設】&#10;有形固定資産減価償却率"/>
        <xdr:cNvSpPr txBox="1"/>
      </xdr:nvSpPr>
      <xdr:spPr>
        <a:xfrm>
          <a:off x="13500735" y="144335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160020</xdr:rowOff>
    </xdr:from>
    <xdr:ext cx="403860" cy="259080"/>
    <xdr:sp macro="" textlink="">
      <xdr:nvSpPr>
        <xdr:cNvPr id="782" name="n_4mainValue【消防施設】&#10;有形固定資産減価償却率"/>
        <xdr:cNvSpPr txBox="1"/>
      </xdr:nvSpPr>
      <xdr:spPr>
        <a:xfrm>
          <a:off x="12611735" y="143903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791" name="テキスト ボックス 790"/>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2" name="直線コネクタ 79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88</xdr:row>
      <xdr:rowOff>10160</xdr:rowOff>
    </xdr:from>
    <xdr:ext cx="466090" cy="259080"/>
    <xdr:sp macro="" textlink="">
      <xdr:nvSpPr>
        <xdr:cNvPr id="793" name="テキスト ボックス 792"/>
        <xdr:cNvSpPr txBox="1"/>
      </xdr:nvSpPr>
      <xdr:spPr>
        <a:xfrm>
          <a:off x="17820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94" name="直線コネクタ 793"/>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macro="" textlink="">
      <xdr:nvSpPr>
        <xdr:cNvPr id="795" name="テキスト ボックス 794"/>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96" name="直線コネクタ 795"/>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9080"/>
    <xdr:sp macro="" textlink="">
      <xdr:nvSpPr>
        <xdr:cNvPr id="797" name="テキスト ボックス 796"/>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98" name="直線コネクタ 797"/>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799" name="テキスト ボックス 798"/>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800" name="直線コネクタ 799"/>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801" name="テキスト ボックス 800"/>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802" name="直線コネクタ 801"/>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9080"/>
    <xdr:sp macro="" textlink="">
      <xdr:nvSpPr>
        <xdr:cNvPr id="803" name="テキスト ボックス 802"/>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4" name="直線コネクタ 80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805" name="テキスト ボックス 804"/>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19050</xdr:rowOff>
    </xdr:from>
    <xdr:to xmlns:xdr="http://schemas.openxmlformats.org/drawingml/2006/spreadsheetDrawing">
      <xdr:col>116</xdr:col>
      <xdr:colOff>62865</xdr:colOff>
      <xdr:row>86</xdr:row>
      <xdr:rowOff>95250</xdr:rowOff>
    </xdr:to>
    <xdr:cxnSp macro="">
      <xdr:nvCxnSpPr>
        <xdr:cNvPr id="807" name="直線コネクタ 806"/>
        <xdr:cNvCxnSpPr/>
      </xdr:nvCxnSpPr>
      <xdr:spPr>
        <a:xfrm flipV="1">
          <a:off x="22160865" y="1339215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99060</xdr:rowOff>
    </xdr:from>
    <xdr:ext cx="469900" cy="257810"/>
    <xdr:sp macro="" textlink="">
      <xdr:nvSpPr>
        <xdr:cNvPr id="808" name="【消防施設】&#10;一人当たり面積最小値テキスト"/>
        <xdr:cNvSpPr txBox="1"/>
      </xdr:nvSpPr>
      <xdr:spPr>
        <a:xfrm>
          <a:off x="22199600" y="148437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95250</xdr:rowOff>
    </xdr:from>
    <xdr:to xmlns:xdr="http://schemas.openxmlformats.org/drawingml/2006/spreadsheetDrawing">
      <xdr:col>116</xdr:col>
      <xdr:colOff>152400</xdr:colOff>
      <xdr:row>86</xdr:row>
      <xdr:rowOff>95250</xdr:rowOff>
    </xdr:to>
    <xdr:cxnSp macro="">
      <xdr:nvCxnSpPr>
        <xdr:cNvPr id="809" name="直線コネクタ 808"/>
        <xdr:cNvCxnSpPr/>
      </xdr:nvCxnSpPr>
      <xdr:spPr>
        <a:xfrm>
          <a:off x="22072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137160</xdr:rowOff>
    </xdr:from>
    <xdr:ext cx="469900" cy="259080"/>
    <xdr:sp macro="" textlink="">
      <xdr:nvSpPr>
        <xdr:cNvPr id="810" name="【消防施設】&#10;一人当たり面積最大値テキスト"/>
        <xdr:cNvSpPr txBox="1"/>
      </xdr:nvSpPr>
      <xdr:spPr>
        <a:xfrm>
          <a:off x="22199600" y="13167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19050</xdr:rowOff>
    </xdr:from>
    <xdr:to xmlns:xdr="http://schemas.openxmlformats.org/drawingml/2006/spreadsheetDrawing">
      <xdr:col>116</xdr:col>
      <xdr:colOff>152400</xdr:colOff>
      <xdr:row>78</xdr:row>
      <xdr:rowOff>19050</xdr:rowOff>
    </xdr:to>
    <xdr:cxnSp macro="">
      <xdr:nvCxnSpPr>
        <xdr:cNvPr id="811" name="直線コネクタ 810"/>
        <xdr:cNvCxnSpPr/>
      </xdr:nvCxnSpPr>
      <xdr:spPr>
        <a:xfrm>
          <a:off x="22072600" y="1339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29210</xdr:rowOff>
    </xdr:from>
    <xdr:ext cx="469900" cy="257810"/>
    <xdr:sp macro="" textlink="">
      <xdr:nvSpPr>
        <xdr:cNvPr id="812" name="【消防施設】&#10;一人当たり面積平均値テキスト"/>
        <xdr:cNvSpPr txBox="1"/>
      </xdr:nvSpPr>
      <xdr:spPr>
        <a:xfrm>
          <a:off x="22199600" y="140881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6350</xdr:rowOff>
    </xdr:from>
    <xdr:to xmlns:xdr="http://schemas.openxmlformats.org/drawingml/2006/spreadsheetDrawing">
      <xdr:col>116</xdr:col>
      <xdr:colOff>114300</xdr:colOff>
      <xdr:row>83</xdr:row>
      <xdr:rowOff>107950</xdr:rowOff>
    </xdr:to>
    <xdr:sp macro="" textlink="">
      <xdr:nvSpPr>
        <xdr:cNvPr id="813" name="フローチャート: 判断 812"/>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6350</xdr:rowOff>
    </xdr:from>
    <xdr:to xmlns:xdr="http://schemas.openxmlformats.org/drawingml/2006/spreadsheetDrawing">
      <xdr:col>112</xdr:col>
      <xdr:colOff>38100</xdr:colOff>
      <xdr:row>83</xdr:row>
      <xdr:rowOff>107950</xdr:rowOff>
    </xdr:to>
    <xdr:sp macro="" textlink="">
      <xdr:nvSpPr>
        <xdr:cNvPr id="814" name="フローチャート: 判断 813"/>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6350</xdr:rowOff>
    </xdr:from>
    <xdr:to xmlns:xdr="http://schemas.openxmlformats.org/drawingml/2006/spreadsheetDrawing">
      <xdr:col>107</xdr:col>
      <xdr:colOff>101600</xdr:colOff>
      <xdr:row>83</xdr:row>
      <xdr:rowOff>107950</xdr:rowOff>
    </xdr:to>
    <xdr:sp macro="" textlink="">
      <xdr:nvSpPr>
        <xdr:cNvPr id="815" name="フローチャート: 判断 814"/>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25400</xdr:rowOff>
    </xdr:from>
    <xdr:to xmlns:xdr="http://schemas.openxmlformats.org/drawingml/2006/spreadsheetDrawing">
      <xdr:col>102</xdr:col>
      <xdr:colOff>165100</xdr:colOff>
      <xdr:row>83</xdr:row>
      <xdr:rowOff>127000</xdr:rowOff>
    </xdr:to>
    <xdr:sp macro="" textlink="">
      <xdr:nvSpPr>
        <xdr:cNvPr id="816" name="フローチャート: 判断 815"/>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25400</xdr:rowOff>
    </xdr:from>
    <xdr:to xmlns:xdr="http://schemas.openxmlformats.org/drawingml/2006/spreadsheetDrawing">
      <xdr:col>98</xdr:col>
      <xdr:colOff>38100</xdr:colOff>
      <xdr:row>83</xdr:row>
      <xdr:rowOff>127000</xdr:rowOff>
    </xdr:to>
    <xdr:sp macro="" textlink="">
      <xdr:nvSpPr>
        <xdr:cNvPr id="817" name="フローチャート: 判断 816"/>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8" name="テキスト ボックス 81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9" name="テキスト ボックス 81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20" name="テキスト ボックス 81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21" name="テキスト ボックス 82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22" name="テキスト ボックス 82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63500</xdr:rowOff>
    </xdr:from>
    <xdr:to xmlns:xdr="http://schemas.openxmlformats.org/drawingml/2006/spreadsheetDrawing">
      <xdr:col>116</xdr:col>
      <xdr:colOff>114300</xdr:colOff>
      <xdr:row>83</xdr:row>
      <xdr:rowOff>165100</xdr:rowOff>
    </xdr:to>
    <xdr:sp macro="" textlink="">
      <xdr:nvSpPr>
        <xdr:cNvPr id="823" name="楕円 822"/>
        <xdr:cNvSpPr/>
      </xdr:nvSpPr>
      <xdr:spPr>
        <a:xfrm>
          <a:off x="22110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41910</xdr:rowOff>
    </xdr:from>
    <xdr:ext cx="469900" cy="257810"/>
    <xdr:sp macro="" textlink="">
      <xdr:nvSpPr>
        <xdr:cNvPr id="824" name="【消防施設】&#10;一人当たり面積該当値テキスト"/>
        <xdr:cNvSpPr txBox="1"/>
      </xdr:nvSpPr>
      <xdr:spPr>
        <a:xfrm>
          <a:off x="22199600" y="142722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82550</xdr:rowOff>
    </xdr:from>
    <xdr:to xmlns:xdr="http://schemas.openxmlformats.org/drawingml/2006/spreadsheetDrawing">
      <xdr:col>112</xdr:col>
      <xdr:colOff>38100</xdr:colOff>
      <xdr:row>84</xdr:row>
      <xdr:rowOff>12700</xdr:rowOff>
    </xdr:to>
    <xdr:sp macro="" textlink="">
      <xdr:nvSpPr>
        <xdr:cNvPr id="825" name="楕円 824"/>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114300</xdr:rowOff>
    </xdr:from>
    <xdr:to xmlns:xdr="http://schemas.openxmlformats.org/drawingml/2006/spreadsheetDrawing">
      <xdr:col>116</xdr:col>
      <xdr:colOff>63500</xdr:colOff>
      <xdr:row>83</xdr:row>
      <xdr:rowOff>133350</xdr:rowOff>
    </xdr:to>
    <xdr:cxnSp macro="">
      <xdr:nvCxnSpPr>
        <xdr:cNvPr id="826" name="直線コネクタ 825"/>
        <xdr:cNvCxnSpPr/>
      </xdr:nvCxnSpPr>
      <xdr:spPr>
        <a:xfrm flipV="1">
          <a:off x="21323300" y="143446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82550</xdr:rowOff>
    </xdr:from>
    <xdr:to xmlns:xdr="http://schemas.openxmlformats.org/drawingml/2006/spreadsheetDrawing">
      <xdr:col>107</xdr:col>
      <xdr:colOff>101600</xdr:colOff>
      <xdr:row>84</xdr:row>
      <xdr:rowOff>12700</xdr:rowOff>
    </xdr:to>
    <xdr:sp macro="" textlink="">
      <xdr:nvSpPr>
        <xdr:cNvPr id="827" name="楕円 826"/>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133350</xdr:rowOff>
    </xdr:from>
    <xdr:to xmlns:xdr="http://schemas.openxmlformats.org/drawingml/2006/spreadsheetDrawing">
      <xdr:col>111</xdr:col>
      <xdr:colOff>177800</xdr:colOff>
      <xdr:row>83</xdr:row>
      <xdr:rowOff>133350</xdr:rowOff>
    </xdr:to>
    <xdr:cxnSp macro="">
      <xdr:nvCxnSpPr>
        <xdr:cNvPr id="828" name="直線コネクタ 827"/>
        <xdr:cNvCxnSpPr/>
      </xdr:nvCxnSpPr>
      <xdr:spPr>
        <a:xfrm>
          <a:off x="20434300" y="14363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82550</xdr:rowOff>
    </xdr:from>
    <xdr:to xmlns:xdr="http://schemas.openxmlformats.org/drawingml/2006/spreadsheetDrawing">
      <xdr:col>102</xdr:col>
      <xdr:colOff>165100</xdr:colOff>
      <xdr:row>84</xdr:row>
      <xdr:rowOff>12700</xdr:rowOff>
    </xdr:to>
    <xdr:sp macro="" textlink="">
      <xdr:nvSpPr>
        <xdr:cNvPr id="829" name="楕円 828"/>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133350</xdr:rowOff>
    </xdr:from>
    <xdr:to xmlns:xdr="http://schemas.openxmlformats.org/drawingml/2006/spreadsheetDrawing">
      <xdr:col>107</xdr:col>
      <xdr:colOff>50800</xdr:colOff>
      <xdr:row>83</xdr:row>
      <xdr:rowOff>133350</xdr:rowOff>
    </xdr:to>
    <xdr:cxnSp macro="">
      <xdr:nvCxnSpPr>
        <xdr:cNvPr id="830" name="直線コネクタ 829"/>
        <xdr:cNvCxnSpPr/>
      </xdr:nvCxnSpPr>
      <xdr:spPr>
        <a:xfrm>
          <a:off x="19545300" y="14363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82550</xdr:rowOff>
    </xdr:from>
    <xdr:to xmlns:xdr="http://schemas.openxmlformats.org/drawingml/2006/spreadsheetDrawing">
      <xdr:col>98</xdr:col>
      <xdr:colOff>38100</xdr:colOff>
      <xdr:row>84</xdr:row>
      <xdr:rowOff>12700</xdr:rowOff>
    </xdr:to>
    <xdr:sp macro="" textlink="">
      <xdr:nvSpPr>
        <xdr:cNvPr id="831" name="楕円 830"/>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83</xdr:row>
      <xdr:rowOff>133350</xdr:rowOff>
    </xdr:from>
    <xdr:to xmlns:xdr="http://schemas.openxmlformats.org/drawingml/2006/spreadsheetDrawing">
      <xdr:col>102</xdr:col>
      <xdr:colOff>114300</xdr:colOff>
      <xdr:row>83</xdr:row>
      <xdr:rowOff>133350</xdr:rowOff>
    </xdr:to>
    <xdr:cxnSp macro="">
      <xdr:nvCxnSpPr>
        <xdr:cNvPr id="832" name="直線コネクタ 831"/>
        <xdr:cNvCxnSpPr/>
      </xdr:nvCxnSpPr>
      <xdr:spPr>
        <a:xfrm>
          <a:off x="18656300" y="14363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81</xdr:row>
      <xdr:rowOff>124460</xdr:rowOff>
    </xdr:from>
    <xdr:ext cx="469900" cy="259080"/>
    <xdr:sp macro="" textlink="">
      <xdr:nvSpPr>
        <xdr:cNvPr id="833" name="n_1aveValue【消防施設】&#10;一人当たり面積"/>
        <xdr:cNvSpPr txBox="1"/>
      </xdr:nvSpPr>
      <xdr:spPr>
        <a:xfrm>
          <a:off x="21075650" y="1401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124460</xdr:rowOff>
    </xdr:from>
    <xdr:ext cx="468630" cy="259080"/>
    <xdr:sp macro="" textlink="">
      <xdr:nvSpPr>
        <xdr:cNvPr id="834" name="n_2aveValue【消防施設】&#10;一人当たり面積"/>
        <xdr:cNvSpPr txBox="1"/>
      </xdr:nvSpPr>
      <xdr:spPr>
        <a:xfrm>
          <a:off x="20199350" y="14011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143510</xdr:rowOff>
    </xdr:from>
    <xdr:ext cx="468630" cy="257810"/>
    <xdr:sp macro="" textlink="">
      <xdr:nvSpPr>
        <xdr:cNvPr id="835" name="n_3aveValue【消防施設】&#10;一人当たり面積"/>
        <xdr:cNvSpPr txBox="1"/>
      </xdr:nvSpPr>
      <xdr:spPr>
        <a:xfrm>
          <a:off x="19310350" y="140309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143510</xdr:rowOff>
    </xdr:from>
    <xdr:ext cx="468630" cy="257810"/>
    <xdr:sp macro="" textlink="">
      <xdr:nvSpPr>
        <xdr:cNvPr id="836" name="n_4aveValue【消防施設】&#10;一人当たり面積"/>
        <xdr:cNvSpPr txBox="1"/>
      </xdr:nvSpPr>
      <xdr:spPr>
        <a:xfrm>
          <a:off x="18421350" y="140309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3810</xdr:rowOff>
    </xdr:from>
    <xdr:ext cx="469900" cy="259080"/>
    <xdr:sp macro="" textlink="">
      <xdr:nvSpPr>
        <xdr:cNvPr id="837" name="n_1mainValue【消防施設】&#10;一人当たり面積"/>
        <xdr:cNvSpPr txBox="1"/>
      </xdr:nvSpPr>
      <xdr:spPr>
        <a:xfrm>
          <a:off x="21075650" y="14405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3810</xdr:rowOff>
    </xdr:from>
    <xdr:ext cx="468630" cy="259080"/>
    <xdr:sp macro="" textlink="">
      <xdr:nvSpPr>
        <xdr:cNvPr id="838" name="n_2mainValue【消防施設】&#10;一人当たり面積"/>
        <xdr:cNvSpPr txBox="1"/>
      </xdr:nvSpPr>
      <xdr:spPr>
        <a:xfrm>
          <a:off x="20199350" y="14405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3810</xdr:rowOff>
    </xdr:from>
    <xdr:ext cx="468630" cy="259080"/>
    <xdr:sp macro="" textlink="">
      <xdr:nvSpPr>
        <xdr:cNvPr id="839" name="n_3mainValue【消防施設】&#10;一人当たり面積"/>
        <xdr:cNvSpPr txBox="1"/>
      </xdr:nvSpPr>
      <xdr:spPr>
        <a:xfrm>
          <a:off x="19310350" y="14405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3810</xdr:rowOff>
    </xdr:from>
    <xdr:ext cx="468630" cy="259080"/>
    <xdr:sp macro="" textlink="">
      <xdr:nvSpPr>
        <xdr:cNvPr id="840" name="n_4mainValue【消防施設】&#10;一人当たり面積"/>
        <xdr:cNvSpPr txBox="1"/>
      </xdr:nvSpPr>
      <xdr:spPr>
        <a:xfrm>
          <a:off x="18421350" y="14405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849" name="テキスト ボックス 848"/>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50" name="直線コネクタ 84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851" name="テキスト ボックス 850"/>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52" name="直線コネクタ 85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853" name="テキスト ボックス 852"/>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54" name="直線コネクタ 85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55" name="テキスト ボックス 85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56" name="直線コネクタ 85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857" name="テキスト ボックス 856"/>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58" name="直線コネクタ 85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59" name="テキスト ボックス 85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60" name="直線コネクタ 85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61" name="テキスト ボックス 86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62" name="直線コネクタ 86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863" name="テキスト ボックス 862"/>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4" name="直線コネクタ 86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63500</xdr:rowOff>
    </xdr:from>
    <xdr:to xmlns:xdr="http://schemas.openxmlformats.org/drawingml/2006/spreadsheetDrawing">
      <xdr:col>85</xdr:col>
      <xdr:colOff>126365</xdr:colOff>
      <xdr:row>109</xdr:row>
      <xdr:rowOff>35560</xdr:rowOff>
    </xdr:to>
    <xdr:cxnSp macro="">
      <xdr:nvCxnSpPr>
        <xdr:cNvPr id="866" name="直線コネクタ 865"/>
        <xdr:cNvCxnSpPr/>
      </xdr:nvCxnSpPr>
      <xdr:spPr>
        <a:xfrm flipV="1">
          <a:off x="16318865" y="1720850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867"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868" name="直線コネクタ 867"/>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9525</xdr:rowOff>
    </xdr:from>
    <xdr:ext cx="340360" cy="257810"/>
    <xdr:sp macro="" textlink="">
      <xdr:nvSpPr>
        <xdr:cNvPr id="869" name="【庁舎】&#10;有形固定資産減価償却率最大値テキスト"/>
        <xdr:cNvSpPr txBox="1"/>
      </xdr:nvSpPr>
      <xdr:spPr>
        <a:xfrm>
          <a:off x="16357600" y="1698307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63500</xdr:rowOff>
    </xdr:from>
    <xdr:to xmlns:xdr="http://schemas.openxmlformats.org/drawingml/2006/spreadsheetDrawing">
      <xdr:col>86</xdr:col>
      <xdr:colOff>25400</xdr:colOff>
      <xdr:row>100</xdr:row>
      <xdr:rowOff>63500</xdr:rowOff>
    </xdr:to>
    <xdr:cxnSp macro="">
      <xdr:nvCxnSpPr>
        <xdr:cNvPr id="870" name="直線コネクタ 869"/>
        <xdr:cNvCxnSpPr/>
      </xdr:nvCxnSpPr>
      <xdr:spPr>
        <a:xfrm>
          <a:off x="16230600" y="1720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99060</xdr:rowOff>
    </xdr:from>
    <xdr:ext cx="405130" cy="257810"/>
    <xdr:sp macro="" textlink="">
      <xdr:nvSpPr>
        <xdr:cNvPr id="871" name="【庁舎】&#10;有形固定資産減価償却率平均値テキスト"/>
        <xdr:cNvSpPr txBox="1"/>
      </xdr:nvSpPr>
      <xdr:spPr>
        <a:xfrm>
          <a:off x="16357600" y="177584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76200</xdr:rowOff>
    </xdr:from>
    <xdr:to xmlns:xdr="http://schemas.openxmlformats.org/drawingml/2006/spreadsheetDrawing">
      <xdr:col>85</xdr:col>
      <xdr:colOff>177800</xdr:colOff>
      <xdr:row>105</xdr:row>
      <xdr:rowOff>6350</xdr:rowOff>
    </xdr:to>
    <xdr:sp macro="" textlink="">
      <xdr:nvSpPr>
        <xdr:cNvPr id="872" name="フローチャート: 判断 871"/>
        <xdr:cNvSpPr/>
      </xdr:nvSpPr>
      <xdr:spPr>
        <a:xfrm>
          <a:off x="16268700" y="1790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99060</xdr:rowOff>
    </xdr:from>
    <xdr:to xmlns:xdr="http://schemas.openxmlformats.org/drawingml/2006/spreadsheetDrawing">
      <xdr:col>81</xdr:col>
      <xdr:colOff>101600</xdr:colOff>
      <xdr:row>105</xdr:row>
      <xdr:rowOff>29210</xdr:rowOff>
    </xdr:to>
    <xdr:sp macro="" textlink="">
      <xdr:nvSpPr>
        <xdr:cNvPr id="873" name="フローチャート: 判断 872"/>
        <xdr:cNvSpPr/>
      </xdr:nvSpPr>
      <xdr:spPr>
        <a:xfrm>
          <a:off x="15430500" y="1792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87630</xdr:rowOff>
    </xdr:from>
    <xdr:to xmlns:xdr="http://schemas.openxmlformats.org/drawingml/2006/spreadsheetDrawing">
      <xdr:col>76</xdr:col>
      <xdr:colOff>165100</xdr:colOff>
      <xdr:row>105</xdr:row>
      <xdr:rowOff>17780</xdr:rowOff>
    </xdr:to>
    <xdr:sp macro="" textlink="">
      <xdr:nvSpPr>
        <xdr:cNvPr id="874" name="フローチャート: 判断 873"/>
        <xdr:cNvSpPr/>
      </xdr:nvSpPr>
      <xdr:spPr>
        <a:xfrm>
          <a:off x="145415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38735</xdr:rowOff>
    </xdr:from>
    <xdr:to xmlns:xdr="http://schemas.openxmlformats.org/drawingml/2006/spreadsheetDrawing">
      <xdr:col>72</xdr:col>
      <xdr:colOff>38100</xdr:colOff>
      <xdr:row>104</xdr:row>
      <xdr:rowOff>140335</xdr:rowOff>
    </xdr:to>
    <xdr:sp macro="" textlink="">
      <xdr:nvSpPr>
        <xdr:cNvPr id="875" name="フローチャート: 判断 874"/>
        <xdr:cNvSpPr/>
      </xdr:nvSpPr>
      <xdr:spPr>
        <a:xfrm>
          <a:off x="136525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22225</xdr:rowOff>
    </xdr:from>
    <xdr:to xmlns:xdr="http://schemas.openxmlformats.org/drawingml/2006/spreadsheetDrawing">
      <xdr:col>67</xdr:col>
      <xdr:colOff>101600</xdr:colOff>
      <xdr:row>104</xdr:row>
      <xdr:rowOff>123825</xdr:rowOff>
    </xdr:to>
    <xdr:sp macro="" textlink="">
      <xdr:nvSpPr>
        <xdr:cNvPr id="876" name="フローチャート: 判断 875"/>
        <xdr:cNvSpPr/>
      </xdr:nvSpPr>
      <xdr:spPr>
        <a:xfrm>
          <a:off x="12763500" y="1785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7" name="テキスト ボックス 8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8" name="テキスト ボックス 8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9" name="テキスト ボックス 8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80" name="テキスト ボックス 8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81" name="テキスト ボックス 8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130175</xdr:rowOff>
    </xdr:from>
    <xdr:to xmlns:xdr="http://schemas.openxmlformats.org/drawingml/2006/spreadsheetDrawing">
      <xdr:col>85</xdr:col>
      <xdr:colOff>177800</xdr:colOff>
      <xdr:row>106</xdr:row>
      <xdr:rowOff>60325</xdr:rowOff>
    </xdr:to>
    <xdr:sp macro="" textlink="">
      <xdr:nvSpPr>
        <xdr:cNvPr id="882" name="楕円 881"/>
        <xdr:cNvSpPr/>
      </xdr:nvSpPr>
      <xdr:spPr>
        <a:xfrm>
          <a:off x="162687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109220</xdr:rowOff>
    </xdr:from>
    <xdr:ext cx="405130" cy="257810"/>
    <xdr:sp macro="" textlink="">
      <xdr:nvSpPr>
        <xdr:cNvPr id="883" name="【庁舎】&#10;有形固定資産減価償却率該当値テキスト"/>
        <xdr:cNvSpPr txBox="1"/>
      </xdr:nvSpPr>
      <xdr:spPr>
        <a:xfrm>
          <a:off x="16357600" y="181114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118745</xdr:rowOff>
    </xdr:from>
    <xdr:to xmlns:xdr="http://schemas.openxmlformats.org/drawingml/2006/spreadsheetDrawing">
      <xdr:col>81</xdr:col>
      <xdr:colOff>101600</xdr:colOff>
      <xdr:row>106</xdr:row>
      <xdr:rowOff>48895</xdr:rowOff>
    </xdr:to>
    <xdr:sp macro="" textlink="">
      <xdr:nvSpPr>
        <xdr:cNvPr id="884" name="楕円 883"/>
        <xdr:cNvSpPr/>
      </xdr:nvSpPr>
      <xdr:spPr>
        <a:xfrm>
          <a:off x="15430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169545</xdr:rowOff>
    </xdr:from>
    <xdr:to xmlns:xdr="http://schemas.openxmlformats.org/drawingml/2006/spreadsheetDrawing">
      <xdr:col>85</xdr:col>
      <xdr:colOff>127000</xdr:colOff>
      <xdr:row>106</xdr:row>
      <xdr:rowOff>9525</xdr:rowOff>
    </xdr:to>
    <xdr:cxnSp macro="">
      <xdr:nvCxnSpPr>
        <xdr:cNvPr id="885" name="直線コネクタ 884"/>
        <xdr:cNvCxnSpPr/>
      </xdr:nvCxnSpPr>
      <xdr:spPr>
        <a:xfrm>
          <a:off x="15481300" y="1817179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100330</xdr:rowOff>
    </xdr:from>
    <xdr:to xmlns:xdr="http://schemas.openxmlformats.org/drawingml/2006/spreadsheetDrawing">
      <xdr:col>76</xdr:col>
      <xdr:colOff>165100</xdr:colOff>
      <xdr:row>106</xdr:row>
      <xdr:rowOff>30480</xdr:rowOff>
    </xdr:to>
    <xdr:sp macro="" textlink="">
      <xdr:nvSpPr>
        <xdr:cNvPr id="886" name="楕円 885"/>
        <xdr:cNvSpPr/>
      </xdr:nvSpPr>
      <xdr:spPr>
        <a:xfrm>
          <a:off x="14541500" y="181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151130</xdr:rowOff>
    </xdr:from>
    <xdr:to xmlns:xdr="http://schemas.openxmlformats.org/drawingml/2006/spreadsheetDrawing">
      <xdr:col>81</xdr:col>
      <xdr:colOff>50800</xdr:colOff>
      <xdr:row>105</xdr:row>
      <xdr:rowOff>169545</xdr:rowOff>
    </xdr:to>
    <xdr:cxnSp macro="">
      <xdr:nvCxnSpPr>
        <xdr:cNvPr id="887" name="直線コネクタ 886"/>
        <xdr:cNvCxnSpPr/>
      </xdr:nvCxnSpPr>
      <xdr:spPr>
        <a:xfrm>
          <a:off x="14592300" y="181533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73025</xdr:rowOff>
    </xdr:from>
    <xdr:to xmlns:xdr="http://schemas.openxmlformats.org/drawingml/2006/spreadsheetDrawing">
      <xdr:col>72</xdr:col>
      <xdr:colOff>38100</xdr:colOff>
      <xdr:row>106</xdr:row>
      <xdr:rowOff>3175</xdr:rowOff>
    </xdr:to>
    <xdr:sp macro="" textlink="">
      <xdr:nvSpPr>
        <xdr:cNvPr id="888" name="楕円 887"/>
        <xdr:cNvSpPr/>
      </xdr:nvSpPr>
      <xdr:spPr>
        <a:xfrm>
          <a:off x="13652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123825</xdr:rowOff>
    </xdr:from>
    <xdr:to xmlns:xdr="http://schemas.openxmlformats.org/drawingml/2006/spreadsheetDrawing">
      <xdr:col>76</xdr:col>
      <xdr:colOff>114300</xdr:colOff>
      <xdr:row>105</xdr:row>
      <xdr:rowOff>151130</xdr:rowOff>
    </xdr:to>
    <xdr:cxnSp macro="">
      <xdr:nvCxnSpPr>
        <xdr:cNvPr id="889" name="直線コネクタ 888"/>
        <xdr:cNvCxnSpPr/>
      </xdr:nvCxnSpPr>
      <xdr:spPr>
        <a:xfrm>
          <a:off x="13703300" y="181260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41910</xdr:rowOff>
    </xdr:from>
    <xdr:to xmlns:xdr="http://schemas.openxmlformats.org/drawingml/2006/spreadsheetDrawing">
      <xdr:col>67</xdr:col>
      <xdr:colOff>101600</xdr:colOff>
      <xdr:row>105</xdr:row>
      <xdr:rowOff>143510</xdr:rowOff>
    </xdr:to>
    <xdr:sp macro="" textlink="">
      <xdr:nvSpPr>
        <xdr:cNvPr id="890" name="楕円 889"/>
        <xdr:cNvSpPr/>
      </xdr:nvSpPr>
      <xdr:spPr>
        <a:xfrm>
          <a:off x="12763500" y="1804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92710</xdr:rowOff>
    </xdr:from>
    <xdr:to xmlns:xdr="http://schemas.openxmlformats.org/drawingml/2006/spreadsheetDrawing">
      <xdr:col>71</xdr:col>
      <xdr:colOff>177800</xdr:colOff>
      <xdr:row>105</xdr:row>
      <xdr:rowOff>123825</xdr:rowOff>
    </xdr:to>
    <xdr:cxnSp macro="">
      <xdr:nvCxnSpPr>
        <xdr:cNvPr id="891" name="直線コネクタ 890"/>
        <xdr:cNvCxnSpPr/>
      </xdr:nvCxnSpPr>
      <xdr:spPr>
        <a:xfrm>
          <a:off x="12814300" y="180949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45720</xdr:rowOff>
    </xdr:from>
    <xdr:ext cx="405130" cy="259080"/>
    <xdr:sp macro="" textlink="">
      <xdr:nvSpPr>
        <xdr:cNvPr id="892" name="n_1aveValue【庁舎】&#10;有形固定資産減価償却率"/>
        <xdr:cNvSpPr txBox="1"/>
      </xdr:nvSpPr>
      <xdr:spPr>
        <a:xfrm>
          <a:off x="15266035" y="17705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34290</xdr:rowOff>
    </xdr:from>
    <xdr:ext cx="403860" cy="259080"/>
    <xdr:sp macro="" textlink="">
      <xdr:nvSpPr>
        <xdr:cNvPr id="893" name="n_2aveValue【庁舎】&#10;有形固定資産減価償却率"/>
        <xdr:cNvSpPr txBox="1"/>
      </xdr:nvSpPr>
      <xdr:spPr>
        <a:xfrm>
          <a:off x="14389735" y="176936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156845</xdr:rowOff>
    </xdr:from>
    <xdr:ext cx="403860" cy="257810"/>
    <xdr:sp macro="" textlink="">
      <xdr:nvSpPr>
        <xdr:cNvPr id="894" name="n_3aveValue【庁舎】&#10;有形固定資産減価償却率"/>
        <xdr:cNvSpPr txBox="1"/>
      </xdr:nvSpPr>
      <xdr:spPr>
        <a:xfrm>
          <a:off x="13500735" y="176447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140335</xdr:rowOff>
    </xdr:from>
    <xdr:ext cx="403860" cy="259080"/>
    <xdr:sp macro="" textlink="">
      <xdr:nvSpPr>
        <xdr:cNvPr id="895" name="n_4aveValue【庁舎】&#10;有形固定資産減価償却率"/>
        <xdr:cNvSpPr txBox="1"/>
      </xdr:nvSpPr>
      <xdr:spPr>
        <a:xfrm>
          <a:off x="12611735" y="176282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40640</xdr:rowOff>
    </xdr:from>
    <xdr:ext cx="405130" cy="257810"/>
    <xdr:sp macro="" textlink="">
      <xdr:nvSpPr>
        <xdr:cNvPr id="896" name="n_1mainValue【庁舎】&#10;有形固定資産減価償却率"/>
        <xdr:cNvSpPr txBox="1"/>
      </xdr:nvSpPr>
      <xdr:spPr>
        <a:xfrm>
          <a:off x="15266035" y="182143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21590</xdr:rowOff>
    </xdr:from>
    <xdr:ext cx="403860" cy="259080"/>
    <xdr:sp macro="" textlink="">
      <xdr:nvSpPr>
        <xdr:cNvPr id="897" name="n_2mainValue【庁舎】&#10;有形固定資産減価償却率"/>
        <xdr:cNvSpPr txBox="1"/>
      </xdr:nvSpPr>
      <xdr:spPr>
        <a:xfrm>
          <a:off x="14389735" y="18195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166370</xdr:rowOff>
    </xdr:from>
    <xdr:ext cx="403860" cy="257810"/>
    <xdr:sp macro="" textlink="">
      <xdr:nvSpPr>
        <xdr:cNvPr id="898" name="n_3mainValue【庁舎】&#10;有形固定資産減価償却率"/>
        <xdr:cNvSpPr txBox="1"/>
      </xdr:nvSpPr>
      <xdr:spPr>
        <a:xfrm>
          <a:off x="13500735" y="181686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134620</xdr:rowOff>
    </xdr:from>
    <xdr:ext cx="403860" cy="257810"/>
    <xdr:sp macro="" textlink="">
      <xdr:nvSpPr>
        <xdr:cNvPr id="899" name="n_4mainValue【庁舎】&#10;有形固定資産減価償却率"/>
        <xdr:cNvSpPr txBox="1"/>
      </xdr:nvSpPr>
      <xdr:spPr>
        <a:xfrm>
          <a:off x="12611735" y="181368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908" name="テキスト ボックス 907"/>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9" name="直線コネクタ 9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910" name="直線コネクタ 90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911" name="テキスト ボックス 910"/>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12" name="直線コネクタ 91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913" name="テキスト ボックス 912"/>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14" name="直線コネクタ 91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915" name="テキスト ボックス 914"/>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16" name="直線コネクタ 91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917" name="テキスト ボックス 916"/>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18" name="直線コネクタ 91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090" cy="257810"/>
    <xdr:sp macro="" textlink="">
      <xdr:nvSpPr>
        <xdr:cNvPr id="919" name="テキスト ボックス 918"/>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0" name="直線コネクタ 9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921" name="テキスト ボックス 920"/>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3810</xdr:rowOff>
    </xdr:from>
    <xdr:to xmlns:xdr="http://schemas.openxmlformats.org/drawingml/2006/spreadsheetDrawing">
      <xdr:col>116</xdr:col>
      <xdr:colOff>62865</xdr:colOff>
      <xdr:row>108</xdr:row>
      <xdr:rowOff>34290</xdr:rowOff>
    </xdr:to>
    <xdr:cxnSp macro="">
      <xdr:nvCxnSpPr>
        <xdr:cNvPr id="923" name="直線コネクタ 922"/>
        <xdr:cNvCxnSpPr/>
      </xdr:nvCxnSpPr>
      <xdr:spPr>
        <a:xfrm flipV="1">
          <a:off x="22160865" y="1714881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38100</xdr:rowOff>
    </xdr:from>
    <xdr:ext cx="469900" cy="259080"/>
    <xdr:sp macro="" textlink="">
      <xdr:nvSpPr>
        <xdr:cNvPr id="924" name="【庁舎】&#10;一人当たり面積最小値テキスト"/>
        <xdr:cNvSpPr txBox="1"/>
      </xdr:nvSpPr>
      <xdr:spPr>
        <a:xfrm>
          <a:off x="22199600" y="1855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34290</xdr:rowOff>
    </xdr:from>
    <xdr:to xmlns:xdr="http://schemas.openxmlformats.org/drawingml/2006/spreadsheetDrawing">
      <xdr:col>116</xdr:col>
      <xdr:colOff>152400</xdr:colOff>
      <xdr:row>108</xdr:row>
      <xdr:rowOff>34290</xdr:rowOff>
    </xdr:to>
    <xdr:cxnSp macro="">
      <xdr:nvCxnSpPr>
        <xdr:cNvPr id="925" name="直線コネクタ 924"/>
        <xdr:cNvCxnSpPr/>
      </xdr:nvCxnSpPr>
      <xdr:spPr>
        <a:xfrm>
          <a:off x="22072600" y="185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121920</xdr:rowOff>
    </xdr:from>
    <xdr:ext cx="469900" cy="257810"/>
    <xdr:sp macro="" textlink="">
      <xdr:nvSpPr>
        <xdr:cNvPr id="926" name="【庁舎】&#10;一人当たり面積最大値テキスト"/>
        <xdr:cNvSpPr txBox="1"/>
      </xdr:nvSpPr>
      <xdr:spPr>
        <a:xfrm>
          <a:off x="22199600" y="169240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3810</xdr:rowOff>
    </xdr:from>
    <xdr:to xmlns:xdr="http://schemas.openxmlformats.org/drawingml/2006/spreadsheetDrawing">
      <xdr:col>116</xdr:col>
      <xdr:colOff>152400</xdr:colOff>
      <xdr:row>100</xdr:row>
      <xdr:rowOff>3810</xdr:rowOff>
    </xdr:to>
    <xdr:cxnSp macro="">
      <xdr:nvCxnSpPr>
        <xdr:cNvPr id="927" name="直線コネクタ 926"/>
        <xdr:cNvCxnSpPr/>
      </xdr:nvCxnSpPr>
      <xdr:spPr>
        <a:xfrm>
          <a:off x="22072600" y="1714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97790</xdr:rowOff>
    </xdr:from>
    <xdr:ext cx="469900" cy="257810"/>
    <xdr:sp macro="" textlink="">
      <xdr:nvSpPr>
        <xdr:cNvPr id="928" name="【庁舎】&#10;一人当たり面積平均値テキスト"/>
        <xdr:cNvSpPr txBox="1"/>
      </xdr:nvSpPr>
      <xdr:spPr>
        <a:xfrm>
          <a:off x="22199600" y="179285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74930</xdr:rowOff>
    </xdr:from>
    <xdr:to xmlns:xdr="http://schemas.openxmlformats.org/drawingml/2006/spreadsheetDrawing">
      <xdr:col>116</xdr:col>
      <xdr:colOff>114300</xdr:colOff>
      <xdr:row>106</xdr:row>
      <xdr:rowOff>5080</xdr:rowOff>
    </xdr:to>
    <xdr:sp macro="" textlink="">
      <xdr:nvSpPr>
        <xdr:cNvPr id="929" name="フローチャート: 判断 928"/>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74930</xdr:rowOff>
    </xdr:from>
    <xdr:to xmlns:xdr="http://schemas.openxmlformats.org/drawingml/2006/spreadsheetDrawing">
      <xdr:col>112</xdr:col>
      <xdr:colOff>38100</xdr:colOff>
      <xdr:row>106</xdr:row>
      <xdr:rowOff>5080</xdr:rowOff>
    </xdr:to>
    <xdr:sp macro="" textlink="">
      <xdr:nvSpPr>
        <xdr:cNvPr id="930" name="フローチャート: 判断 929"/>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90170</xdr:rowOff>
    </xdr:from>
    <xdr:to xmlns:xdr="http://schemas.openxmlformats.org/drawingml/2006/spreadsheetDrawing">
      <xdr:col>107</xdr:col>
      <xdr:colOff>101600</xdr:colOff>
      <xdr:row>106</xdr:row>
      <xdr:rowOff>20320</xdr:rowOff>
    </xdr:to>
    <xdr:sp macro="" textlink="">
      <xdr:nvSpPr>
        <xdr:cNvPr id="931" name="フローチャート: 判断 930"/>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90170</xdr:rowOff>
    </xdr:from>
    <xdr:to xmlns:xdr="http://schemas.openxmlformats.org/drawingml/2006/spreadsheetDrawing">
      <xdr:col>102</xdr:col>
      <xdr:colOff>165100</xdr:colOff>
      <xdr:row>106</xdr:row>
      <xdr:rowOff>20320</xdr:rowOff>
    </xdr:to>
    <xdr:sp macro="" textlink="">
      <xdr:nvSpPr>
        <xdr:cNvPr id="932" name="フローチャート: 判断 931"/>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78740</xdr:rowOff>
    </xdr:from>
    <xdr:to xmlns:xdr="http://schemas.openxmlformats.org/drawingml/2006/spreadsheetDrawing">
      <xdr:col>98</xdr:col>
      <xdr:colOff>38100</xdr:colOff>
      <xdr:row>106</xdr:row>
      <xdr:rowOff>8890</xdr:rowOff>
    </xdr:to>
    <xdr:sp macro="" textlink="">
      <xdr:nvSpPr>
        <xdr:cNvPr id="933" name="フローチャート: 判断 932"/>
        <xdr:cNvSpPr/>
      </xdr:nvSpPr>
      <xdr:spPr>
        <a:xfrm>
          <a:off x="18605500" y="180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4" name="テキスト ボックス 9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5" name="テキスト ボックス 9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6" name="テキスト ボックス 9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7" name="テキスト ボックス 9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8" name="テキスト ボックス 9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52070</xdr:rowOff>
    </xdr:from>
    <xdr:to xmlns:xdr="http://schemas.openxmlformats.org/drawingml/2006/spreadsheetDrawing">
      <xdr:col>116</xdr:col>
      <xdr:colOff>114300</xdr:colOff>
      <xdr:row>106</xdr:row>
      <xdr:rowOff>153670</xdr:rowOff>
    </xdr:to>
    <xdr:sp macro="" textlink="">
      <xdr:nvSpPr>
        <xdr:cNvPr id="939" name="楕円 938"/>
        <xdr:cNvSpPr/>
      </xdr:nvSpPr>
      <xdr:spPr>
        <a:xfrm>
          <a:off x="221107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30480</xdr:rowOff>
    </xdr:from>
    <xdr:ext cx="469900" cy="257810"/>
    <xdr:sp macro="" textlink="">
      <xdr:nvSpPr>
        <xdr:cNvPr id="940" name="【庁舎】&#10;一人当たり面積該当値テキスト"/>
        <xdr:cNvSpPr txBox="1"/>
      </xdr:nvSpPr>
      <xdr:spPr>
        <a:xfrm>
          <a:off x="22199600" y="182041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52070</xdr:rowOff>
    </xdr:from>
    <xdr:to xmlns:xdr="http://schemas.openxmlformats.org/drawingml/2006/spreadsheetDrawing">
      <xdr:col>112</xdr:col>
      <xdr:colOff>38100</xdr:colOff>
      <xdr:row>106</xdr:row>
      <xdr:rowOff>153670</xdr:rowOff>
    </xdr:to>
    <xdr:sp macro="" textlink="">
      <xdr:nvSpPr>
        <xdr:cNvPr id="941" name="楕円 940"/>
        <xdr:cNvSpPr/>
      </xdr:nvSpPr>
      <xdr:spPr>
        <a:xfrm>
          <a:off x="21272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102870</xdr:rowOff>
    </xdr:from>
    <xdr:to xmlns:xdr="http://schemas.openxmlformats.org/drawingml/2006/spreadsheetDrawing">
      <xdr:col>116</xdr:col>
      <xdr:colOff>63500</xdr:colOff>
      <xdr:row>106</xdr:row>
      <xdr:rowOff>102870</xdr:rowOff>
    </xdr:to>
    <xdr:cxnSp macro="">
      <xdr:nvCxnSpPr>
        <xdr:cNvPr id="942" name="直線コネクタ 941"/>
        <xdr:cNvCxnSpPr/>
      </xdr:nvCxnSpPr>
      <xdr:spPr>
        <a:xfrm>
          <a:off x="21323300" y="182765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55880</xdr:rowOff>
    </xdr:from>
    <xdr:to xmlns:xdr="http://schemas.openxmlformats.org/drawingml/2006/spreadsheetDrawing">
      <xdr:col>107</xdr:col>
      <xdr:colOff>101600</xdr:colOff>
      <xdr:row>106</xdr:row>
      <xdr:rowOff>157480</xdr:rowOff>
    </xdr:to>
    <xdr:sp macro="" textlink="">
      <xdr:nvSpPr>
        <xdr:cNvPr id="943" name="楕円 942"/>
        <xdr:cNvSpPr/>
      </xdr:nvSpPr>
      <xdr:spPr>
        <a:xfrm>
          <a:off x="20383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102870</xdr:rowOff>
    </xdr:from>
    <xdr:to xmlns:xdr="http://schemas.openxmlformats.org/drawingml/2006/spreadsheetDrawing">
      <xdr:col>111</xdr:col>
      <xdr:colOff>177800</xdr:colOff>
      <xdr:row>106</xdr:row>
      <xdr:rowOff>106680</xdr:rowOff>
    </xdr:to>
    <xdr:cxnSp macro="">
      <xdr:nvCxnSpPr>
        <xdr:cNvPr id="944" name="直線コネクタ 943"/>
        <xdr:cNvCxnSpPr/>
      </xdr:nvCxnSpPr>
      <xdr:spPr>
        <a:xfrm flipV="1">
          <a:off x="20434300" y="182765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59690</xdr:rowOff>
    </xdr:from>
    <xdr:to xmlns:xdr="http://schemas.openxmlformats.org/drawingml/2006/spreadsheetDrawing">
      <xdr:col>102</xdr:col>
      <xdr:colOff>165100</xdr:colOff>
      <xdr:row>106</xdr:row>
      <xdr:rowOff>161290</xdr:rowOff>
    </xdr:to>
    <xdr:sp macro="" textlink="">
      <xdr:nvSpPr>
        <xdr:cNvPr id="945" name="楕円 944"/>
        <xdr:cNvSpPr/>
      </xdr:nvSpPr>
      <xdr:spPr>
        <a:xfrm>
          <a:off x="19494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106680</xdr:rowOff>
    </xdr:from>
    <xdr:to xmlns:xdr="http://schemas.openxmlformats.org/drawingml/2006/spreadsheetDrawing">
      <xdr:col>107</xdr:col>
      <xdr:colOff>50800</xdr:colOff>
      <xdr:row>106</xdr:row>
      <xdr:rowOff>110490</xdr:rowOff>
    </xdr:to>
    <xdr:cxnSp macro="">
      <xdr:nvCxnSpPr>
        <xdr:cNvPr id="946" name="直線コネクタ 945"/>
        <xdr:cNvCxnSpPr/>
      </xdr:nvCxnSpPr>
      <xdr:spPr>
        <a:xfrm flipV="1">
          <a:off x="19545300" y="182803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59690</xdr:rowOff>
    </xdr:from>
    <xdr:to xmlns:xdr="http://schemas.openxmlformats.org/drawingml/2006/spreadsheetDrawing">
      <xdr:col>98</xdr:col>
      <xdr:colOff>38100</xdr:colOff>
      <xdr:row>106</xdr:row>
      <xdr:rowOff>161290</xdr:rowOff>
    </xdr:to>
    <xdr:sp macro="" textlink="">
      <xdr:nvSpPr>
        <xdr:cNvPr id="947" name="楕円 946"/>
        <xdr:cNvSpPr/>
      </xdr:nvSpPr>
      <xdr:spPr>
        <a:xfrm>
          <a:off x="18605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110490</xdr:rowOff>
    </xdr:from>
    <xdr:to xmlns:xdr="http://schemas.openxmlformats.org/drawingml/2006/spreadsheetDrawing">
      <xdr:col>102</xdr:col>
      <xdr:colOff>114300</xdr:colOff>
      <xdr:row>106</xdr:row>
      <xdr:rowOff>110490</xdr:rowOff>
    </xdr:to>
    <xdr:cxnSp macro="">
      <xdr:nvCxnSpPr>
        <xdr:cNvPr id="948" name="直線コネクタ 947"/>
        <xdr:cNvCxnSpPr/>
      </xdr:nvCxnSpPr>
      <xdr:spPr>
        <a:xfrm>
          <a:off x="18656300" y="18284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21590</xdr:rowOff>
    </xdr:from>
    <xdr:ext cx="469900" cy="259080"/>
    <xdr:sp macro="" textlink="">
      <xdr:nvSpPr>
        <xdr:cNvPr id="949" name="n_1aveValue【庁舎】&#10;一人当たり面積"/>
        <xdr:cNvSpPr txBox="1"/>
      </xdr:nvSpPr>
      <xdr:spPr>
        <a:xfrm>
          <a:off x="21075650" y="17852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36830</xdr:rowOff>
    </xdr:from>
    <xdr:ext cx="468630" cy="259080"/>
    <xdr:sp macro="" textlink="">
      <xdr:nvSpPr>
        <xdr:cNvPr id="950" name="n_2aveValue【庁舎】&#10;一人当たり面積"/>
        <xdr:cNvSpPr txBox="1"/>
      </xdr:nvSpPr>
      <xdr:spPr>
        <a:xfrm>
          <a:off x="20199350" y="17867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36830</xdr:rowOff>
    </xdr:from>
    <xdr:ext cx="468630" cy="259080"/>
    <xdr:sp macro="" textlink="">
      <xdr:nvSpPr>
        <xdr:cNvPr id="951" name="n_3aveValue【庁舎】&#10;一人当たり面積"/>
        <xdr:cNvSpPr txBox="1"/>
      </xdr:nvSpPr>
      <xdr:spPr>
        <a:xfrm>
          <a:off x="19310350" y="17867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25400</xdr:rowOff>
    </xdr:from>
    <xdr:ext cx="468630" cy="259080"/>
    <xdr:sp macro="" textlink="">
      <xdr:nvSpPr>
        <xdr:cNvPr id="952" name="n_4aveValue【庁舎】&#10;一人当たり面積"/>
        <xdr:cNvSpPr txBox="1"/>
      </xdr:nvSpPr>
      <xdr:spPr>
        <a:xfrm>
          <a:off x="18421350" y="178562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144780</xdr:rowOff>
    </xdr:from>
    <xdr:ext cx="469900" cy="257810"/>
    <xdr:sp macro="" textlink="">
      <xdr:nvSpPr>
        <xdr:cNvPr id="953" name="n_1mainValue【庁舎】&#10;一人当たり面積"/>
        <xdr:cNvSpPr txBox="1"/>
      </xdr:nvSpPr>
      <xdr:spPr>
        <a:xfrm>
          <a:off x="21075650" y="183184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148590</xdr:rowOff>
    </xdr:from>
    <xdr:ext cx="468630" cy="259080"/>
    <xdr:sp macro="" textlink="">
      <xdr:nvSpPr>
        <xdr:cNvPr id="954" name="n_2mainValue【庁舎】&#10;一人当たり面積"/>
        <xdr:cNvSpPr txBox="1"/>
      </xdr:nvSpPr>
      <xdr:spPr>
        <a:xfrm>
          <a:off x="20199350" y="18322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152400</xdr:rowOff>
    </xdr:from>
    <xdr:ext cx="468630" cy="259080"/>
    <xdr:sp macro="" textlink="">
      <xdr:nvSpPr>
        <xdr:cNvPr id="955" name="n_3mainValue【庁舎】&#10;一人当たり面積"/>
        <xdr:cNvSpPr txBox="1"/>
      </xdr:nvSpPr>
      <xdr:spPr>
        <a:xfrm>
          <a:off x="19310350" y="183261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152400</xdr:rowOff>
    </xdr:from>
    <xdr:ext cx="468630" cy="259080"/>
    <xdr:sp macro="" textlink="">
      <xdr:nvSpPr>
        <xdr:cNvPr id="956" name="n_4mainValue【庁舎】&#10;一人当たり面積"/>
        <xdr:cNvSpPr txBox="1"/>
      </xdr:nvSpPr>
      <xdr:spPr>
        <a:xfrm>
          <a:off x="18421350" y="183261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図書館及び保健センター・保健所、市民会館の有形固定資産減価償却率については、類似団体平均に近い数値となっているが、一人当たり面積は、県平均並となっており類似団体平均を上回る数値となっ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一般廃棄物処理施設については、令和</a:t>
          </a:r>
          <a:r>
            <a:rPr kumimoji="1" lang="en-US" altLang="ja-JP" sz="1200">
              <a:latin typeface="ＭＳ Ｐゴシック"/>
              <a:ea typeface="ＭＳ Ｐゴシック"/>
            </a:rPr>
            <a:t>2</a:t>
          </a:r>
          <a:r>
            <a:rPr kumimoji="1" lang="ja-JP" altLang="en-US" sz="1200">
              <a:latin typeface="ＭＳ Ｐゴシック"/>
              <a:ea typeface="ＭＳ Ｐゴシック"/>
            </a:rPr>
            <a:t>年度に新焼却場の供用を開始したため、有形固定資産減価償却率が非常に低い数値となっており、一人当たり有形固定資産額は非常に高い数値となっている。</a:t>
          </a:r>
          <a:endParaRPr kumimoji="1" lang="en-US" altLang="ja-JP" sz="1200">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体育館・プール及び消防施設の有形固定資産減価償却率</a:t>
          </a:r>
          <a:r>
            <a:rPr kumimoji="1" lang="ja-JP" altLang="en-US" sz="1200">
              <a:solidFill>
                <a:sysClr val="windowText" lastClr="000000"/>
              </a:solidFill>
              <a:effectLst/>
              <a:latin typeface="ＭＳ Ｐゴシック"/>
              <a:ea typeface="ＭＳ Ｐゴシック"/>
              <a:cs typeface="+mn-cs"/>
            </a:rPr>
            <a:t>は</a:t>
          </a:r>
          <a:r>
            <a:rPr kumimoji="1" lang="en-US" altLang="ja-JP" sz="1200">
              <a:solidFill>
                <a:sysClr val="windowText" lastClr="000000"/>
              </a:solidFill>
              <a:effectLst/>
              <a:latin typeface="ＭＳ Ｐゴシック"/>
              <a:ea typeface="ＭＳ Ｐゴシック"/>
              <a:cs typeface="+mn-cs"/>
            </a:rPr>
            <a:t>60%</a:t>
          </a:r>
          <a:r>
            <a:rPr kumimoji="1" lang="ja-JP" altLang="en-US" sz="1200">
              <a:solidFill>
                <a:sysClr val="windowText" lastClr="000000"/>
              </a:solidFill>
              <a:effectLst/>
              <a:latin typeface="ＭＳ Ｐゴシック"/>
              <a:ea typeface="ＭＳ Ｐゴシック"/>
              <a:cs typeface="+mn-cs"/>
            </a:rPr>
            <a:t>を超え、類似団体との差が少しずつ乖離しており、</a:t>
          </a:r>
          <a:r>
            <a:rPr kumimoji="1" lang="ja-JP" altLang="ja-JP" sz="1200">
              <a:solidFill>
                <a:sysClr val="windowText" lastClr="000000"/>
              </a:solidFill>
              <a:effectLst/>
              <a:latin typeface="ＭＳ Ｐゴシック"/>
              <a:ea typeface="ＭＳ Ｐゴシック"/>
              <a:cs typeface="+mn-cs"/>
            </a:rPr>
            <a:t>比較的老朽化が進んでいることが見て取れる。</a:t>
          </a:r>
          <a:r>
            <a:rPr kumimoji="1" lang="ja-JP" altLang="en-US" sz="1200">
              <a:solidFill>
                <a:sysClr val="windowText" lastClr="000000"/>
              </a:solidFill>
              <a:latin typeface="ＭＳ Ｐゴシック"/>
              <a:ea typeface="ＭＳ Ｐゴシック"/>
            </a:rPr>
            <a:t>一人当たり面積については、延床面積が小さいことから類似団体及び県平均より低い数値となっている。</a:t>
          </a:r>
          <a:endParaRPr kumimoji="1" lang="ja-JP" altLang="en-US" sz="1200">
            <a:solidFill>
              <a:sysClr val="windowText" lastClr="000000"/>
            </a:solidFill>
            <a:latin typeface="ＭＳ Ｐゴシック"/>
            <a:ea typeface="ＭＳ Ｐゴシック"/>
          </a:endParaRPr>
        </a:p>
        <a:p>
          <a:r>
            <a:rPr kumimoji="1" lang="ja-JP" altLang="en-US" sz="1200">
              <a:latin typeface="ＭＳ Ｐゴシック"/>
              <a:ea typeface="ＭＳ Ｐゴシック"/>
            </a:rPr>
            <a:t>福祉施設</a:t>
          </a:r>
          <a:r>
            <a:rPr kumimoji="1" lang="ja-JP" altLang="en-US" sz="1300">
              <a:latin typeface="ＭＳ Ｐゴシック"/>
              <a:ea typeface="ＭＳ Ｐゴシック"/>
            </a:rPr>
            <a:t>の一人当たり面積については、類似団体平均を上回っているが、有形固定資産減価償却率については、築年数の古い建物が多いため類似団体平均より高い数値となっている。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庁舎の有形固定資産減価償却率については、築</a:t>
          </a:r>
          <a:r>
            <a:rPr kumimoji="1" lang="en-US" altLang="ja-JP" sz="1300">
              <a:latin typeface="ＭＳ Ｐゴシック"/>
              <a:ea typeface="ＭＳ Ｐゴシック"/>
            </a:rPr>
            <a:t>50</a:t>
          </a:r>
          <a:r>
            <a:rPr kumimoji="1" lang="ja-JP" altLang="en-US" sz="1300">
              <a:latin typeface="ＭＳ Ｐゴシック"/>
              <a:ea typeface="ＭＳ Ｐゴシック"/>
            </a:rPr>
            <a:t>年を超え老朽化しているため類似団体平均より高い数値となっているが、令和</a:t>
          </a:r>
          <a:r>
            <a:rPr kumimoji="1" lang="en-US" altLang="ja-JP" sz="1300">
              <a:latin typeface="ＭＳ Ｐゴシック"/>
              <a:ea typeface="ＭＳ Ｐゴシック"/>
            </a:rPr>
            <a:t>3</a:t>
          </a:r>
          <a:r>
            <a:rPr kumimoji="1" lang="ja-JP" altLang="en-US" sz="1300">
              <a:latin typeface="ＭＳ Ｐゴシック"/>
              <a:ea typeface="ＭＳ Ｐゴシック"/>
            </a:rPr>
            <a:t>年度及び</a:t>
          </a:r>
          <a:r>
            <a:rPr kumimoji="1" lang="en-US" altLang="ja-JP" sz="1300">
              <a:latin typeface="ＭＳ Ｐゴシック"/>
              <a:ea typeface="ＭＳ Ｐゴシック"/>
            </a:rPr>
            <a:t>4</a:t>
          </a:r>
          <a:r>
            <a:rPr kumimoji="1" lang="ja-JP" altLang="en-US" sz="1300">
              <a:latin typeface="ＭＳ Ｐゴシック"/>
              <a:ea typeface="ＭＳ Ｐゴシック"/>
            </a:rPr>
            <a:t>年度に長寿命化改修工事を実施したことから、今後改善されると見込んでいる。</a:t>
          </a:r>
          <a:endParaRPr kumimoji="1" lang="ja-JP" altLang="en-US" sz="1300">
            <a:latin typeface="ＭＳ Ｐゴシック"/>
            <a:ea typeface="ＭＳ Ｐゴシック"/>
          </a:endParaRPr>
        </a:p>
        <a:p>
          <a:r>
            <a:rPr kumimoji="1" lang="ja-JP" altLang="en-US" sz="1300">
              <a:latin typeface="ＭＳ Ｐゴシック"/>
              <a:ea typeface="ＭＳ Ｐゴシック"/>
            </a:rPr>
            <a:t>各施設については、人口減少や財政状況等を踏まえ、適切な規模を確保した上で、統廃合等を含めた計画的な維持修繕対策を講じ、効果的な運用を進める。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140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141</v>
      </c>
      <c r="C2" s="4"/>
      <c r="D2" s="40"/>
    </row>
    <row r="3" spans="1:119" ht="18.75" customHeight="1">
      <c r="A3" s="2"/>
      <c r="B3" s="5" t="s">
        <v>144</v>
      </c>
      <c r="C3" s="22"/>
      <c r="D3" s="22"/>
      <c r="E3" s="44"/>
      <c r="F3" s="44"/>
      <c r="G3" s="44"/>
      <c r="H3" s="44"/>
      <c r="I3" s="44"/>
      <c r="J3" s="44"/>
      <c r="K3" s="44"/>
      <c r="L3" s="44" t="s">
        <v>146</v>
      </c>
      <c r="M3" s="44"/>
      <c r="N3" s="44"/>
      <c r="O3" s="44"/>
      <c r="P3" s="44"/>
      <c r="Q3" s="44"/>
      <c r="R3" s="94"/>
      <c r="S3" s="94"/>
      <c r="T3" s="94"/>
      <c r="U3" s="94"/>
      <c r="V3" s="112"/>
      <c r="W3" s="127" t="s">
        <v>148</v>
      </c>
      <c r="X3" s="137"/>
      <c r="Y3" s="137"/>
      <c r="Z3" s="137"/>
      <c r="AA3" s="137"/>
      <c r="AB3" s="22"/>
      <c r="AC3" s="94" t="s">
        <v>150</v>
      </c>
      <c r="AD3" s="137"/>
      <c r="AE3" s="137"/>
      <c r="AF3" s="137"/>
      <c r="AG3" s="137"/>
      <c r="AH3" s="137"/>
      <c r="AI3" s="137"/>
      <c r="AJ3" s="137"/>
      <c r="AK3" s="137"/>
      <c r="AL3" s="164"/>
      <c r="AM3" s="127" t="s">
        <v>152</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156</v>
      </c>
      <c r="BO3" s="137"/>
      <c r="BP3" s="137"/>
      <c r="BQ3" s="137"/>
      <c r="BR3" s="137"/>
      <c r="BS3" s="137"/>
      <c r="BT3" s="137"/>
      <c r="BU3" s="164"/>
      <c r="BV3" s="127" t="s">
        <v>158</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160</v>
      </c>
      <c r="CU3" s="137"/>
      <c r="CV3" s="137"/>
      <c r="CW3" s="137"/>
      <c r="CX3" s="137"/>
      <c r="CY3" s="137"/>
      <c r="CZ3" s="137"/>
      <c r="DA3" s="164"/>
      <c r="DB3" s="127" t="s">
        <v>136</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161</v>
      </c>
      <c r="AZ4" s="197"/>
      <c r="BA4" s="197"/>
      <c r="BB4" s="197"/>
      <c r="BC4" s="197"/>
      <c r="BD4" s="197"/>
      <c r="BE4" s="197"/>
      <c r="BF4" s="197"/>
      <c r="BG4" s="197"/>
      <c r="BH4" s="197"/>
      <c r="BI4" s="197"/>
      <c r="BJ4" s="197"/>
      <c r="BK4" s="197"/>
      <c r="BL4" s="197"/>
      <c r="BM4" s="208"/>
      <c r="BN4" s="213">
        <v>100744054</v>
      </c>
      <c r="BO4" s="216"/>
      <c r="BP4" s="216"/>
      <c r="BQ4" s="216"/>
      <c r="BR4" s="216"/>
      <c r="BS4" s="216"/>
      <c r="BT4" s="216"/>
      <c r="BU4" s="219"/>
      <c r="BV4" s="213">
        <v>101564040</v>
      </c>
      <c r="BW4" s="216"/>
      <c r="BX4" s="216"/>
      <c r="BY4" s="216"/>
      <c r="BZ4" s="216"/>
      <c r="CA4" s="216"/>
      <c r="CB4" s="216"/>
      <c r="CC4" s="219"/>
      <c r="CD4" s="222" t="s">
        <v>157</v>
      </c>
      <c r="CE4" s="223"/>
      <c r="CF4" s="223"/>
      <c r="CG4" s="223"/>
      <c r="CH4" s="223"/>
      <c r="CI4" s="223"/>
      <c r="CJ4" s="223"/>
      <c r="CK4" s="223"/>
      <c r="CL4" s="223"/>
      <c r="CM4" s="223"/>
      <c r="CN4" s="223"/>
      <c r="CO4" s="223"/>
      <c r="CP4" s="223"/>
      <c r="CQ4" s="223"/>
      <c r="CR4" s="223"/>
      <c r="CS4" s="226"/>
      <c r="CT4" s="229">
        <v>8.6999999999999993</v>
      </c>
      <c r="CU4" s="237"/>
      <c r="CV4" s="237"/>
      <c r="CW4" s="237"/>
      <c r="CX4" s="237"/>
      <c r="CY4" s="237"/>
      <c r="CZ4" s="237"/>
      <c r="DA4" s="245"/>
      <c r="DB4" s="229">
        <v>7.9</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162</v>
      </c>
      <c r="AN5" s="58"/>
      <c r="AO5" s="58"/>
      <c r="AP5" s="58"/>
      <c r="AQ5" s="58"/>
      <c r="AR5" s="58"/>
      <c r="AS5" s="58"/>
      <c r="AT5" s="63"/>
      <c r="AU5" s="182" t="s">
        <v>79</v>
      </c>
      <c r="AV5" s="139"/>
      <c r="AW5" s="139"/>
      <c r="AX5" s="139"/>
      <c r="AY5" s="190" t="s">
        <v>153</v>
      </c>
      <c r="AZ5" s="198"/>
      <c r="BA5" s="198"/>
      <c r="BB5" s="198"/>
      <c r="BC5" s="198"/>
      <c r="BD5" s="198"/>
      <c r="BE5" s="198"/>
      <c r="BF5" s="198"/>
      <c r="BG5" s="198"/>
      <c r="BH5" s="198"/>
      <c r="BI5" s="198"/>
      <c r="BJ5" s="198"/>
      <c r="BK5" s="198"/>
      <c r="BL5" s="198"/>
      <c r="BM5" s="209"/>
      <c r="BN5" s="214">
        <v>96023003</v>
      </c>
      <c r="BO5" s="217"/>
      <c r="BP5" s="217"/>
      <c r="BQ5" s="217"/>
      <c r="BR5" s="217"/>
      <c r="BS5" s="217"/>
      <c r="BT5" s="217"/>
      <c r="BU5" s="220"/>
      <c r="BV5" s="214">
        <v>97181378</v>
      </c>
      <c r="BW5" s="217"/>
      <c r="BX5" s="217"/>
      <c r="BY5" s="217"/>
      <c r="BZ5" s="217"/>
      <c r="CA5" s="217"/>
      <c r="CB5" s="217"/>
      <c r="CC5" s="220"/>
      <c r="CD5" s="192" t="s">
        <v>164</v>
      </c>
      <c r="CE5" s="111"/>
      <c r="CF5" s="111"/>
      <c r="CG5" s="111"/>
      <c r="CH5" s="111"/>
      <c r="CI5" s="111"/>
      <c r="CJ5" s="111"/>
      <c r="CK5" s="111"/>
      <c r="CL5" s="111"/>
      <c r="CM5" s="111"/>
      <c r="CN5" s="111"/>
      <c r="CO5" s="111"/>
      <c r="CP5" s="111"/>
      <c r="CQ5" s="111"/>
      <c r="CR5" s="111"/>
      <c r="CS5" s="211"/>
      <c r="CT5" s="230">
        <v>89.4</v>
      </c>
      <c r="CU5" s="238"/>
      <c r="CV5" s="238"/>
      <c r="CW5" s="238"/>
      <c r="CX5" s="238"/>
      <c r="CY5" s="238"/>
      <c r="CZ5" s="238"/>
      <c r="DA5" s="246"/>
      <c r="DB5" s="230">
        <v>88.2</v>
      </c>
      <c r="DC5" s="238"/>
      <c r="DD5" s="238"/>
      <c r="DE5" s="238"/>
      <c r="DF5" s="238"/>
      <c r="DG5" s="238"/>
      <c r="DH5" s="238"/>
      <c r="DI5" s="246"/>
    </row>
    <row r="6" spans="1:119" ht="18.75" customHeight="1">
      <c r="A6" s="2"/>
      <c r="B6" s="8" t="s">
        <v>166</v>
      </c>
      <c r="C6" s="25"/>
      <c r="D6" s="25"/>
      <c r="E6" s="47"/>
      <c r="F6" s="47"/>
      <c r="G6" s="47"/>
      <c r="H6" s="47"/>
      <c r="I6" s="47"/>
      <c r="J6" s="47"/>
      <c r="K6" s="47"/>
      <c r="L6" s="47" t="s">
        <v>168</v>
      </c>
      <c r="M6" s="47"/>
      <c r="N6" s="47"/>
      <c r="O6" s="47"/>
      <c r="P6" s="47"/>
      <c r="Q6" s="47"/>
      <c r="R6" s="50"/>
      <c r="S6" s="50"/>
      <c r="T6" s="50"/>
      <c r="U6" s="50"/>
      <c r="V6" s="115"/>
      <c r="W6" s="130" t="s">
        <v>169</v>
      </c>
      <c r="X6" s="56"/>
      <c r="Y6" s="56"/>
      <c r="Z6" s="56"/>
      <c r="AA6" s="56"/>
      <c r="AB6" s="25"/>
      <c r="AC6" s="145" t="s">
        <v>170</v>
      </c>
      <c r="AD6" s="153"/>
      <c r="AE6" s="153"/>
      <c r="AF6" s="153"/>
      <c r="AG6" s="153"/>
      <c r="AH6" s="153"/>
      <c r="AI6" s="153"/>
      <c r="AJ6" s="153"/>
      <c r="AK6" s="153"/>
      <c r="AL6" s="167"/>
      <c r="AM6" s="175" t="s">
        <v>83</v>
      </c>
      <c r="AN6" s="58"/>
      <c r="AO6" s="58"/>
      <c r="AP6" s="58"/>
      <c r="AQ6" s="58"/>
      <c r="AR6" s="58"/>
      <c r="AS6" s="58"/>
      <c r="AT6" s="63"/>
      <c r="AU6" s="182" t="s">
        <v>79</v>
      </c>
      <c r="AV6" s="139"/>
      <c r="AW6" s="139"/>
      <c r="AX6" s="139"/>
      <c r="AY6" s="190" t="s">
        <v>171</v>
      </c>
      <c r="AZ6" s="198"/>
      <c r="BA6" s="198"/>
      <c r="BB6" s="198"/>
      <c r="BC6" s="198"/>
      <c r="BD6" s="198"/>
      <c r="BE6" s="198"/>
      <c r="BF6" s="198"/>
      <c r="BG6" s="198"/>
      <c r="BH6" s="198"/>
      <c r="BI6" s="198"/>
      <c r="BJ6" s="198"/>
      <c r="BK6" s="198"/>
      <c r="BL6" s="198"/>
      <c r="BM6" s="209"/>
      <c r="BN6" s="214">
        <v>4721051</v>
      </c>
      <c r="BO6" s="217"/>
      <c r="BP6" s="217"/>
      <c r="BQ6" s="217"/>
      <c r="BR6" s="217"/>
      <c r="BS6" s="217"/>
      <c r="BT6" s="217"/>
      <c r="BU6" s="220"/>
      <c r="BV6" s="214">
        <v>4382662</v>
      </c>
      <c r="BW6" s="217"/>
      <c r="BX6" s="217"/>
      <c r="BY6" s="217"/>
      <c r="BZ6" s="217"/>
      <c r="CA6" s="217"/>
      <c r="CB6" s="217"/>
      <c r="CC6" s="220"/>
      <c r="CD6" s="192" t="s">
        <v>175</v>
      </c>
      <c r="CE6" s="111"/>
      <c r="CF6" s="111"/>
      <c r="CG6" s="111"/>
      <c r="CH6" s="111"/>
      <c r="CI6" s="111"/>
      <c r="CJ6" s="111"/>
      <c r="CK6" s="111"/>
      <c r="CL6" s="111"/>
      <c r="CM6" s="111"/>
      <c r="CN6" s="111"/>
      <c r="CO6" s="111"/>
      <c r="CP6" s="111"/>
      <c r="CQ6" s="111"/>
      <c r="CR6" s="111"/>
      <c r="CS6" s="211"/>
      <c r="CT6" s="231">
        <v>89.4</v>
      </c>
      <c r="CU6" s="239"/>
      <c r="CV6" s="239"/>
      <c r="CW6" s="239"/>
      <c r="CX6" s="239"/>
      <c r="CY6" s="239"/>
      <c r="CZ6" s="239"/>
      <c r="DA6" s="247"/>
      <c r="DB6" s="231">
        <v>89.2</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176</v>
      </c>
      <c r="AN7" s="58"/>
      <c r="AO7" s="58"/>
      <c r="AP7" s="58"/>
      <c r="AQ7" s="58"/>
      <c r="AR7" s="58"/>
      <c r="AS7" s="58"/>
      <c r="AT7" s="63"/>
      <c r="AU7" s="182" t="s">
        <v>79</v>
      </c>
      <c r="AV7" s="139"/>
      <c r="AW7" s="139"/>
      <c r="AX7" s="139"/>
      <c r="AY7" s="190" t="s">
        <v>177</v>
      </c>
      <c r="AZ7" s="198"/>
      <c r="BA7" s="198"/>
      <c r="BB7" s="198"/>
      <c r="BC7" s="198"/>
      <c r="BD7" s="198"/>
      <c r="BE7" s="198"/>
      <c r="BF7" s="198"/>
      <c r="BG7" s="198"/>
      <c r="BH7" s="198"/>
      <c r="BI7" s="198"/>
      <c r="BJ7" s="198"/>
      <c r="BK7" s="198"/>
      <c r="BL7" s="198"/>
      <c r="BM7" s="209"/>
      <c r="BN7" s="214">
        <v>248975</v>
      </c>
      <c r="BO7" s="217"/>
      <c r="BP7" s="217"/>
      <c r="BQ7" s="217"/>
      <c r="BR7" s="217"/>
      <c r="BS7" s="217"/>
      <c r="BT7" s="217"/>
      <c r="BU7" s="220"/>
      <c r="BV7" s="214">
        <v>251771</v>
      </c>
      <c r="BW7" s="217"/>
      <c r="BX7" s="217"/>
      <c r="BY7" s="217"/>
      <c r="BZ7" s="217"/>
      <c r="CA7" s="217"/>
      <c r="CB7" s="217"/>
      <c r="CC7" s="220"/>
      <c r="CD7" s="192" t="s">
        <v>178</v>
      </c>
      <c r="CE7" s="111"/>
      <c r="CF7" s="111"/>
      <c r="CG7" s="111"/>
      <c r="CH7" s="111"/>
      <c r="CI7" s="111"/>
      <c r="CJ7" s="111"/>
      <c r="CK7" s="111"/>
      <c r="CL7" s="111"/>
      <c r="CM7" s="111"/>
      <c r="CN7" s="111"/>
      <c r="CO7" s="111"/>
      <c r="CP7" s="111"/>
      <c r="CQ7" s="111"/>
      <c r="CR7" s="111"/>
      <c r="CS7" s="211"/>
      <c r="CT7" s="214">
        <v>51290360</v>
      </c>
      <c r="CU7" s="217"/>
      <c r="CV7" s="217"/>
      <c r="CW7" s="217"/>
      <c r="CX7" s="217"/>
      <c r="CY7" s="217"/>
      <c r="CZ7" s="217"/>
      <c r="DA7" s="220"/>
      <c r="DB7" s="214">
        <v>52091999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180</v>
      </c>
      <c r="AN8" s="58"/>
      <c r="AO8" s="58"/>
      <c r="AP8" s="58"/>
      <c r="AQ8" s="58"/>
      <c r="AR8" s="58"/>
      <c r="AS8" s="58"/>
      <c r="AT8" s="63"/>
      <c r="AU8" s="182" t="s">
        <v>79</v>
      </c>
      <c r="AV8" s="139"/>
      <c r="AW8" s="139"/>
      <c r="AX8" s="139"/>
      <c r="AY8" s="190" t="s">
        <v>182</v>
      </c>
      <c r="AZ8" s="198"/>
      <c r="BA8" s="198"/>
      <c r="BB8" s="198"/>
      <c r="BC8" s="198"/>
      <c r="BD8" s="198"/>
      <c r="BE8" s="198"/>
      <c r="BF8" s="198"/>
      <c r="BG8" s="198"/>
      <c r="BH8" s="198"/>
      <c r="BI8" s="198"/>
      <c r="BJ8" s="198"/>
      <c r="BK8" s="198"/>
      <c r="BL8" s="198"/>
      <c r="BM8" s="209"/>
      <c r="BN8" s="214">
        <v>4472076</v>
      </c>
      <c r="BO8" s="217"/>
      <c r="BP8" s="217"/>
      <c r="BQ8" s="217"/>
      <c r="BR8" s="217"/>
      <c r="BS8" s="217"/>
      <c r="BT8" s="217"/>
      <c r="BU8" s="220"/>
      <c r="BV8" s="214">
        <v>4130891</v>
      </c>
      <c r="BW8" s="217"/>
      <c r="BX8" s="217"/>
      <c r="BY8" s="217"/>
      <c r="BZ8" s="217"/>
      <c r="CA8" s="217"/>
      <c r="CB8" s="217"/>
      <c r="CC8" s="220"/>
      <c r="CD8" s="192" t="s">
        <v>183</v>
      </c>
      <c r="CE8" s="111"/>
      <c r="CF8" s="111"/>
      <c r="CG8" s="111"/>
      <c r="CH8" s="111"/>
      <c r="CI8" s="111"/>
      <c r="CJ8" s="111"/>
      <c r="CK8" s="111"/>
      <c r="CL8" s="111"/>
      <c r="CM8" s="111"/>
      <c r="CN8" s="111"/>
      <c r="CO8" s="111"/>
      <c r="CP8" s="111"/>
      <c r="CQ8" s="111"/>
      <c r="CR8" s="111"/>
      <c r="CS8" s="211"/>
      <c r="CT8" s="232">
        <v>1</v>
      </c>
      <c r="CU8" s="240"/>
      <c r="CV8" s="240"/>
      <c r="CW8" s="240"/>
      <c r="CX8" s="240"/>
      <c r="CY8" s="240"/>
      <c r="CZ8" s="240"/>
      <c r="DA8" s="248"/>
      <c r="DB8" s="232">
        <v>1</v>
      </c>
      <c r="DC8" s="240"/>
      <c r="DD8" s="240"/>
      <c r="DE8" s="240"/>
      <c r="DF8" s="240"/>
      <c r="DG8" s="240"/>
      <c r="DH8" s="240"/>
      <c r="DI8" s="248"/>
    </row>
    <row r="9" spans="1:119" ht="18.75" customHeight="1">
      <c r="A9" s="2"/>
      <c r="B9" s="10" t="s">
        <v>22</v>
      </c>
      <c r="C9" s="27"/>
      <c r="D9" s="27"/>
      <c r="E9" s="27"/>
      <c r="F9" s="27"/>
      <c r="G9" s="27"/>
      <c r="H9" s="27"/>
      <c r="I9" s="27"/>
      <c r="J9" s="27"/>
      <c r="K9" s="31"/>
      <c r="L9" s="65" t="s">
        <v>10</v>
      </c>
      <c r="M9" s="74"/>
      <c r="N9" s="74"/>
      <c r="O9" s="74"/>
      <c r="P9" s="74"/>
      <c r="Q9" s="86"/>
      <c r="R9" s="97">
        <v>245392</v>
      </c>
      <c r="S9" s="106"/>
      <c r="T9" s="106"/>
      <c r="U9" s="106"/>
      <c r="V9" s="117"/>
      <c r="W9" s="127" t="s">
        <v>184</v>
      </c>
      <c r="X9" s="137"/>
      <c r="Y9" s="137"/>
      <c r="Z9" s="137"/>
      <c r="AA9" s="137"/>
      <c r="AB9" s="137"/>
      <c r="AC9" s="137"/>
      <c r="AD9" s="137"/>
      <c r="AE9" s="137"/>
      <c r="AF9" s="137"/>
      <c r="AG9" s="137"/>
      <c r="AH9" s="137"/>
      <c r="AI9" s="137"/>
      <c r="AJ9" s="137"/>
      <c r="AK9" s="137"/>
      <c r="AL9" s="164"/>
      <c r="AM9" s="175" t="s">
        <v>186</v>
      </c>
      <c r="AN9" s="58"/>
      <c r="AO9" s="58"/>
      <c r="AP9" s="58"/>
      <c r="AQ9" s="58"/>
      <c r="AR9" s="58"/>
      <c r="AS9" s="58"/>
      <c r="AT9" s="63"/>
      <c r="AU9" s="182" t="s">
        <v>188</v>
      </c>
      <c r="AV9" s="139"/>
      <c r="AW9" s="139"/>
      <c r="AX9" s="139"/>
      <c r="AY9" s="190" t="s">
        <v>81</v>
      </c>
      <c r="AZ9" s="198"/>
      <c r="BA9" s="198"/>
      <c r="BB9" s="198"/>
      <c r="BC9" s="198"/>
      <c r="BD9" s="198"/>
      <c r="BE9" s="198"/>
      <c r="BF9" s="198"/>
      <c r="BG9" s="198"/>
      <c r="BH9" s="198"/>
      <c r="BI9" s="198"/>
      <c r="BJ9" s="198"/>
      <c r="BK9" s="198"/>
      <c r="BL9" s="198"/>
      <c r="BM9" s="209"/>
      <c r="BN9" s="214">
        <v>341185</v>
      </c>
      <c r="BO9" s="217"/>
      <c r="BP9" s="217"/>
      <c r="BQ9" s="217"/>
      <c r="BR9" s="217"/>
      <c r="BS9" s="217"/>
      <c r="BT9" s="217"/>
      <c r="BU9" s="220"/>
      <c r="BV9" s="214">
        <v>1019440</v>
      </c>
      <c r="BW9" s="217"/>
      <c r="BX9" s="217"/>
      <c r="BY9" s="217"/>
      <c r="BZ9" s="217"/>
      <c r="CA9" s="217"/>
      <c r="CB9" s="217"/>
      <c r="CC9" s="220"/>
      <c r="CD9" s="192" t="s">
        <v>77</v>
      </c>
      <c r="CE9" s="111"/>
      <c r="CF9" s="111"/>
      <c r="CG9" s="111"/>
      <c r="CH9" s="111"/>
      <c r="CI9" s="111"/>
      <c r="CJ9" s="111"/>
      <c r="CK9" s="111"/>
      <c r="CL9" s="111"/>
      <c r="CM9" s="111"/>
      <c r="CN9" s="111"/>
      <c r="CO9" s="111"/>
      <c r="CP9" s="111"/>
      <c r="CQ9" s="111"/>
      <c r="CR9" s="111"/>
      <c r="CS9" s="211"/>
      <c r="CT9" s="230">
        <v>10.6</v>
      </c>
      <c r="CU9" s="238"/>
      <c r="CV9" s="238"/>
      <c r="CW9" s="238"/>
      <c r="CX9" s="238"/>
      <c r="CY9" s="238"/>
      <c r="CZ9" s="238"/>
      <c r="DA9" s="246"/>
      <c r="DB9" s="230">
        <v>11.8</v>
      </c>
      <c r="DC9" s="238"/>
      <c r="DD9" s="238"/>
      <c r="DE9" s="238"/>
      <c r="DF9" s="238"/>
      <c r="DG9" s="238"/>
      <c r="DH9" s="238"/>
      <c r="DI9" s="246"/>
    </row>
    <row r="10" spans="1:119" ht="18.75" customHeight="1">
      <c r="A10" s="2"/>
      <c r="B10" s="10"/>
      <c r="C10" s="27"/>
      <c r="D10" s="27"/>
      <c r="E10" s="27"/>
      <c r="F10" s="27"/>
      <c r="G10" s="27"/>
      <c r="H10" s="27"/>
      <c r="I10" s="27"/>
      <c r="J10" s="27"/>
      <c r="K10" s="31"/>
      <c r="L10" s="52" t="s">
        <v>191</v>
      </c>
      <c r="M10" s="58"/>
      <c r="N10" s="58"/>
      <c r="O10" s="58"/>
      <c r="P10" s="58"/>
      <c r="Q10" s="63"/>
      <c r="R10" s="72">
        <v>248399</v>
      </c>
      <c r="S10" s="80"/>
      <c r="T10" s="80"/>
      <c r="U10" s="80"/>
      <c r="V10" s="118"/>
      <c r="W10" s="128"/>
      <c r="X10" s="54"/>
      <c r="Y10" s="54"/>
      <c r="Z10" s="54"/>
      <c r="AA10" s="54"/>
      <c r="AB10" s="54"/>
      <c r="AC10" s="54"/>
      <c r="AD10" s="54"/>
      <c r="AE10" s="54"/>
      <c r="AF10" s="54"/>
      <c r="AG10" s="54"/>
      <c r="AH10" s="54"/>
      <c r="AI10" s="54"/>
      <c r="AJ10" s="54"/>
      <c r="AK10" s="54"/>
      <c r="AL10" s="165"/>
      <c r="AM10" s="175" t="s">
        <v>193</v>
      </c>
      <c r="AN10" s="58"/>
      <c r="AO10" s="58"/>
      <c r="AP10" s="58"/>
      <c r="AQ10" s="58"/>
      <c r="AR10" s="58"/>
      <c r="AS10" s="58"/>
      <c r="AT10" s="63"/>
      <c r="AU10" s="182" t="s">
        <v>79</v>
      </c>
      <c r="AV10" s="139"/>
      <c r="AW10" s="139"/>
      <c r="AX10" s="139"/>
      <c r="AY10" s="190" t="s">
        <v>195</v>
      </c>
      <c r="AZ10" s="198"/>
      <c r="BA10" s="198"/>
      <c r="BB10" s="198"/>
      <c r="BC10" s="198"/>
      <c r="BD10" s="198"/>
      <c r="BE10" s="198"/>
      <c r="BF10" s="198"/>
      <c r="BG10" s="198"/>
      <c r="BH10" s="198"/>
      <c r="BI10" s="198"/>
      <c r="BJ10" s="198"/>
      <c r="BK10" s="198"/>
      <c r="BL10" s="198"/>
      <c r="BM10" s="209"/>
      <c r="BN10" s="214">
        <v>2586767</v>
      </c>
      <c r="BO10" s="217"/>
      <c r="BP10" s="217"/>
      <c r="BQ10" s="217"/>
      <c r="BR10" s="217"/>
      <c r="BS10" s="217"/>
      <c r="BT10" s="217"/>
      <c r="BU10" s="220"/>
      <c r="BV10" s="214">
        <v>2897296</v>
      </c>
      <c r="BW10" s="217"/>
      <c r="BX10" s="217"/>
      <c r="BY10" s="217"/>
      <c r="BZ10" s="217"/>
      <c r="CA10" s="217"/>
      <c r="CB10" s="217"/>
      <c r="CC10" s="220"/>
      <c r="CD10" s="222" t="s">
        <v>196</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198</v>
      </c>
      <c r="M11" s="59"/>
      <c r="N11" s="59"/>
      <c r="O11" s="59"/>
      <c r="P11" s="59"/>
      <c r="Q11" s="64"/>
      <c r="R11" s="98" t="s">
        <v>202</v>
      </c>
      <c r="S11" s="107"/>
      <c r="T11" s="107"/>
      <c r="U11" s="107"/>
      <c r="V11" s="119"/>
      <c r="W11" s="128"/>
      <c r="X11" s="54"/>
      <c r="Y11" s="54"/>
      <c r="Z11" s="54"/>
      <c r="AA11" s="54"/>
      <c r="AB11" s="54"/>
      <c r="AC11" s="54"/>
      <c r="AD11" s="54"/>
      <c r="AE11" s="54"/>
      <c r="AF11" s="54"/>
      <c r="AG11" s="54"/>
      <c r="AH11" s="54"/>
      <c r="AI11" s="54"/>
      <c r="AJ11" s="54"/>
      <c r="AK11" s="54"/>
      <c r="AL11" s="165"/>
      <c r="AM11" s="175" t="s">
        <v>204</v>
      </c>
      <c r="AN11" s="58"/>
      <c r="AO11" s="58"/>
      <c r="AP11" s="58"/>
      <c r="AQ11" s="58"/>
      <c r="AR11" s="58"/>
      <c r="AS11" s="58"/>
      <c r="AT11" s="63"/>
      <c r="AU11" s="182" t="s">
        <v>79</v>
      </c>
      <c r="AV11" s="139"/>
      <c r="AW11" s="139"/>
      <c r="AX11" s="139"/>
      <c r="AY11" s="190" t="s">
        <v>205</v>
      </c>
      <c r="AZ11" s="198"/>
      <c r="BA11" s="198"/>
      <c r="BB11" s="198"/>
      <c r="BC11" s="198"/>
      <c r="BD11" s="198"/>
      <c r="BE11" s="198"/>
      <c r="BF11" s="198"/>
      <c r="BG11" s="198"/>
      <c r="BH11" s="198"/>
      <c r="BI11" s="198"/>
      <c r="BJ11" s="198"/>
      <c r="BK11" s="198"/>
      <c r="BL11" s="198"/>
      <c r="BM11" s="209"/>
      <c r="BN11" s="214">
        <v>63600</v>
      </c>
      <c r="BO11" s="217"/>
      <c r="BP11" s="217"/>
      <c r="BQ11" s="217"/>
      <c r="BR11" s="217"/>
      <c r="BS11" s="217"/>
      <c r="BT11" s="217"/>
      <c r="BU11" s="220"/>
      <c r="BV11" s="214">
        <v>0</v>
      </c>
      <c r="BW11" s="217"/>
      <c r="BX11" s="217"/>
      <c r="BY11" s="217"/>
      <c r="BZ11" s="217"/>
      <c r="CA11" s="217"/>
      <c r="CB11" s="217"/>
      <c r="CC11" s="220"/>
      <c r="CD11" s="192" t="s">
        <v>208</v>
      </c>
      <c r="CE11" s="111"/>
      <c r="CF11" s="111"/>
      <c r="CG11" s="111"/>
      <c r="CH11" s="111"/>
      <c r="CI11" s="111"/>
      <c r="CJ11" s="111"/>
      <c r="CK11" s="111"/>
      <c r="CL11" s="111"/>
      <c r="CM11" s="111"/>
      <c r="CN11" s="111"/>
      <c r="CO11" s="111"/>
      <c r="CP11" s="111"/>
      <c r="CQ11" s="111"/>
      <c r="CR11" s="111"/>
      <c r="CS11" s="211"/>
      <c r="CT11" s="232" t="s">
        <v>147</v>
      </c>
      <c r="CU11" s="240"/>
      <c r="CV11" s="240"/>
      <c r="CW11" s="240"/>
      <c r="CX11" s="240"/>
      <c r="CY11" s="240"/>
      <c r="CZ11" s="240"/>
      <c r="DA11" s="248"/>
      <c r="DB11" s="232" t="s">
        <v>147</v>
      </c>
      <c r="DC11" s="240"/>
      <c r="DD11" s="240"/>
      <c r="DE11" s="240"/>
      <c r="DF11" s="240"/>
      <c r="DG11" s="240"/>
      <c r="DH11" s="240"/>
      <c r="DI11" s="248"/>
    </row>
    <row r="12" spans="1:119" ht="18.75" customHeight="1">
      <c r="A12" s="2"/>
      <c r="B12" s="11" t="s">
        <v>210</v>
      </c>
      <c r="C12" s="28"/>
      <c r="D12" s="28"/>
      <c r="E12" s="28"/>
      <c r="F12" s="28"/>
      <c r="G12" s="28"/>
      <c r="H12" s="28"/>
      <c r="I12" s="28"/>
      <c r="J12" s="28"/>
      <c r="K12" s="60"/>
      <c r="L12" s="66" t="s">
        <v>212</v>
      </c>
      <c r="M12" s="75"/>
      <c r="N12" s="75"/>
      <c r="O12" s="75"/>
      <c r="P12" s="75"/>
      <c r="Q12" s="87"/>
      <c r="R12" s="99">
        <v>249094</v>
      </c>
      <c r="S12" s="108"/>
      <c r="T12" s="108"/>
      <c r="U12" s="108"/>
      <c r="V12" s="120"/>
      <c r="W12" s="132" t="s">
        <v>5</v>
      </c>
      <c r="X12" s="139"/>
      <c r="Y12" s="139"/>
      <c r="Z12" s="139"/>
      <c r="AA12" s="139"/>
      <c r="AB12" s="144"/>
      <c r="AC12" s="148" t="s">
        <v>114</v>
      </c>
      <c r="AD12" s="155"/>
      <c r="AE12" s="155"/>
      <c r="AF12" s="155"/>
      <c r="AG12" s="158"/>
      <c r="AH12" s="148" t="s">
        <v>214</v>
      </c>
      <c r="AI12" s="155"/>
      <c r="AJ12" s="155"/>
      <c r="AK12" s="155"/>
      <c r="AL12" s="170"/>
      <c r="AM12" s="175" t="s">
        <v>217</v>
      </c>
      <c r="AN12" s="58"/>
      <c r="AO12" s="58"/>
      <c r="AP12" s="58"/>
      <c r="AQ12" s="58"/>
      <c r="AR12" s="58"/>
      <c r="AS12" s="58"/>
      <c r="AT12" s="63"/>
      <c r="AU12" s="182" t="s">
        <v>79</v>
      </c>
      <c r="AV12" s="139"/>
      <c r="AW12" s="139"/>
      <c r="AX12" s="139"/>
      <c r="AY12" s="190" t="s">
        <v>219</v>
      </c>
      <c r="AZ12" s="198"/>
      <c r="BA12" s="198"/>
      <c r="BB12" s="198"/>
      <c r="BC12" s="198"/>
      <c r="BD12" s="198"/>
      <c r="BE12" s="198"/>
      <c r="BF12" s="198"/>
      <c r="BG12" s="198"/>
      <c r="BH12" s="198"/>
      <c r="BI12" s="198"/>
      <c r="BJ12" s="198"/>
      <c r="BK12" s="198"/>
      <c r="BL12" s="198"/>
      <c r="BM12" s="209"/>
      <c r="BN12" s="214">
        <v>326337</v>
      </c>
      <c r="BO12" s="217"/>
      <c r="BP12" s="217"/>
      <c r="BQ12" s="217"/>
      <c r="BR12" s="217"/>
      <c r="BS12" s="217"/>
      <c r="BT12" s="217"/>
      <c r="BU12" s="220"/>
      <c r="BV12" s="214">
        <v>732000</v>
      </c>
      <c r="BW12" s="217"/>
      <c r="BX12" s="217"/>
      <c r="BY12" s="217"/>
      <c r="BZ12" s="217"/>
      <c r="CA12" s="217"/>
      <c r="CB12" s="217"/>
      <c r="CC12" s="220"/>
      <c r="CD12" s="192" t="s">
        <v>221</v>
      </c>
      <c r="CE12" s="111"/>
      <c r="CF12" s="111"/>
      <c r="CG12" s="111"/>
      <c r="CH12" s="111"/>
      <c r="CI12" s="111"/>
      <c r="CJ12" s="111"/>
      <c r="CK12" s="111"/>
      <c r="CL12" s="111"/>
      <c r="CM12" s="111"/>
      <c r="CN12" s="111"/>
      <c r="CO12" s="111"/>
      <c r="CP12" s="111"/>
      <c r="CQ12" s="111"/>
      <c r="CR12" s="111"/>
      <c r="CS12" s="211"/>
      <c r="CT12" s="232" t="s">
        <v>147</v>
      </c>
      <c r="CU12" s="240"/>
      <c r="CV12" s="240"/>
      <c r="CW12" s="240"/>
      <c r="CX12" s="240"/>
      <c r="CY12" s="240"/>
      <c r="CZ12" s="240"/>
      <c r="DA12" s="248"/>
      <c r="DB12" s="232" t="s">
        <v>147</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222</v>
      </c>
      <c r="N13" s="82"/>
      <c r="O13" s="82"/>
      <c r="P13" s="82"/>
      <c r="Q13" s="88"/>
      <c r="R13" s="100">
        <v>242970</v>
      </c>
      <c r="S13" s="109"/>
      <c r="T13" s="109"/>
      <c r="U13" s="109"/>
      <c r="V13" s="121"/>
      <c r="W13" s="130" t="s">
        <v>224</v>
      </c>
      <c r="X13" s="56"/>
      <c r="Y13" s="56"/>
      <c r="Z13" s="56"/>
      <c r="AA13" s="56"/>
      <c r="AB13" s="25"/>
      <c r="AC13" s="72">
        <v>2468</v>
      </c>
      <c r="AD13" s="80"/>
      <c r="AE13" s="80"/>
      <c r="AF13" s="80"/>
      <c r="AG13" s="84"/>
      <c r="AH13" s="72">
        <v>2384</v>
      </c>
      <c r="AI13" s="80"/>
      <c r="AJ13" s="80"/>
      <c r="AK13" s="80"/>
      <c r="AL13" s="118"/>
      <c r="AM13" s="175" t="s">
        <v>225</v>
      </c>
      <c r="AN13" s="58"/>
      <c r="AO13" s="58"/>
      <c r="AP13" s="58"/>
      <c r="AQ13" s="58"/>
      <c r="AR13" s="58"/>
      <c r="AS13" s="58"/>
      <c r="AT13" s="63"/>
      <c r="AU13" s="182" t="s">
        <v>188</v>
      </c>
      <c r="AV13" s="139"/>
      <c r="AW13" s="139"/>
      <c r="AX13" s="139"/>
      <c r="AY13" s="190" t="s">
        <v>227</v>
      </c>
      <c r="AZ13" s="198"/>
      <c r="BA13" s="198"/>
      <c r="BB13" s="198"/>
      <c r="BC13" s="198"/>
      <c r="BD13" s="198"/>
      <c r="BE13" s="198"/>
      <c r="BF13" s="198"/>
      <c r="BG13" s="198"/>
      <c r="BH13" s="198"/>
      <c r="BI13" s="198"/>
      <c r="BJ13" s="198"/>
      <c r="BK13" s="198"/>
      <c r="BL13" s="198"/>
      <c r="BM13" s="209"/>
      <c r="BN13" s="214">
        <v>2665215</v>
      </c>
      <c r="BO13" s="217"/>
      <c r="BP13" s="217"/>
      <c r="BQ13" s="217"/>
      <c r="BR13" s="217"/>
      <c r="BS13" s="217"/>
      <c r="BT13" s="217"/>
      <c r="BU13" s="220"/>
      <c r="BV13" s="214">
        <v>3184736</v>
      </c>
      <c r="BW13" s="217"/>
      <c r="BX13" s="217"/>
      <c r="BY13" s="217"/>
      <c r="BZ13" s="217"/>
      <c r="CA13" s="217"/>
      <c r="CB13" s="217"/>
      <c r="CC13" s="220"/>
      <c r="CD13" s="192" t="s">
        <v>229</v>
      </c>
      <c r="CE13" s="111"/>
      <c r="CF13" s="111"/>
      <c r="CG13" s="111"/>
      <c r="CH13" s="111"/>
      <c r="CI13" s="111"/>
      <c r="CJ13" s="111"/>
      <c r="CK13" s="111"/>
      <c r="CL13" s="111"/>
      <c r="CM13" s="111"/>
      <c r="CN13" s="111"/>
      <c r="CO13" s="111"/>
      <c r="CP13" s="111"/>
      <c r="CQ13" s="111"/>
      <c r="CR13" s="111"/>
      <c r="CS13" s="211"/>
      <c r="CT13" s="230">
        <v>3.3</v>
      </c>
      <c r="CU13" s="238"/>
      <c r="CV13" s="238"/>
      <c r="CW13" s="238"/>
      <c r="CX13" s="238"/>
      <c r="CY13" s="238"/>
      <c r="CZ13" s="238"/>
      <c r="DA13" s="246"/>
      <c r="DB13" s="230">
        <v>3.2</v>
      </c>
      <c r="DC13" s="238"/>
      <c r="DD13" s="238"/>
      <c r="DE13" s="238"/>
      <c r="DF13" s="238"/>
      <c r="DG13" s="238"/>
      <c r="DH13" s="238"/>
      <c r="DI13" s="246"/>
    </row>
    <row r="14" spans="1:119" ht="18.75" customHeight="1">
      <c r="A14" s="2"/>
      <c r="B14" s="12"/>
      <c r="C14" s="29"/>
      <c r="D14" s="29"/>
      <c r="E14" s="29"/>
      <c r="F14" s="29"/>
      <c r="G14" s="29"/>
      <c r="H14" s="29"/>
      <c r="I14" s="29"/>
      <c r="J14" s="29"/>
      <c r="K14" s="61"/>
      <c r="L14" s="68" t="s">
        <v>230</v>
      </c>
      <c r="M14" s="77"/>
      <c r="N14" s="77"/>
      <c r="O14" s="77"/>
      <c r="P14" s="77"/>
      <c r="Q14" s="89"/>
      <c r="R14" s="100">
        <v>250709</v>
      </c>
      <c r="S14" s="109"/>
      <c r="T14" s="109"/>
      <c r="U14" s="109"/>
      <c r="V14" s="121"/>
      <c r="W14" s="129"/>
      <c r="X14" s="57"/>
      <c r="Y14" s="57"/>
      <c r="Z14" s="57"/>
      <c r="AA14" s="57"/>
      <c r="AB14" s="24"/>
      <c r="AC14" s="149">
        <v>2.1</v>
      </c>
      <c r="AD14" s="156"/>
      <c r="AE14" s="156"/>
      <c r="AF14" s="156"/>
      <c r="AG14" s="159"/>
      <c r="AH14" s="149">
        <v>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231</v>
      </c>
      <c r="CE14" s="200"/>
      <c r="CF14" s="200"/>
      <c r="CG14" s="200"/>
      <c r="CH14" s="200"/>
      <c r="CI14" s="200"/>
      <c r="CJ14" s="200"/>
      <c r="CK14" s="200"/>
      <c r="CL14" s="200"/>
      <c r="CM14" s="200"/>
      <c r="CN14" s="200"/>
      <c r="CO14" s="200"/>
      <c r="CP14" s="200"/>
      <c r="CQ14" s="200"/>
      <c r="CR14" s="200"/>
      <c r="CS14" s="212"/>
      <c r="CT14" s="234">
        <v>69.5</v>
      </c>
      <c r="CU14" s="242"/>
      <c r="CV14" s="242"/>
      <c r="CW14" s="242"/>
      <c r="CX14" s="242"/>
      <c r="CY14" s="242"/>
      <c r="CZ14" s="242"/>
      <c r="DA14" s="250"/>
      <c r="DB14" s="234">
        <v>74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222</v>
      </c>
      <c r="N15" s="82"/>
      <c r="O15" s="82"/>
      <c r="P15" s="82"/>
      <c r="Q15" s="88"/>
      <c r="R15" s="100">
        <v>245012</v>
      </c>
      <c r="S15" s="109"/>
      <c r="T15" s="109"/>
      <c r="U15" s="109"/>
      <c r="V15" s="121"/>
      <c r="W15" s="130" t="s">
        <v>7</v>
      </c>
      <c r="X15" s="56"/>
      <c r="Y15" s="56"/>
      <c r="Z15" s="56"/>
      <c r="AA15" s="56"/>
      <c r="AB15" s="25"/>
      <c r="AC15" s="72">
        <v>45842</v>
      </c>
      <c r="AD15" s="80"/>
      <c r="AE15" s="80"/>
      <c r="AF15" s="80"/>
      <c r="AG15" s="84"/>
      <c r="AH15" s="72">
        <v>46435</v>
      </c>
      <c r="AI15" s="80"/>
      <c r="AJ15" s="80"/>
      <c r="AK15" s="80"/>
      <c r="AL15" s="118"/>
      <c r="AM15" s="175"/>
      <c r="AN15" s="58"/>
      <c r="AO15" s="58"/>
      <c r="AP15" s="58"/>
      <c r="AQ15" s="58"/>
      <c r="AR15" s="58"/>
      <c r="AS15" s="58"/>
      <c r="AT15" s="63"/>
      <c r="AU15" s="182"/>
      <c r="AV15" s="139"/>
      <c r="AW15" s="139"/>
      <c r="AX15" s="139"/>
      <c r="AY15" s="189" t="s">
        <v>234</v>
      </c>
      <c r="AZ15" s="197"/>
      <c r="BA15" s="197"/>
      <c r="BB15" s="197"/>
      <c r="BC15" s="197"/>
      <c r="BD15" s="197"/>
      <c r="BE15" s="197"/>
      <c r="BF15" s="197"/>
      <c r="BG15" s="197"/>
      <c r="BH15" s="197"/>
      <c r="BI15" s="197"/>
      <c r="BJ15" s="197"/>
      <c r="BK15" s="197"/>
      <c r="BL15" s="197"/>
      <c r="BM15" s="208"/>
      <c r="BN15" s="213">
        <v>40056272</v>
      </c>
      <c r="BO15" s="216"/>
      <c r="BP15" s="216"/>
      <c r="BQ15" s="216"/>
      <c r="BR15" s="216"/>
      <c r="BS15" s="216"/>
      <c r="BT15" s="216"/>
      <c r="BU15" s="219"/>
      <c r="BV15" s="213">
        <v>38810964</v>
      </c>
      <c r="BW15" s="216"/>
      <c r="BX15" s="216"/>
      <c r="BY15" s="216"/>
      <c r="BZ15" s="216"/>
      <c r="CA15" s="216"/>
      <c r="CB15" s="216"/>
      <c r="CC15" s="219"/>
      <c r="CD15" s="222" t="s">
        <v>223</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236</v>
      </c>
      <c r="M16" s="78"/>
      <c r="N16" s="78"/>
      <c r="O16" s="78"/>
      <c r="P16" s="78"/>
      <c r="Q16" s="90"/>
      <c r="R16" s="101" t="s">
        <v>235</v>
      </c>
      <c r="S16" s="110"/>
      <c r="T16" s="110"/>
      <c r="U16" s="110"/>
      <c r="V16" s="122"/>
      <c r="W16" s="129"/>
      <c r="X16" s="57"/>
      <c r="Y16" s="57"/>
      <c r="Z16" s="57"/>
      <c r="AA16" s="57"/>
      <c r="AB16" s="24"/>
      <c r="AC16" s="149">
        <v>38.4</v>
      </c>
      <c r="AD16" s="156"/>
      <c r="AE16" s="156"/>
      <c r="AF16" s="156"/>
      <c r="AG16" s="159"/>
      <c r="AH16" s="149">
        <v>39.200000000000003</v>
      </c>
      <c r="AI16" s="156"/>
      <c r="AJ16" s="156"/>
      <c r="AK16" s="156"/>
      <c r="AL16" s="171"/>
      <c r="AM16" s="175"/>
      <c r="AN16" s="58"/>
      <c r="AO16" s="58"/>
      <c r="AP16" s="58"/>
      <c r="AQ16" s="58"/>
      <c r="AR16" s="58"/>
      <c r="AS16" s="58"/>
      <c r="AT16" s="63"/>
      <c r="AU16" s="182"/>
      <c r="AV16" s="139"/>
      <c r="AW16" s="139"/>
      <c r="AX16" s="139"/>
      <c r="AY16" s="190" t="s">
        <v>111</v>
      </c>
      <c r="AZ16" s="198"/>
      <c r="BA16" s="198"/>
      <c r="BB16" s="198"/>
      <c r="BC16" s="198"/>
      <c r="BD16" s="198"/>
      <c r="BE16" s="198"/>
      <c r="BF16" s="198"/>
      <c r="BG16" s="198"/>
      <c r="BH16" s="198"/>
      <c r="BI16" s="198"/>
      <c r="BJ16" s="198"/>
      <c r="BK16" s="198"/>
      <c r="BL16" s="198"/>
      <c r="BM16" s="209"/>
      <c r="BN16" s="214">
        <v>40140813</v>
      </c>
      <c r="BO16" s="217"/>
      <c r="BP16" s="217"/>
      <c r="BQ16" s="217"/>
      <c r="BR16" s="217"/>
      <c r="BS16" s="217"/>
      <c r="BT16" s="217"/>
      <c r="BU16" s="220"/>
      <c r="BV16" s="214">
        <v>39747211</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106</v>
      </c>
      <c r="N17" s="83"/>
      <c r="O17" s="83"/>
      <c r="P17" s="83"/>
      <c r="Q17" s="91"/>
      <c r="R17" s="101" t="s">
        <v>238</v>
      </c>
      <c r="S17" s="110"/>
      <c r="T17" s="110"/>
      <c r="U17" s="110"/>
      <c r="V17" s="122"/>
      <c r="W17" s="130" t="s">
        <v>98</v>
      </c>
      <c r="X17" s="56"/>
      <c r="Y17" s="56"/>
      <c r="Z17" s="56"/>
      <c r="AA17" s="56"/>
      <c r="AB17" s="25"/>
      <c r="AC17" s="72">
        <v>71148</v>
      </c>
      <c r="AD17" s="80"/>
      <c r="AE17" s="80"/>
      <c r="AF17" s="80"/>
      <c r="AG17" s="84"/>
      <c r="AH17" s="72">
        <v>69684</v>
      </c>
      <c r="AI17" s="80"/>
      <c r="AJ17" s="80"/>
      <c r="AK17" s="80"/>
      <c r="AL17" s="118"/>
      <c r="AM17" s="175"/>
      <c r="AN17" s="58"/>
      <c r="AO17" s="58"/>
      <c r="AP17" s="58"/>
      <c r="AQ17" s="58"/>
      <c r="AR17" s="58"/>
      <c r="AS17" s="58"/>
      <c r="AT17" s="63"/>
      <c r="AU17" s="182"/>
      <c r="AV17" s="139"/>
      <c r="AW17" s="139"/>
      <c r="AX17" s="139"/>
      <c r="AY17" s="190" t="s">
        <v>239</v>
      </c>
      <c r="AZ17" s="198"/>
      <c r="BA17" s="198"/>
      <c r="BB17" s="198"/>
      <c r="BC17" s="198"/>
      <c r="BD17" s="198"/>
      <c r="BE17" s="198"/>
      <c r="BF17" s="198"/>
      <c r="BG17" s="198"/>
      <c r="BH17" s="198"/>
      <c r="BI17" s="198"/>
      <c r="BJ17" s="198"/>
      <c r="BK17" s="198"/>
      <c r="BL17" s="198"/>
      <c r="BM17" s="209"/>
      <c r="BN17" s="214">
        <v>51204802</v>
      </c>
      <c r="BO17" s="217"/>
      <c r="BP17" s="217"/>
      <c r="BQ17" s="217"/>
      <c r="BR17" s="217"/>
      <c r="BS17" s="217"/>
      <c r="BT17" s="217"/>
      <c r="BU17" s="220"/>
      <c r="BV17" s="214">
        <v>49616973</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240</v>
      </c>
      <c r="C18" s="31"/>
      <c r="D18" s="31"/>
      <c r="E18" s="49"/>
      <c r="F18" s="49"/>
      <c r="G18" s="49"/>
      <c r="H18" s="49"/>
      <c r="I18" s="49"/>
      <c r="J18" s="49"/>
      <c r="K18" s="49"/>
      <c r="L18" s="70">
        <v>244.95</v>
      </c>
      <c r="M18" s="70"/>
      <c r="N18" s="70"/>
      <c r="O18" s="70"/>
      <c r="P18" s="70"/>
      <c r="Q18" s="70"/>
      <c r="R18" s="102"/>
      <c r="S18" s="102"/>
      <c r="T18" s="102"/>
      <c r="U18" s="102"/>
      <c r="V18" s="123"/>
      <c r="W18" s="131"/>
      <c r="X18" s="138"/>
      <c r="Y18" s="138"/>
      <c r="Z18" s="138"/>
      <c r="AA18" s="138"/>
      <c r="AB18" s="26"/>
      <c r="AC18" s="150">
        <v>59.6</v>
      </c>
      <c r="AD18" s="157"/>
      <c r="AE18" s="157"/>
      <c r="AF18" s="157"/>
      <c r="AG18" s="160"/>
      <c r="AH18" s="150">
        <v>58.8</v>
      </c>
      <c r="AI18" s="157"/>
      <c r="AJ18" s="157"/>
      <c r="AK18" s="157"/>
      <c r="AL18" s="172"/>
      <c r="AM18" s="175"/>
      <c r="AN18" s="58"/>
      <c r="AO18" s="58"/>
      <c r="AP18" s="58"/>
      <c r="AQ18" s="58"/>
      <c r="AR18" s="58"/>
      <c r="AS18" s="58"/>
      <c r="AT18" s="63"/>
      <c r="AU18" s="182"/>
      <c r="AV18" s="139"/>
      <c r="AW18" s="139"/>
      <c r="AX18" s="139"/>
      <c r="AY18" s="190" t="s">
        <v>241</v>
      </c>
      <c r="AZ18" s="198"/>
      <c r="BA18" s="198"/>
      <c r="BB18" s="198"/>
      <c r="BC18" s="198"/>
      <c r="BD18" s="198"/>
      <c r="BE18" s="198"/>
      <c r="BF18" s="198"/>
      <c r="BG18" s="198"/>
      <c r="BH18" s="198"/>
      <c r="BI18" s="198"/>
      <c r="BJ18" s="198"/>
      <c r="BK18" s="198"/>
      <c r="BL18" s="198"/>
      <c r="BM18" s="209"/>
      <c r="BN18" s="214">
        <v>47468011</v>
      </c>
      <c r="BO18" s="217"/>
      <c r="BP18" s="217"/>
      <c r="BQ18" s="217"/>
      <c r="BR18" s="217"/>
      <c r="BS18" s="217"/>
      <c r="BT18" s="217"/>
      <c r="BU18" s="220"/>
      <c r="BV18" s="214">
        <v>47980779</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75</v>
      </c>
      <c r="C19" s="31"/>
      <c r="D19" s="31"/>
      <c r="E19" s="49"/>
      <c r="F19" s="49"/>
      <c r="G19" s="49"/>
      <c r="H19" s="49"/>
      <c r="I19" s="49"/>
      <c r="J19" s="49"/>
      <c r="K19" s="49"/>
      <c r="L19" s="71">
        <v>1002</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242</v>
      </c>
      <c r="AZ19" s="198"/>
      <c r="BA19" s="198"/>
      <c r="BB19" s="198"/>
      <c r="BC19" s="198"/>
      <c r="BD19" s="198"/>
      <c r="BE19" s="198"/>
      <c r="BF19" s="198"/>
      <c r="BG19" s="198"/>
      <c r="BH19" s="198"/>
      <c r="BI19" s="198"/>
      <c r="BJ19" s="198"/>
      <c r="BK19" s="198"/>
      <c r="BL19" s="198"/>
      <c r="BM19" s="209"/>
      <c r="BN19" s="214">
        <v>64030012</v>
      </c>
      <c r="BO19" s="217"/>
      <c r="BP19" s="217"/>
      <c r="BQ19" s="217"/>
      <c r="BR19" s="217"/>
      <c r="BS19" s="217"/>
      <c r="BT19" s="217"/>
      <c r="BU19" s="220"/>
      <c r="BV19" s="214">
        <v>63848684</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245</v>
      </c>
      <c r="C20" s="31"/>
      <c r="D20" s="31"/>
      <c r="E20" s="49"/>
      <c r="F20" s="49"/>
      <c r="G20" s="49"/>
      <c r="H20" s="49"/>
      <c r="I20" s="49"/>
      <c r="J20" s="49"/>
      <c r="K20" s="49"/>
      <c r="L20" s="71">
        <v>97333</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248</v>
      </c>
      <c r="C22" s="33"/>
      <c r="D22" s="41"/>
      <c r="E22" s="50" t="s">
        <v>5</v>
      </c>
      <c r="F22" s="56"/>
      <c r="G22" s="56"/>
      <c r="H22" s="56"/>
      <c r="I22" s="56"/>
      <c r="J22" s="56"/>
      <c r="K22" s="25"/>
      <c r="L22" s="50" t="s">
        <v>250</v>
      </c>
      <c r="M22" s="56"/>
      <c r="N22" s="56"/>
      <c r="O22" s="56"/>
      <c r="P22" s="25"/>
      <c r="Q22" s="92" t="s">
        <v>251</v>
      </c>
      <c r="R22" s="104"/>
      <c r="S22" s="104"/>
      <c r="T22" s="104"/>
      <c r="U22" s="104"/>
      <c r="V22" s="125"/>
      <c r="W22" s="133" t="s">
        <v>254</v>
      </c>
      <c r="X22" s="33"/>
      <c r="Y22" s="41"/>
      <c r="Z22" s="50" t="s">
        <v>5</v>
      </c>
      <c r="AA22" s="56"/>
      <c r="AB22" s="56"/>
      <c r="AC22" s="56"/>
      <c r="AD22" s="56"/>
      <c r="AE22" s="56"/>
      <c r="AF22" s="56"/>
      <c r="AG22" s="25"/>
      <c r="AH22" s="163" t="s">
        <v>187</v>
      </c>
      <c r="AI22" s="56"/>
      <c r="AJ22" s="56"/>
      <c r="AK22" s="56"/>
      <c r="AL22" s="25"/>
      <c r="AM22" s="163" t="s">
        <v>255</v>
      </c>
      <c r="AN22" s="178"/>
      <c r="AO22" s="178"/>
      <c r="AP22" s="178"/>
      <c r="AQ22" s="178"/>
      <c r="AR22" s="180"/>
      <c r="AS22" s="92" t="s">
        <v>251</v>
      </c>
      <c r="AT22" s="104"/>
      <c r="AU22" s="104"/>
      <c r="AV22" s="104"/>
      <c r="AW22" s="104"/>
      <c r="AX22" s="187"/>
      <c r="AY22" s="189" t="s">
        <v>257</v>
      </c>
      <c r="AZ22" s="197"/>
      <c r="BA22" s="197"/>
      <c r="BB22" s="197"/>
      <c r="BC22" s="197"/>
      <c r="BD22" s="197"/>
      <c r="BE22" s="197"/>
      <c r="BF22" s="197"/>
      <c r="BG22" s="197"/>
      <c r="BH22" s="197"/>
      <c r="BI22" s="197"/>
      <c r="BJ22" s="197"/>
      <c r="BK22" s="197"/>
      <c r="BL22" s="197"/>
      <c r="BM22" s="208"/>
      <c r="BN22" s="213">
        <v>85077662</v>
      </c>
      <c r="BO22" s="216"/>
      <c r="BP22" s="216"/>
      <c r="BQ22" s="216"/>
      <c r="BR22" s="216"/>
      <c r="BS22" s="216"/>
      <c r="BT22" s="216"/>
      <c r="BU22" s="219"/>
      <c r="BV22" s="213">
        <v>85909228</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260</v>
      </c>
      <c r="AZ23" s="198"/>
      <c r="BA23" s="198"/>
      <c r="BB23" s="198"/>
      <c r="BC23" s="198"/>
      <c r="BD23" s="198"/>
      <c r="BE23" s="198"/>
      <c r="BF23" s="198"/>
      <c r="BG23" s="198"/>
      <c r="BH23" s="198"/>
      <c r="BI23" s="198"/>
      <c r="BJ23" s="198"/>
      <c r="BK23" s="198"/>
      <c r="BL23" s="198"/>
      <c r="BM23" s="209"/>
      <c r="BN23" s="214">
        <v>41644899</v>
      </c>
      <c r="BO23" s="217"/>
      <c r="BP23" s="217"/>
      <c r="BQ23" s="217"/>
      <c r="BR23" s="217"/>
      <c r="BS23" s="217"/>
      <c r="BT23" s="217"/>
      <c r="BU23" s="220"/>
      <c r="BV23" s="214">
        <v>42684089</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261</v>
      </c>
      <c r="F24" s="58"/>
      <c r="G24" s="58"/>
      <c r="H24" s="58"/>
      <c r="I24" s="58"/>
      <c r="J24" s="58"/>
      <c r="K24" s="63"/>
      <c r="L24" s="72">
        <v>1</v>
      </c>
      <c r="M24" s="80"/>
      <c r="N24" s="80"/>
      <c r="O24" s="80"/>
      <c r="P24" s="84"/>
      <c r="Q24" s="72">
        <v>9900</v>
      </c>
      <c r="R24" s="80"/>
      <c r="S24" s="80"/>
      <c r="T24" s="80"/>
      <c r="U24" s="80"/>
      <c r="V24" s="84"/>
      <c r="W24" s="134"/>
      <c r="X24" s="34"/>
      <c r="Y24" s="42"/>
      <c r="Z24" s="52" t="s">
        <v>263</v>
      </c>
      <c r="AA24" s="58"/>
      <c r="AB24" s="58"/>
      <c r="AC24" s="58"/>
      <c r="AD24" s="58"/>
      <c r="AE24" s="58"/>
      <c r="AF24" s="58"/>
      <c r="AG24" s="63"/>
      <c r="AH24" s="72">
        <v>1732</v>
      </c>
      <c r="AI24" s="80"/>
      <c r="AJ24" s="80"/>
      <c r="AK24" s="80"/>
      <c r="AL24" s="84"/>
      <c r="AM24" s="72">
        <v>5528544</v>
      </c>
      <c r="AN24" s="80"/>
      <c r="AO24" s="80"/>
      <c r="AP24" s="80"/>
      <c r="AQ24" s="80"/>
      <c r="AR24" s="84"/>
      <c r="AS24" s="72">
        <v>3192</v>
      </c>
      <c r="AT24" s="80"/>
      <c r="AU24" s="80"/>
      <c r="AV24" s="80"/>
      <c r="AW24" s="80"/>
      <c r="AX24" s="118"/>
      <c r="AY24" s="191" t="s">
        <v>264</v>
      </c>
      <c r="AZ24" s="199"/>
      <c r="BA24" s="199"/>
      <c r="BB24" s="199"/>
      <c r="BC24" s="199"/>
      <c r="BD24" s="199"/>
      <c r="BE24" s="199"/>
      <c r="BF24" s="199"/>
      <c r="BG24" s="199"/>
      <c r="BH24" s="199"/>
      <c r="BI24" s="199"/>
      <c r="BJ24" s="199"/>
      <c r="BK24" s="199"/>
      <c r="BL24" s="199"/>
      <c r="BM24" s="210"/>
      <c r="BN24" s="214">
        <v>78182299</v>
      </c>
      <c r="BO24" s="217"/>
      <c r="BP24" s="217"/>
      <c r="BQ24" s="217"/>
      <c r="BR24" s="217"/>
      <c r="BS24" s="217"/>
      <c r="BT24" s="217"/>
      <c r="BU24" s="220"/>
      <c r="BV24" s="214">
        <v>78168554</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266</v>
      </c>
      <c r="F25" s="58"/>
      <c r="G25" s="58"/>
      <c r="H25" s="58"/>
      <c r="I25" s="58"/>
      <c r="J25" s="58"/>
      <c r="K25" s="63"/>
      <c r="L25" s="72">
        <v>2</v>
      </c>
      <c r="M25" s="80"/>
      <c r="N25" s="80"/>
      <c r="O25" s="80"/>
      <c r="P25" s="84"/>
      <c r="Q25" s="72">
        <v>8000</v>
      </c>
      <c r="R25" s="80"/>
      <c r="S25" s="80"/>
      <c r="T25" s="80"/>
      <c r="U25" s="80"/>
      <c r="V25" s="84"/>
      <c r="W25" s="134"/>
      <c r="X25" s="34"/>
      <c r="Y25" s="42"/>
      <c r="Z25" s="52" t="s">
        <v>268</v>
      </c>
      <c r="AA25" s="58"/>
      <c r="AB25" s="58"/>
      <c r="AC25" s="58"/>
      <c r="AD25" s="58"/>
      <c r="AE25" s="58"/>
      <c r="AF25" s="58"/>
      <c r="AG25" s="63"/>
      <c r="AH25" s="72">
        <v>308</v>
      </c>
      <c r="AI25" s="80"/>
      <c r="AJ25" s="80"/>
      <c r="AK25" s="80"/>
      <c r="AL25" s="84"/>
      <c r="AM25" s="72">
        <v>978824</v>
      </c>
      <c r="AN25" s="80"/>
      <c r="AO25" s="80"/>
      <c r="AP25" s="80"/>
      <c r="AQ25" s="80"/>
      <c r="AR25" s="84"/>
      <c r="AS25" s="72">
        <v>3178</v>
      </c>
      <c r="AT25" s="80"/>
      <c r="AU25" s="80"/>
      <c r="AV25" s="80"/>
      <c r="AW25" s="80"/>
      <c r="AX25" s="118"/>
      <c r="AY25" s="189" t="s">
        <v>39</v>
      </c>
      <c r="AZ25" s="197"/>
      <c r="BA25" s="197"/>
      <c r="BB25" s="197"/>
      <c r="BC25" s="197"/>
      <c r="BD25" s="197"/>
      <c r="BE25" s="197"/>
      <c r="BF25" s="197"/>
      <c r="BG25" s="197"/>
      <c r="BH25" s="197"/>
      <c r="BI25" s="197"/>
      <c r="BJ25" s="197"/>
      <c r="BK25" s="197"/>
      <c r="BL25" s="197"/>
      <c r="BM25" s="208"/>
      <c r="BN25" s="213">
        <v>37291200</v>
      </c>
      <c r="BO25" s="216"/>
      <c r="BP25" s="216"/>
      <c r="BQ25" s="216"/>
      <c r="BR25" s="216"/>
      <c r="BS25" s="216"/>
      <c r="BT25" s="216"/>
      <c r="BU25" s="219"/>
      <c r="BV25" s="213">
        <v>40726437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269</v>
      </c>
      <c r="F26" s="58"/>
      <c r="G26" s="58"/>
      <c r="H26" s="58"/>
      <c r="I26" s="58"/>
      <c r="J26" s="58"/>
      <c r="K26" s="63"/>
      <c r="L26" s="72">
        <v>1</v>
      </c>
      <c r="M26" s="80"/>
      <c r="N26" s="80"/>
      <c r="O26" s="80"/>
      <c r="P26" s="84"/>
      <c r="Q26" s="72">
        <v>7420</v>
      </c>
      <c r="R26" s="80"/>
      <c r="S26" s="80"/>
      <c r="T26" s="80"/>
      <c r="U26" s="80"/>
      <c r="V26" s="84"/>
      <c r="W26" s="134"/>
      <c r="X26" s="34"/>
      <c r="Y26" s="42"/>
      <c r="Z26" s="52" t="s">
        <v>270</v>
      </c>
      <c r="AA26" s="143"/>
      <c r="AB26" s="143"/>
      <c r="AC26" s="143"/>
      <c r="AD26" s="143"/>
      <c r="AE26" s="143"/>
      <c r="AF26" s="143"/>
      <c r="AG26" s="161"/>
      <c r="AH26" s="72">
        <v>141</v>
      </c>
      <c r="AI26" s="80"/>
      <c r="AJ26" s="80"/>
      <c r="AK26" s="80"/>
      <c r="AL26" s="84"/>
      <c r="AM26" s="72">
        <v>449790</v>
      </c>
      <c r="AN26" s="80"/>
      <c r="AO26" s="80"/>
      <c r="AP26" s="80"/>
      <c r="AQ26" s="80"/>
      <c r="AR26" s="84"/>
      <c r="AS26" s="72">
        <v>3190</v>
      </c>
      <c r="AT26" s="80"/>
      <c r="AU26" s="80"/>
      <c r="AV26" s="80"/>
      <c r="AW26" s="80"/>
      <c r="AX26" s="118"/>
      <c r="AY26" s="192" t="s">
        <v>271</v>
      </c>
      <c r="AZ26" s="111"/>
      <c r="BA26" s="111"/>
      <c r="BB26" s="111"/>
      <c r="BC26" s="111"/>
      <c r="BD26" s="111"/>
      <c r="BE26" s="111"/>
      <c r="BF26" s="111"/>
      <c r="BG26" s="111"/>
      <c r="BH26" s="111"/>
      <c r="BI26" s="111"/>
      <c r="BJ26" s="111"/>
      <c r="BK26" s="111"/>
      <c r="BL26" s="111"/>
      <c r="BM26" s="211"/>
      <c r="BN26" s="214" t="s">
        <v>147</v>
      </c>
      <c r="BO26" s="217"/>
      <c r="BP26" s="217"/>
      <c r="BQ26" s="217"/>
      <c r="BR26" s="217"/>
      <c r="BS26" s="217"/>
      <c r="BT26" s="217"/>
      <c r="BU26" s="220"/>
      <c r="BV26" s="214" t="s">
        <v>147</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272</v>
      </c>
      <c r="F27" s="58"/>
      <c r="G27" s="58"/>
      <c r="H27" s="58"/>
      <c r="I27" s="58"/>
      <c r="J27" s="58"/>
      <c r="K27" s="63"/>
      <c r="L27" s="72">
        <v>1</v>
      </c>
      <c r="M27" s="80"/>
      <c r="N27" s="80"/>
      <c r="O27" s="80"/>
      <c r="P27" s="84"/>
      <c r="Q27" s="72">
        <v>6530</v>
      </c>
      <c r="R27" s="80"/>
      <c r="S27" s="80"/>
      <c r="T27" s="80"/>
      <c r="U27" s="80"/>
      <c r="V27" s="84"/>
      <c r="W27" s="134"/>
      <c r="X27" s="34"/>
      <c r="Y27" s="42"/>
      <c r="Z27" s="52" t="s">
        <v>273</v>
      </c>
      <c r="AA27" s="58"/>
      <c r="AB27" s="58"/>
      <c r="AC27" s="58"/>
      <c r="AD27" s="58"/>
      <c r="AE27" s="58"/>
      <c r="AF27" s="58"/>
      <c r="AG27" s="63"/>
      <c r="AH27" s="72">
        <v>142</v>
      </c>
      <c r="AI27" s="80"/>
      <c r="AJ27" s="80"/>
      <c r="AK27" s="80"/>
      <c r="AL27" s="84"/>
      <c r="AM27" s="72">
        <v>517220</v>
      </c>
      <c r="AN27" s="80"/>
      <c r="AO27" s="80"/>
      <c r="AP27" s="80"/>
      <c r="AQ27" s="80"/>
      <c r="AR27" s="84"/>
      <c r="AS27" s="72">
        <v>3642</v>
      </c>
      <c r="AT27" s="80"/>
      <c r="AU27" s="80"/>
      <c r="AV27" s="80"/>
      <c r="AW27" s="80"/>
      <c r="AX27" s="118"/>
      <c r="AY27" s="193" t="s">
        <v>276</v>
      </c>
      <c r="AZ27" s="200"/>
      <c r="BA27" s="200"/>
      <c r="BB27" s="200"/>
      <c r="BC27" s="200"/>
      <c r="BD27" s="200"/>
      <c r="BE27" s="200"/>
      <c r="BF27" s="200"/>
      <c r="BG27" s="200"/>
      <c r="BH27" s="200"/>
      <c r="BI27" s="200"/>
      <c r="BJ27" s="200"/>
      <c r="BK27" s="200"/>
      <c r="BL27" s="200"/>
      <c r="BM27" s="212"/>
      <c r="BN27" s="215">
        <v>500000</v>
      </c>
      <c r="BO27" s="218"/>
      <c r="BP27" s="218"/>
      <c r="BQ27" s="218"/>
      <c r="BR27" s="218"/>
      <c r="BS27" s="218"/>
      <c r="BT27" s="218"/>
      <c r="BU27" s="221"/>
      <c r="BV27" s="215">
        <v>500000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277</v>
      </c>
      <c r="F28" s="58"/>
      <c r="G28" s="58"/>
      <c r="H28" s="58"/>
      <c r="I28" s="58"/>
      <c r="J28" s="58"/>
      <c r="K28" s="63"/>
      <c r="L28" s="72">
        <v>1</v>
      </c>
      <c r="M28" s="80"/>
      <c r="N28" s="80"/>
      <c r="O28" s="80"/>
      <c r="P28" s="84"/>
      <c r="Q28" s="72">
        <v>5940</v>
      </c>
      <c r="R28" s="80"/>
      <c r="S28" s="80"/>
      <c r="T28" s="80"/>
      <c r="U28" s="80"/>
      <c r="V28" s="84"/>
      <c r="W28" s="134"/>
      <c r="X28" s="34"/>
      <c r="Y28" s="42"/>
      <c r="Z28" s="52" t="s">
        <v>37</v>
      </c>
      <c r="AA28" s="58"/>
      <c r="AB28" s="58"/>
      <c r="AC28" s="58"/>
      <c r="AD28" s="58"/>
      <c r="AE28" s="58"/>
      <c r="AF28" s="58"/>
      <c r="AG28" s="63"/>
      <c r="AH28" s="72" t="s">
        <v>147</v>
      </c>
      <c r="AI28" s="80"/>
      <c r="AJ28" s="80"/>
      <c r="AK28" s="80"/>
      <c r="AL28" s="84"/>
      <c r="AM28" s="72" t="s">
        <v>147</v>
      </c>
      <c r="AN28" s="80"/>
      <c r="AO28" s="80"/>
      <c r="AP28" s="80"/>
      <c r="AQ28" s="80"/>
      <c r="AR28" s="84"/>
      <c r="AS28" s="72" t="s">
        <v>147</v>
      </c>
      <c r="AT28" s="80"/>
      <c r="AU28" s="80"/>
      <c r="AV28" s="80"/>
      <c r="AW28" s="80"/>
      <c r="AX28" s="118"/>
      <c r="AY28" s="194" t="s">
        <v>278</v>
      </c>
      <c r="AZ28" s="201"/>
      <c r="BA28" s="201"/>
      <c r="BB28" s="204"/>
      <c r="BC28" s="189" t="s">
        <v>105</v>
      </c>
      <c r="BD28" s="197"/>
      <c r="BE28" s="197"/>
      <c r="BF28" s="197"/>
      <c r="BG28" s="197"/>
      <c r="BH28" s="197"/>
      <c r="BI28" s="197"/>
      <c r="BJ28" s="197"/>
      <c r="BK28" s="197"/>
      <c r="BL28" s="197"/>
      <c r="BM28" s="208"/>
      <c r="BN28" s="213">
        <v>7733400</v>
      </c>
      <c r="BO28" s="216"/>
      <c r="BP28" s="216"/>
      <c r="BQ28" s="216"/>
      <c r="BR28" s="216"/>
      <c r="BS28" s="216"/>
      <c r="BT28" s="216"/>
      <c r="BU28" s="219"/>
      <c r="BV28" s="213">
        <v>5472970</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281</v>
      </c>
      <c r="F29" s="58"/>
      <c r="G29" s="58"/>
      <c r="H29" s="58"/>
      <c r="I29" s="58"/>
      <c r="J29" s="58"/>
      <c r="K29" s="63"/>
      <c r="L29" s="72">
        <v>30</v>
      </c>
      <c r="M29" s="80"/>
      <c r="N29" s="80"/>
      <c r="O29" s="80"/>
      <c r="P29" s="84"/>
      <c r="Q29" s="72">
        <v>5240</v>
      </c>
      <c r="R29" s="80"/>
      <c r="S29" s="80"/>
      <c r="T29" s="80"/>
      <c r="U29" s="80"/>
      <c r="V29" s="84"/>
      <c r="W29" s="135"/>
      <c r="X29" s="140"/>
      <c r="Y29" s="142"/>
      <c r="Z29" s="52" t="s">
        <v>283</v>
      </c>
      <c r="AA29" s="58"/>
      <c r="AB29" s="58"/>
      <c r="AC29" s="58"/>
      <c r="AD29" s="58"/>
      <c r="AE29" s="58"/>
      <c r="AF29" s="58"/>
      <c r="AG29" s="63"/>
      <c r="AH29" s="72">
        <v>1874</v>
      </c>
      <c r="AI29" s="80"/>
      <c r="AJ29" s="80"/>
      <c r="AK29" s="80"/>
      <c r="AL29" s="84"/>
      <c r="AM29" s="72">
        <v>6045764</v>
      </c>
      <c r="AN29" s="80"/>
      <c r="AO29" s="80"/>
      <c r="AP29" s="80"/>
      <c r="AQ29" s="80"/>
      <c r="AR29" s="84"/>
      <c r="AS29" s="72">
        <v>3226</v>
      </c>
      <c r="AT29" s="80"/>
      <c r="AU29" s="80"/>
      <c r="AV29" s="80"/>
      <c r="AW29" s="80"/>
      <c r="AX29" s="118"/>
      <c r="AY29" s="195"/>
      <c r="AZ29" s="202"/>
      <c r="BA29" s="202"/>
      <c r="BB29" s="205"/>
      <c r="BC29" s="190" t="s">
        <v>285</v>
      </c>
      <c r="BD29" s="198"/>
      <c r="BE29" s="198"/>
      <c r="BF29" s="198"/>
      <c r="BG29" s="198"/>
      <c r="BH29" s="198"/>
      <c r="BI29" s="198"/>
      <c r="BJ29" s="198"/>
      <c r="BK29" s="198"/>
      <c r="BL29" s="198"/>
      <c r="BM29" s="209"/>
      <c r="BN29" s="214" t="s">
        <v>147</v>
      </c>
      <c r="BO29" s="217"/>
      <c r="BP29" s="217"/>
      <c r="BQ29" s="217"/>
      <c r="BR29" s="217"/>
      <c r="BS29" s="217"/>
      <c r="BT29" s="217"/>
      <c r="BU29" s="220"/>
      <c r="BV29" s="214" t="s">
        <v>147</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286</v>
      </c>
      <c r="X30" s="141"/>
      <c r="Y30" s="141"/>
      <c r="Z30" s="141"/>
      <c r="AA30" s="141"/>
      <c r="AB30" s="141"/>
      <c r="AC30" s="141"/>
      <c r="AD30" s="141"/>
      <c r="AE30" s="141"/>
      <c r="AF30" s="141"/>
      <c r="AG30" s="162"/>
      <c r="AH30" s="150">
        <v>101.9</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78</v>
      </c>
      <c r="BD30" s="199"/>
      <c r="BE30" s="199"/>
      <c r="BF30" s="199"/>
      <c r="BG30" s="199"/>
      <c r="BH30" s="199"/>
      <c r="BI30" s="199"/>
      <c r="BJ30" s="199"/>
      <c r="BK30" s="199"/>
      <c r="BL30" s="199"/>
      <c r="BM30" s="210"/>
      <c r="BN30" s="215">
        <v>6351636</v>
      </c>
      <c r="BO30" s="218"/>
      <c r="BP30" s="218"/>
      <c r="BQ30" s="218"/>
      <c r="BR30" s="218"/>
      <c r="BS30" s="218"/>
      <c r="BT30" s="218"/>
      <c r="BU30" s="221"/>
      <c r="BV30" s="215">
        <v>5729084</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194</v>
      </c>
      <c r="D32" s="36"/>
      <c r="E32" s="36"/>
      <c r="F32" s="36"/>
      <c r="G32" s="36"/>
      <c r="H32" s="36"/>
      <c r="I32" s="36"/>
      <c r="J32" s="36"/>
      <c r="K32" s="36"/>
      <c r="L32" s="36"/>
      <c r="M32" s="36"/>
      <c r="N32" s="36"/>
      <c r="O32" s="36"/>
      <c r="P32" s="36"/>
      <c r="Q32" s="36"/>
      <c r="R32" s="36"/>
      <c r="S32" s="36"/>
      <c r="U32" s="111" t="s">
        <v>95</v>
      </c>
      <c r="V32" s="111"/>
      <c r="W32" s="111"/>
      <c r="X32" s="111"/>
      <c r="Y32" s="111"/>
      <c r="Z32" s="111"/>
      <c r="AA32" s="111"/>
      <c r="AB32" s="111"/>
      <c r="AC32" s="111"/>
      <c r="AD32" s="111"/>
      <c r="AE32" s="111"/>
      <c r="AF32" s="111"/>
      <c r="AG32" s="111"/>
      <c r="AH32" s="111"/>
      <c r="AI32" s="111"/>
      <c r="AJ32" s="111"/>
      <c r="AK32" s="111"/>
      <c r="AM32" s="111" t="s">
        <v>288</v>
      </c>
      <c r="AN32" s="111"/>
      <c r="AO32" s="111"/>
      <c r="AP32" s="111"/>
      <c r="AQ32" s="111"/>
      <c r="AR32" s="111"/>
      <c r="AS32" s="111"/>
      <c r="AT32" s="111"/>
      <c r="AU32" s="111"/>
      <c r="AV32" s="111"/>
      <c r="AW32" s="111"/>
      <c r="AX32" s="111"/>
      <c r="AY32" s="111"/>
      <c r="AZ32" s="111"/>
      <c r="BA32" s="111"/>
      <c r="BB32" s="111"/>
      <c r="BC32" s="111"/>
      <c r="BE32" s="111" t="s">
        <v>289</v>
      </c>
      <c r="BF32" s="111"/>
      <c r="BG32" s="111"/>
      <c r="BH32" s="111"/>
      <c r="BI32" s="111"/>
      <c r="BJ32" s="111"/>
      <c r="BK32" s="111"/>
      <c r="BL32" s="111"/>
      <c r="BM32" s="111"/>
      <c r="BN32" s="111"/>
      <c r="BO32" s="111"/>
      <c r="BP32" s="111"/>
      <c r="BQ32" s="111"/>
      <c r="BR32" s="111"/>
      <c r="BS32" s="111"/>
      <c r="BT32" s="111"/>
      <c r="BU32" s="111"/>
      <c r="BW32" s="111" t="s">
        <v>290</v>
      </c>
      <c r="BX32" s="111"/>
      <c r="BY32" s="111"/>
      <c r="BZ32" s="111"/>
      <c r="CA32" s="111"/>
      <c r="CB32" s="111"/>
      <c r="CC32" s="111"/>
      <c r="CD32" s="111"/>
      <c r="CE32" s="111"/>
      <c r="CF32" s="111"/>
      <c r="CG32" s="111"/>
      <c r="CH32" s="111"/>
      <c r="CI32" s="111"/>
      <c r="CJ32" s="111"/>
      <c r="CK32" s="111"/>
      <c r="CL32" s="111"/>
      <c r="CM32" s="111"/>
      <c r="CO32" s="111" t="s">
        <v>292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126</v>
      </c>
      <c r="D33" s="37"/>
      <c r="E33" s="54" t="s">
        <v>293</v>
      </c>
      <c r="F33" s="54"/>
      <c r="G33" s="54"/>
      <c r="H33" s="54"/>
      <c r="I33" s="54"/>
      <c r="J33" s="54"/>
      <c r="K33" s="54"/>
      <c r="L33" s="54"/>
      <c r="M33" s="54"/>
      <c r="N33" s="54"/>
      <c r="O33" s="54"/>
      <c r="P33" s="54"/>
      <c r="Q33" s="54"/>
      <c r="R33" s="54"/>
      <c r="S33" s="54"/>
      <c r="T33" s="54"/>
      <c r="U33" s="37" t="s">
        <v>126</v>
      </c>
      <c r="V33" s="37"/>
      <c r="W33" s="54" t="s">
        <v>293</v>
      </c>
      <c r="X33" s="54"/>
      <c r="Y33" s="54"/>
      <c r="Z33" s="54"/>
      <c r="AA33" s="54"/>
      <c r="AB33" s="54"/>
      <c r="AC33" s="54"/>
      <c r="AD33" s="54"/>
      <c r="AE33" s="54"/>
      <c r="AF33" s="54"/>
      <c r="AG33" s="54"/>
      <c r="AH33" s="54"/>
      <c r="AI33" s="54"/>
      <c r="AJ33" s="54"/>
      <c r="AK33" s="54"/>
      <c r="AL33" s="54"/>
      <c r="AM33" s="37" t="s">
        <v>126</v>
      </c>
      <c r="AN33" s="37"/>
      <c r="AO33" s="54" t="s">
        <v>293</v>
      </c>
      <c r="AP33" s="54"/>
      <c r="AQ33" s="54"/>
      <c r="AR33" s="54"/>
      <c r="AS33" s="54"/>
      <c r="AT33" s="54"/>
      <c r="AU33" s="54"/>
      <c r="AV33" s="54"/>
      <c r="AW33" s="54"/>
      <c r="AX33" s="54"/>
      <c r="AY33" s="54"/>
      <c r="AZ33" s="54"/>
      <c r="BA33" s="54"/>
      <c r="BB33" s="54"/>
      <c r="BC33" s="54"/>
      <c r="BD33" s="37"/>
      <c r="BE33" s="54" t="s">
        <v>295</v>
      </c>
      <c r="BF33" s="54"/>
      <c r="BG33" s="54" t="s">
        <v>173</v>
      </c>
      <c r="BH33" s="54"/>
      <c r="BI33" s="54"/>
      <c r="BJ33" s="54"/>
      <c r="BK33" s="54"/>
      <c r="BL33" s="54"/>
      <c r="BM33" s="54"/>
      <c r="BN33" s="54"/>
      <c r="BO33" s="54"/>
      <c r="BP33" s="54"/>
      <c r="BQ33" s="54"/>
      <c r="BR33" s="54"/>
      <c r="BS33" s="54"/>
      <c r="BT33" s="54"/>
      <c r="BU33" s="54"/>
      <c r="BV33" s="37"/>
      <c r="BW33" s="37" t="s">
        <v>295</v>
      </c>
      <c r="BX33" s="37"/>
      <c r="BY33" s="54" t="s">
        <v>112</v>
      </c>
      <c r="BZ33" s="54"/>
      <c r="CA33" s="54"/>
      <c r="CB33" s="54"/>
      <c r="CC33" s="54"/>
      <c r="CD33" s="54"/>
      <c r="CE33" s="54"/>
      <c r="CF33" s="54"/>
      <c r="CG33" s="54"/>
      <c r="CH33" s="54"/>
      <c r="CI33" s="54"/>
      <c r="CJ33" s="54"/>
      <c r="CK33" s="54"/>
      <c r="CL33" s="54"/>
      <c r="CM33" s="54"/>
      <c r="CN33" s="54"/>
      <c r="CO33" s="37" t="s">
        <v>126</v>
      </c>
      <c r="CP33" s="37"/>
      <c r="CQ33" s="54" t="s">
        <v>297</v>
      </c>
      <c r="CR33" s="54"/>
      <c r="CS33" s="54"/>
      <c r="CT33" s="54"/>
      <c r="CU33" s="54"/>
      <c r="CV33" s="54"/>
      <c r="CW33" s="54"/>
      <c r="CX33" s="54"/>
      <c r="CY33" s="54"/>
      <c r="CZ33" s="54"/>
      <c r="DA33" s="54"/>
      <c r="DB33" s="54"/>
      <c r="DC33" s="54"/>
      <c r="DD33" s="54"/>
      <c r="DE33" s="54"/>
      <c r="DF33" s="54"/>
      <c r="DG33" s="253" t="s">
        <v>88</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8</v>
      </c>
      <c r="AN34" s="38"/>
      <c r="AO34" s="55" t="str">
        <f>IF('各会計、関係団体の財政状況及び健全化判断比率'!B32="","",'各会計、関係団体の財政状況及び健全化判断比率'!B32)</f>
        <v>水道事業会計</v>
      </c>
      <c r="AP34" s="55"/>
      <c r="AQ34" s="55"/>
      <c r="AR34" s="55"/>
      <c r="AS34" s="55"/>
      <c r="AT34" s="55"/>
      <c r="AU34" s="55"/>
      <c r="AV34" s="55"/>
      <c r="AW34" s="55"/>
      <c r="AX34" s="55"/>
      <c r="AY34" s="55"/>
      <c r="AZ34" s="55"/>
      <c r="BA34" s="55"/>
      <c r="BB34" s="55"/>
      <c r="BC34" s="55"/>
      <c r="BD34" s="2"/>
      <c r="BE34" s="38">
        <f>IF(BG34="","",MAX(C34:D43,U34:V43,AM34:AN43)+1)</f>
        <v>11</v>
      </c>
      <c r="BF34" s="38"/>
      <c r="BG34" s="55" t="str">
        <f>IF('各会計、関係団体の財政状況及び健全化判断比率'!B35="","",'各会計、関係団体の財政状況及び健全化判断比率'!B35)</f>
        <v>富士山フロント工業団地第２期整備事業特別会計</v>
      </c>
      <c r="BH34" s="55"/>
      <c r="BI34" s="55"/>
      <c r="BJ34" s="55"/>
      <c r="BK34" s="55"/>
      <c r="BL34" s="55"/>
      <c r="BM34" s="55"/>
      <c r="BN34" s="55"/>
      <c r="BO34" s="55"/>
      <c r="BP34" s="55"/>
      <c r="BQ34" s="55"/>
      <c r="BR34" s="55"/>
      <c r="BS34" s="55"/>
      <c r="BT34" s="55"/>
      <c r="BU34" s="55"/>
      <c r="BV34" s="2"/>
      <c r="BW34" s="38">
        <f>IF(BY34="","",MAX(C34:D43,U34:V43,AM34:AN43,BE34:BF43)+1)</f>
        <v>12</v>
      </c>
      <c r="BX34" s="38"/>
      <c r="BY34" s="55" t="str">
        <f>IF('各会計、関係団体の財政状況及び健全化判断比率'!B68="","",'各会計、関係団体の財政状況及び健全化判断比率'!B68)</f>
        <v>岳南排水路管理組合</v>
      </c>
      <c r="BZ34" s="55"/>
      <c r="CA34" s="55"/>
      <c r="CB34" s="55"/>
      <c r="CC34" s="55"/>
      <c r="CD34" s="55"/>
      <c r="CE34" s="55"/>
      <c r="CF34" s="55"/>
      <c r="CG34" s="55"/>
      <c r="CH34" s="55"/>
      <c r="CI34" s="55"/>
      <c r="CJ34" s="55"/>
      <c r="CK34" s="55"/>
      <c r="CL34" s="55"/>
      <c r="CM34" s="55"/>
      <c r="CN34" s="2"/>
      <c r="CO34" s="38">
        <f>IF(CQ34="","",MAX(C34:D43,U34:V43,AM34:AN43,BE34:BF43,BW34:BX43)+1)</f>
        <v>18</v>
      </c>
      <c r="CP34" s="38"/>
      <c r="CQ34" s="55" t="str">
        <f>IF('各会計、関係団体の財政状況及び健全化判断比率'!BS7="","",'各会計、関係団体の財政状況及び健全化判断比率'!BS7)</f>
        <v>（財）富士市勤労者福祉サービスセンター</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新富士駅南地区土地区画整理事業特別会計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後期高齢者医療事業特別会計</v>
      </c>
      <c r="X35" s="55"/>
      <c r="Y35" s="55"/>
      <c r="Z35" s="55"/>
      <c r="AA35" s="55"/>
      <c r="AB35" s="55"/>
      <c r="AC35" s="55"/>
      <c r="AD35" s="55"/>
      <c r="AE35" s="55"/>
      <c r="AF35" s="55"/>
      <c r="AG35" s="55"/>
      <c r="AH35" s="55"/>
      <c r="AI35" s="55"/>
      <c r="AJ35" s="55"/>
      <c r="AK35" s="55"/>
      <c r="AL35" s="2"/>
      <c r="AM35" s="38">
        <f t="shared" ref="AM35:AM43" si="2">IF(AO35="","",AM34+1)</f>
        <v>9</v>
      </c>
      <c r="AN35" s="38"/>
      <c r="AO35" s="55" t="str">
        <f>IF('各会計、関係団体の財政状況及び健全化判断比率'!B33="","",'各会計、関係団体の財政状況及び健全化判断比率'!B33)</f>
        <v>公共下水道事業会計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13</v>
      </c>
      <c r="BX35" s="38"/>
      <c r="BY35" s="55" t="str">
        <f>IF('各会計、関係団体の財政状況及び健全化判断比率'!B69="","",'各会計、関係団体の財政状況及び健全化判断比率'!B69)</f>
        <v>共立蒲原総合病院組合</v>
      </c>
      <c r="BZ35" s="55"/>
      <c r="CA35" s="55"/>
      <c r="CB35" s="55"/>
      <c r="CC35" s="55"/>
      <c r="CD35" s="55"/>
      <c r="CE35" s="55"/>
      <c r="CF35" s="55"/>
      <c r="CG35" s="55"/>
      <c r="CH35" s="55"/>
      <c r="CI35" s="55"/>
      <c r="CJ35" s="55"/>
      <c r="CK35" s="55"/>
      <c r="CL35" s="55"/>
      <c r="CM35" s="55"/>
      <c r="CN35" s="2"/>
      <c r="CO35" s="38">
        <f t="shared" ref="CO35:CO43" si="5">IF(CQ35="","",CO34+1)</f>
        <v>19</v>
      </c>
      <c r="CP35" s="38"/>
      <c r="CQ35" s="55" t="str">
        <f>IF('各会計、関係団体の財政状況及び健全化判断比率'!BS8="","",'各会計、関係団体の財政状況及び健全化判断比率'!BS8)</f>
        <v>（財）富士市文化振興財団</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第二東名ＩＣ周辺地区土地区画整理事業特別会計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介護保険事業特別会計</v>
      </c>
      <c r="X36" s="55"/>
      <c r="Y36" s="55"/>
      <c r="Z36" s="55"/>
      <c r="AA36" s="55"/>
      <c r="AB36" s="55"/>
      <c r="AC36" s="55"/>
      <c r="AD36" s="55"/>
      <c r="AE36" s="55"/>
      <c r="AF36" s="55"/>
      <c r="AG36" s="55"/>
      <c r="AH36" s="55"/>
      <c r="AI36" s="55"/>
      <c r="AJ36" s="55"/>
      <c r="AK36" s="55"/>
      <c r="AL36" s="2"/>
      <c r="AM36" s="38">
        <f t="shared" si="2"/>
        <v>10</v>
      </c>
      <c r="AN36" s="38"/>
      <c r="AO36" s="55" t="str">
        <f>IF('各会計、関係団体の財政状況及び健全化判断比率'!B34="","",'各会計、関係団体の財政状況及び健全化判断比率'!B34)</f>
        <v>病院事業会計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14</v>
      </c>
      <c r="BX36" s="38"/>
      <c r="BY36" s="55" t="str">
        <f>IF('各会計、関係団体の財政状況及び健全化判断比率'!B70="","",'各会計、関係団体の財政状況及び健全化判断比率'!B70)</f>
        <v>共立蒲原総合病院組合</v>
      </c>
      <c r="BZ36" s="55"/>
      <c r="CA36" s="55"/>
      <c r="CB36" s="55"/>
      <c r="CC36" s="55"/>
      <c r="CD36" s="55"/>
      <c r="CE36" s="55"/>
      <c r="CF36" s="55"/>
      <c r="CG36" s="55"/>
      <c r="CH36" s="55"/>
      <c r="CI36" s="55"/>
      <c r="CJ36" s="55"/>
      <c r="CK36" s="55"/>
      <c r="CL36" s="55"/>
      <c r="CM36" s="55"/>
      <c r="CN36" s="2"/>
      <c r="CO36" s="38">
        <f t="shared" si="5"/>
        <v>20</v>
      </c>
      <c r="CP36" s="38"/>
      <c r="CQ36" s="55" t="str">
        <f>IF('各会計、関係団体の財政状況及び健全化判断比率'!BS9="","",'各会計、関係団体の財政状況及び健全化判断比率'!BS9)</f>
        <v>富士市振興公社</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7</v>
      </c>
      <c r="V37" s="38"/>
      <c r="W37" s="55" t="str">
        <f>IF('各会計、関係団体の財政状況及び健全化判断比率'!B31="","",'各会計、関係団体の財政状況及び健全化判断比率'!B31)</f>
        <v>駐車場事業特別会計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15</v>
      </c>
      <c r="BX37" s="38"/>
      <c r="BY37" s="55" t="str">
        <f>IF('各会計、関係団体の財政状況及び健全化判断比率'!B71="","",'各会計、関係団体の財政状況及び健全化判断比率'!B71)</f>
        <v>静岡県後期高齢者医療広域連合</v>
      </c>
      <c r="BZ37" s="55"/>
      <c r="CA37" s="55"/>
      <c r="CB37" s="55"/>
      <c r="CC37" s="55"/>
      <c r="CD37" s="55"/>
      <c r="CE37" s="55"/>
      <c r="CF37" s="55"/>
      <c r="CG37" s="55"/>
      <c r="CH37" s="55"/>
      <c r="CI37" s="55"/>
      <c r="CJ37" s="55"/>
      <c r="CK37" s="55"/>
      <c r="CL37" s="55"/>
      <c r="CM37" s="55"/>
      <c r="CN37" s="2"/>
      <c r="CO37" s="38">
        <f t="shared" si="5"/>
        <v>21</v>
      </c>
      <c r="CP37" s="38"/>
      <c r="CQ37" s="55" t="str">
        <f>IF('各会計、関係団体の財政状況及び健全化判断比率'!BS10="","",'各会計、関係団体の財政状況及び健全化判断比率'!BS10)</f>
        <v>富士市土地開発公社</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16</v>
      </c>
      <c r="BX38" s="38"/>
      <c r="BY38" s="55" t="str">
        <f>IF('各会計、関係団体の財政状況及び健全化判断比率'!B72="","",'各会計、関係団体の財政状況及び健全化判断比率'!B72)</f>
        <v>静岡県後期高齢者医療広域連合</v>
      </c>
      <c r="BZ38" s="55"/>
      <c r="CA38" s="55"/>
      <c r="CB38" s="55"/>
      <c r="CC38" s="55"/>
      <c r="CD38" s="55"/>
      <c r="CE38" s="55"/>
      <c r="CF38" s="55"/>
      <c r="CG38" s="55"/>
      <c r="CH38" s="55"/>
      <c r="CI38" s="55"/>
      <c r="CJ38" s="55"/>
      <c r="CK38" s="55"/>
      <c r="CL38" s="55"/>
      <c r="CM38" s="55"/>
      <c r="CN38" s="2"/>
      <c r="CO38" s="38">
        <f t="shared" si="5"/>
        <v>22</v>
      </c>
      <c r="CP38" s="38"/>
      <c r="CQ38" s="55" t="str">
        <f>IF('各会計、関係団体の財政状況及び健全化判断比率'!BS11="","",'各会計、関係団体の財政状況及び健全化判断比率'!BS11)</f>
        <v>富士川まちづくり㈱</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17</v>
      </c>
      <c r="BX39" s="38"/>
      <c r="BY39" s="55" t="str">
        <f>IF('各会計、関係団体の財政状況及び健全化判断比率'!B73="","",'各会計、関係団体の財政状況及び健全化判断比率'!B73)</f>
        <v>静岡地方税滞納整理機構</v>
      </c>
      <c r="BZ39" s="55"/>
      <c r="CA39" s="55"/>
      <c r="CB39" s="55"/>
      <c r="CC39" s="55"/>
      <c r="CD39" s="55"/>
      <c r="CE39" s="55"/>
      <c r="CF39" s="55"/>
      <c r="CG39" s="55"/>
      <c r="CH39" s="55"/>
      <c r="CI39" s="55"/>
      <c r="CJ39" s="55"/>
      <c r="CK39" s="55"/>
      <c r="CL39" s="55"/>
      <c r="CM39" s="55"/>
      <c r="CN39" s="2"/>
      <c r="CO39" s="38">
        <f t="shared" si="5"/>
        <v>23</v>
      </c>
      <c r="CP39" s="38"/>
      <c r="CQ39" s="55" t="str">
        <f>IF('各会計、関係団体の財政状況及び健全化判断比率'!BS12="","",'各会計、関係団体の財政状況及び健全化判断比率'!BS12)</f>
        <v>（一社）富士山観光ビューロー</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f t="shared" si="5"/>
        <v>24</v>
      </c>
      <c r="CP40" s="38"/>
      <c r="CQ40" s="55" t="str">
        <f>IF('各会計、関係団体の財政状況及び健全化判断比率'!BS13="","",'各会計、関係団体の財政状況及び健全化判断比率'!BS13)</f>
        <v>（一社）富士市救急医療協会</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298</v>
      </c>
      <c r="E46" s="1" t="s">
        <v>299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303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311</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199</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7B9QvWYZfxuhlFyiiaQ7psj8+AoJY4Hi5HQNE2QT9bkX/mpDZHhadrADhCqQleqrvIJ3QU7ajigME+IB/V7/NQ==" saltValue="rv+krPSyR6ChIPtJS7bTa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132</v>
      </c>
      <c r="DI1" s="344"/>
      <c r="DJ1" s="344"/>
      <c r="DK1" s="344"/>
      <c r="DL1" s="344"/>
      <c r="DM1" s="344"/>
      <c r="DN1" s="351"/>
      <c r="DO1" s="1"/>
      <c r="DP1" s="343" t="s">
        <v>313</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315</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322</v>
      </c>
      <c r="S4" s="139"/>
      <c r="T4" s="139"/>
      <c r="U4" s="139"/>
      <c r="V4" s="139"/>
      <c r="W4" s="139"/>
      <c r="X4" s="139"/>
      <c r="Y4" s="144"/>
      <c r="Z4" s="182" t="s">
        <v>324</v>
      </c>
      <c r="AA4" s="139"/>
      <c r="AB4" s="139"/>
      <c r="AC4" s="144"/>
      <c r="AD4" s="182" t="s">
        <v>267</v>
      </c>
      <c r="AE4" s="139"/>
      <c r="AF4" s="139"/>
      <c r="AG4" s="139"/>
      <c r="AH4" s="139"/>
      <c r="AI4" s="139"/>
      <c r="AJ4" s="139"/>
      <c r="AK4" s="144"/>
      <c r="AL4" s="182" t="s">
        <v>324</v>
      </c>
      <c r="AM4" s="139"/>
      <c r="AN4" s="139"/>
      <c r="AO4" s="144"/>
      <c r="AP4" s="298" t="s">
        <v>326</v>
      </c>
      <c r="AQ4" s="298"/>
      <c r="AR4" s="298"/>
      <c r="AS4" s="298"/>
      <c r="AT4" s="298"/>
      <c r="AU4" s="298"/>
      <c r="AV4" s="298"/>
      <c r="AW4" s="298"/>
      <c r="AX4" s="298"/>
      <c r="AY4" s="298"/>
      <c r="AZ4" s="298"/>
      <c r="BA4" s="298"/>
      <c r="BB4" s="298"/>
      <c r="BC4" s="298"/>
      <c r="BD4" s="298"/>
      <c r="BE4" s="298"/>
      <c r="BF4" s="298"/>
      <c r="BG4" s="298" t="s">
        <v>304</v>
      </c>
      <c r="BH4" s="298"/>
      <c r="BI4" s="298"/>
      <c r="BJ4" s="298"/>
      <c r="BK4" s="298"/>
      <c r="BL4" s="298"/>
      <c r="BM4" s="298"/>
      <c r="BN4" s="298"/>
      <c r="BO4" s="298" t="s">
        <v>324</v>
      </c>
      <c r="BP4" s="298"/>
      <c r="BQ4" s="298"/>
      <c r="BR4" s="298"/>
      <c r="BS4" s="298" t="s">
        <v>328</v>
      </c>
      <c r="BT4" s="298"/>
      <c r="BU4" s="298"/>
      <c r="BV4" s="298"/>
      <c r="BW4" s="298"/>
      <c r="BX4" s="298"/>
      <c r="BY4" s="298"/>
      <c r="BZ4" s="298"/>
      <c r="CA4" s="298"/>
      <c r="CB4" s="298"/>
      <c r="CD4" s="182" t="s">
        <v>329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321</v>
      </c>
      <c r="C5" s="265"/>
      <c r="D5" s="265"/>
      <c r="E5" s="265"/>
      <c r="F5" s="265"/>
      <c r="G5" s="265"/>
      <c r="H5" s="265"/>
      <c r="I5" s="265"/>
      <c r="J5" s="265"/>
      <c r="K5" s="265"/>
      <c r="L5" s="265"/>
      <c r="M5" s="265"/>
      <c r="N5" s="265"/>
      <c r="O5" s="265"/>
      <c r="P5" s="265"/>
      <c r="Q5" s="268"/>
      <c r="R5" s="273">
        <v>47725546</v>
      </c>
      <c r="S5" s="276"/>
      <c r="T5" s="276"/>
      <c r="U5" s="276"/>
      <c r="V5" s="276"/>
      <c r="W5" s="276"/>
      <c r="X5" s="276"/>
      <c r="Y5" s="278"/>
      <c r="Z5" s="281">
        <v>47.4</v>
      </c>
      <c r="AA5" s="281"/>
      <c r="AB5" s="281"/>
      <c r="AC5" s="281"/>
      <c r="AD5" s="286">
        <v>44001030</v>
      </c>
      <c r="AE5" s="286"/>
      <c r="AF5" s="286"/>
      <c r="AG5" s="286"/>
      <c r="AH5" s="286"/>
      <c r="AI5" s="286"/>
      <c r="AJ5" s="286"/>
      <c r="AK5" s="286"/>
      <c r="AL5" s="291">
        <v>82.9</v>
      </c>
      <c r="AM5" s="293"/>
      <c r="AN5" s="293"/>
      <c r="AO5" s="295"/>
      <c r="AP5" s="260" t="s">
        <v>330</v>
      </c>
      <c r="AQ5" s="265"/>
      <c r="AR5" s="265"/>
      <c r="AS5" s="265"/>
      <c r="AT5" s="265"/>
      <c r="AU5" s="265"/>
      <c r="AV5" s="265"/>
      <c r="AW5" s="265"/>
      <c r="AX5" s="265"/>
      <c r="AY5" s="265"/>
      <c r="AZ5" s="265"/>
      <c r="BA5" s="265"/>
      <c r="BB5" s="265"/>
      <c r="BC5" s="265"/>
      <c r="BD5" s="265"/>
      <c r="BE5" s="265"/>
      <c r="BF5" s="268"/>
      <c r="BG5" s="274">
        <v>44001030</v>
      </c>
      <c r="BH5" s="217"/>
      <c r="BI5" s="217"/>
      <c r="BJ5" s="217"/>
      <c r="BK5" s="217"/>
      <c r="BL5" s="217"/>
      <c r="BM5" s="217"/>
      <c r="BN5" s="279"/>
      <c r="BO5" s="282">
        <v>92.2</v>
      </c>
      <c r="BP5" s="282"/>
      <c r="BQ5" s="282"/>
      <c r="BR5" s="282"/>
      <c r="BS5" s="287" t="s">
        <v>147</v>
      </c>
      <c r="BT5" s="287"/>
      <c r="BU5" s="287"/>
      <c r="BV5" s="287"/>
      <c r="BW5" s="287"/>
      <c r="BX5" s="287"/>
      <c r="BY5" s="287"/>
      <c r="BZ5" s="287"/>
      <c r="CA5" s="287"/>
      <c r="CB5" s="325"/>
      <c r="CD5" s="182" t="s">
        <v>326</v>
      </c>
      <c r="CE5" s="139"/>
      <c r="CF5" s="139"/>
      <c r="CG5" s="139"/>
      <c r="CH5" s="139"/>
      <c r="CI5" s="139"/>
      <c r="CJ5" s="139"/>
      <c r="CK5" s="139"/>
      <c r="CL5" s="139"/>
      <c r="CM5" s="139"/>
      <c r="CN5" s="139"/>
      <c r="CO5" s="139"/>
      <c r="CP5" s="139"/>
      <c r="CQ5" s="144"/>
      <c r="CR5" s="182" t="s">
        <v>332</v>
      </c>
      <c r="CS5" s="139"/>
      <c r="CT5" s="139"/>
      <c r="CU5" s="139"/>
      <c r="CV5" s="139"/>
      <c r="CW5" s="139"/>
      <c r="CX5" s="139"/>
      <c r="CY5" s="144"/>
      <c r="CZ5" s="182" t="s">
        <v>324</v>
      </c>
      <c r="DA5" s="139"/>
      <c r="DB5" s="139"/>
      <c r="DC5" s="144"/>
      <c r="DD5" s="182" t="s">
        <v>334</v>
      </c>
      <c r="DE5" s="139"/>
      <c r="DF5" s="139"/>
      <c r="DG5" s="139"/>
      <c r="DH5" s="139"/>
      <c r="DI5" s="139"/>
      <c r="DJ5" s="139"/>
      <c r="DK5" s="139"/>
      <c r="DL5" s="139"/>
      <c r="DM5" s="139"/>
      <c r="DN5" s="139"/>
      <c r="DO5" s="139"/>
      <c r="DP5" s="144"/>
      <c r="DQ5" s="182" t="s">
        <v>336</v>
      </c>
      <c r="DR5" s="139"/>
      <c r="DS5" s="139"/>
      <c r="DT5" s="139"/>
      <c r="DU5" s="139"/>
      <c r="DV5" s="139"/>
      <c r="DW5" s="139"/>
      <c r="DX5" s="139"/>
      <c r="DY5" s="139"/>
      <c r="DZ5" s="139"/>
      <c r="EA5" s="139"/>
      <c r="EB5" s="139"/>
      <c r="EC5" s="144"/>
    </row>
    <row r="6" spans="2:143" ht="11.25" customHeight="1">
      <c r="B6" s="261" t="s">
        <v>337</v>
      </c>
      <c r="C6" s="1"/>
      <c r="D6" s="1"/>
      <c r="E6" s="1"/>
      <c r="F6" s="1"/>
      <c r="G6" s="1"/>
      <c r="H6" s="1"/>
      <c r="I6" s="1"/>
      <c r="J6" s="1"/>
      <c r="K6" s="1"/>
      <c r="L6" s="1"/>
      <c r="M6" s="1"/>
      <c r="N6" s="1"/>
      <c r="O6" s="1"/>
      <c r="P6" s="1"/>
      <c r="Q6" s="269"/>
      <c r="R6" s="274">
        <v>665659</v>
      </c>
      <c r="S6" s="217"/>
      <c r="T6" s="217"/>
      <c r="U6" s="217"/>
      <c r="V6" s="217"/>
      <c r="W6" s="217"/>
      <c r="X6" s="217"/>
      <c r="Y6" s="279"/>
      <c r="Z6" s="282">
        <v>0.7</v>
      </c>
      <c r="AA6" s="282"/>
      <c r="AB6" s="282"/>
      <c r="AC6" s="282"/>
      <c r="AD6" s="287">
        <v>665659</v>
      </c>
      <c r="AE6" s="287"/>
      <c r="AF6" s="287"/>
      <c r="AG6" s="287"/>
      <c r="AH6" s="287"/>
      <c r="AI6" s="287"/>
      <c r="AJ6" s="287"/>
      <c r="AK6" s="287"/>
      <c r="AL6" s="283">
        <v>1.3</v>
      </c>
      <c r="AM6" s="238"/>
      <c r="AN6" s="238"/>
      <c r="AO6" s="296"/>
      <c r="AP6" s="261" t="s">
        <v>109</v>
      </c>
      <c r="AQ6" s="1"/>
      <c r="AR6" s="1"/>
      <c r="AS6" s="1"/>
      <c r="AT6" s="1"/>
      <c r="AU6" s="1"/>
      <c r="AV6" s="1"/>
      <c r="AW6" s="1"/>
      <c r="AX6" s="1"/>
      <c r="AY6" s="1"/>
      <c r="AZ6" s="1"/>
      <c r="BA6" s="1"/>
      <c r="BB6" s="1"/>
      <c r="BC6" s="1"/>
      <c r="BD6" s="1"/>
      <c r="BE6" s="1"/>
      <c r="BF6" s="269"/>
      <c r="BG6" s="274">
        <v>44001030</v>
      </c>
      <c r="BH6" s="217"/>
      <c r="BI6" s="217"/>
      <c r="BJ6" s="217"/>
      <c r="BK6" s="217"/>
      <c r="BL6" s="217"/>
      <c r="BM6" s="217"/>
      <c r="BN6" s="279"/>
      <c r="BO6" s="282">
        <v>92.2</v>
      </c>
      <c r="BP6" s="282"/>
      <c r="BQ6" s="282"/>
      <c r="BR6" s="282"/>
      <c r="BS6" s="287" t="s">
        <v>147</v>
      </c>
      <c r="BT6" s="287"/>
      <c r="BU6" s="287"/>
      <c r="BV6" s="287"/>
      <c r="BW6" s="287"/>
      <c r="BX6" s="287"/>
      <c r="BY6" s="287"/>
      <c r="BZ6" s="287"/>
      <c r="CA6" s="287"/>
      <c r="CB6" s="325"/>
      <c r="CD6" s="260" t="s">
        <v>338</v>
      </c>
      <c r="CE6" s="265"/>
      <c r="CF6" s="265"/>
      <c r="CG6" s="265"/>
      <c r="CH6" s="265"/>
      <c r="CI6" s="265"/>
      <c r="CJ6" s="265"/>
      <c r="CK6" s="265"/>
      <c r="CL6" s="265"/>
      <c r="CM6" s="265"/>
      <c r="CN6" s="265"/>
      <c r="CO6" s="265"/>
      <c r="CP6" s="265"/>
      <c r="CQ6" s="268"/>
      <c r="CR6" s="274">
        <v>469648</v>
      </c>
      <c r="CS6" s="217"/>
      <c r="CT6" s="217"/>
      <c r="CU6" s="217"/>
      <c r="CV6" s="217"/>
      <c r="CW6" s="217"/>
      <c r="CX6" s="217"/>
      <c r="CY6" s="279"/>
      <c r="CZ6" s="291">
        <v>0.5</v>
      </c>
      <c r="DA6" s="293"/>
      <c r="DB6" s="293"/>
      <c r="DC6" s="337"/>
      <c r="DD6" s="288" t="s">
        <v>147</v>
      </c>
      <c r="DE6" s="217"/>
      <c r="DF6" s="217"/>
      <c r="DG6" s="217"/>
      <c r="DH6" s="217"/>
      <c r="DI6" s="217"/>
      <c r="DJ6" s="217"/>
      <c r="DK6" s="217"/>
      <c r="DL6" s="217"/>
      <c r="DM6" s="217"/>
      <c r="DN6" s="217"/>
      <c r="DO6" s="217"/>
      <c r="DP6" s="279"/>
      <c r="DQ6" s="288">
        <v>469072</v>
      </c>
      <c r="DR6" s="217"/>
      <c r="DS6" s="217"/>
      <c r="DT6" s="217"/>
      <c r="DU6" s="217"/>
      <c r="DV6" s="217"/>
      <c r="DW6" s="217"/>
      <c r="DX6" s="217"/>
      <c r="DY6" s="217"/>
      <c r="DZ6" s="217"/>
      <c r="EA6" s="217"/>
      <c r="EB6" s="217"/>
      <c r="EC6" s="326"/>
    </row>
    <row r="7" spans="2:143" ht="11.25" customHeight="1">
      <c r="B7" s="261" t="s">
        <v>46</v>
      </c>
      <c r="C7" s="1"/>
      <c r="D7" s="1"/>
      <c r="E7" s="1"/>
      <c r="F7" s="1"/>
      <c r="G7" s="1"/>
      <c r="H7" s="1"/>
      <c r="I7" s="1"/>
      <c r="J7" s="1"/>
      <c r="K7" s="1"/>
      <c r="L7" s="1"/>
      <c r="M7" s="1"/>
      <c r="N7" s="1"/>
      <c r="O7" s="1"/>
      <c r="P7" s="1"/>
      <c r="Q7" s="269"/>
      <c r="R7" s="274">
        <v>19310</v>
      </c>
      <c r="S7" s="217"/>
      <c r="T7" s="217"/>
      <c r="U7" s="217"/>
      <c r="V7" s="217"/>
      <c r="W7" s="217"/>
      <c r="X7" s="217"/>
      <c r="Y7" s="279"/>
      <c r="Z7" s="282">
        <v>0</v>
      </c>
      <c r="AA7" s="282"/>
      <c r="AB7" s="282"/>
      <c r="AC7" s="282"/>
      <c r="AD7" s="287">
        <v>19310</v>
      </c>
      <c r="AE7" s="287"/>
      <c r="AF7" s="287"/>
      <c r="AG7" s="287"/>
      <c r="AH7" s="287"/>
      <c r="AI7" s="287"/>
      <c r="AJ7" s="287"/>
      <c r="AK7" s="287"/>
      <c r="AL7" s="283">
        <v>0</v>
      </c>
      <c r="AM7" s="238"/>
      <c r="AN7" s="238"/>
      <c r="AO7" s="296"/>
      <c r="AP7" s="261" t="s">
        <v>339</v>
      </c>
      <c r="AQ7" s="1"/>
      <c r="AR7" s="1"/>
      <c r="AS7" s="1"/>
      <c r="AT7" s="1"/>
      <c r="AU7" s="1"/>
      <c r="AV7" s="1"/>
      <c r="AW7" s="1"/>
      <c r="AX7" s="1"/>
      <c r="AY7" s="1"/>
      <c r="AZ7" s="1"/>
      <c r="BA7" s="1"/>
      <c r="BB7" s="1"/>
      <c r="BC7" s="1"/>
      <c r="BD7" s="1"/>
      <c r="BE7" s="1"/>
      <c r="BF7" s="269"/>
      <c r="BG7" s="274">
        <v>17902096</v>
      </c>
      <c r="BH7" s="217"/>
      <c r="BI7" s="217"/>
      <c r="BJ7" s="217"/>
      <c r="BK7" s="217"/>
      <c r="BL7" s="217"/>
      <c r="BM7" s="217"/>
      <c r="BN7" s="279"/>
      <c r="BO7" s="282">
        <v>37.5</v>
      </c>
      <c r="BP7" s="282"/>
      <c r="BQ7" s="282"/>
      <c r="BR7" s="282"/>
      <c r="BS7" s="287" t="s">
        <v>147</v>
      </c>
      <c r="BT7" s="287"/>
      <c r="BU7" s="287"/>
      <c r="BV7" s="287"/>
      <c r="BW7" s="287"/>
      <c r="BX7" s="287"/>
      <c r="BY7" s="287"/>
      <c r="BZ7" s="287"/>
      <c r="CA7" s="287"/>
      <c r="CB7" s="325"/>
      <c r="CD7" s="261" t="s">
        <v>342</v>
      </c>
      <c r="CE7" s="1"/>
      <c r="CF7" s="1"/>
      <c r="CG7" s="1"/>
      <c r="CH7" s="1"/>
      <c r="CI7" s="1"/>
      <c r="CJ7" s="1"/>
      <c r="CK7" s="1"/>
      <c r="CL7" s="1"/>
      <c r="CM7" s="1"/>
      <c r="CN7" s="1"/>
      <c r="CO7" s="1"/>
      <c r="CP7" s="1"/>
      <c r="CQ7" s="269"/>
      <c r="CR7" s="274">
        <v>10604330</v>
      </c>
      <c r="CS7" s="217"/>
      <c r="CT7" s="217"/>
      <c r="CU7" s="217"/>
      <c r="CV7" s="217"/>
      <c r="CW7" s="217"/>
      <c r="CX7" s="217"/>
      <c r="CY7" s="279"/>
      <c r="CZ7" s="282">
        <v>11</v>
      </c>
      <c r="DA7" s="282"/>
      <c r="DB7" s="282"/>
      <c r="DC7" s="282"/>
      <c r="DD7" s="288">
        <v>419681</v>
      </c>
      <c r="DE7" s="217"/>
      <c r="DF7" s="217"/>
      <c r="DG7" s="217"/>
      <c r="DH7" s="217"/>
      <c r="DI7" s="217"/>
      <c r="DJ7" s="217"/>
      <c r="DK7" s="217"/>
      <c r="DL7" s="217"/>
      <c r="DM7" s="217"/>
      <c r="DN7" s="217"/>
      <c r="DO7" s="217"/>
      <c r="DP7" s="279"/>
      <c r="DQ7" s="288">
        <v>8430145</v>
      </c>
      <c r="DR7" s="217"/>
      <c r="DS7" s="217"/>
      <c r="DT7" s="217"/>
      <c r="DU7" s="217"/>
      <c r="DV7" s="217"/>
      <c r="DW7" s="217"/>
      <c r="DX7" s="217"/>
      <c r="DY7" s="217"/>
      <c r="DZ7" s="217"/>
      <c r="EA7" s="217"/>
      <c r="EB7" s="217"/>
      <c r="EC7" s="326"/>
    </row>
    <row r="8" spans="2:143" ht="11.25" customHeight="1">
      <c r="B8" s="261" t="s">
        <v>343</v>
      </c>
      <c r="C8" s="1"/>
      <c r="D8" s="1"/>
      <c r="E8" s="1"/>
      <c r="F8" s="1"/>
      <c r="G8" s="1"/>
      <c r="H8" s="1"/>
      <c r="I8" s="1"/>
      <c r="J8" s="1"/>
      <c r="K8" s="1"/>
      <c r="L8" s="1"/>
      <c r="M8" s="1"/>
      <c r="N8" s="1"/>
      <c r="O8" s="1"/>
      <c r="P8" s="1"/>
      <c r="Q8" s="269"/>
      <c r="R8" s="274">
        <v>215692</v>
      </c>
      <c r="S8" s="217"/>
      <c r="T8" s="217"/>
      <c r="U8" s="217"/>
      <c r="V8" s="217"/>
      <c r="W8" s="217"/>
      <c r="X8" s="217"/>
      <c r="Y8" s="279"/>
      <c r="Z8" s="282">
        <v>0.2</v>
      </c>
      <c r="AA8" s="282"/>
      <c r="AB8" s="282"/>
      <c r="AC8" s="282"/>
      <c r="AD8" s="287">
        <v>215692</v>
      </c>
      <c r="AE8" s="287"/>
      <c r="AF8" s="287"/>
      <c r="AG8" s="287"/>
      <c r="AH8" s="287"/>
      <c r="AI8" s="287"/>
      <c r="AJ8" s="287"/>
      <c r="AK8" s="287"/>
      <c r="AL8" s="283">
        <v>0.4</v>
      </c>
      <c r="AM8" s="238"/>
      <c r="AN8" s="238"/>
      <c r="AO8" s="296"/>
      <c r="AP8" s="261" t="s">
        <v>129</v>
      </c>
      <c r="AQ8" s="1"/>
      <c r="AR8" s="1"/>
      <c r="AS8" s="1"/>
      <c r="AT8" s="1"/>
      <c r="AU8" s="1"/>
      <c r="AV8" s="1"/>
      <c r="AW8" s="1"/>
      <c r="AX8" s="1"/>
      <c r="AY8" s="1"/>
      <c r="AZ8" s="1"/>
      <c r="BA8" s="1"/>
      <c r="BB8" s="1"/>
      <c r="BC8" s="1"/>
      <c r="BD8" s="1"/>
      <c r="BE8" s="1"/>
      <c r="BF8" s="269"/>
      <c r="BG8" s="274">
        <v>468358</v>
      </c>
      <c r="BH8" s="217"/>
      <c r="BI8" s="217"/>
      <c r="BJ8" s="217"/>
      <c r="BK8" s="217"/>
      <c r="BL8" s="217"/>
      <c r="BM8" s="217"/>
      <c r="BN8" s="279"/>
      <c r="BO8" s="282">
        <v>1</v>
      </c>
      <c r="BP8" s="282"/>
      <c r="BQ8" s="282"/>
      <c r="BR8" s="282"/>
      <c r="BS8" s="287" t="s">
        <v>147</v>
      </c>
      <c r="BT8" s="287"/>
      <c r="BU8" s="287"/>
      <c r="BV8" s="287"/>
      <c r="BW8" s="287"/>
      <c r="BX8" s="287"/>
      <c r="BY8" s="287"/>
      <c r="BZ8" s="287"/>
      <c r="CA8" s="287"/>
      <c r="CB8" s="325"/>
      <c r="CD8" s="261" t="s">
        <v>345</v>
      </c>
      <c r="CE8" s="1"/>
      <c r="CF8" s="1"/>
      <c r="CG8" s="1"/>
      <c r="CH8" s="1"/>
      <c r="CI8" s="1"/>
      <c r="CJ8" s="1"/>
      <c r="CK8" s="1"/>
      <c r="CL8" s="1"/>
      <c r="CM8" s="1"/>
      <c r="CN8" s="1"/>
      <c r="CO8" s="1"/>
      <c r="CP8" s="1"/>
      <c r="CQ8" s="269"/>
      <c r="CR8" s="274">
        <v>36713870</v>
      </c>
      <c r="CS8" s="217"/>
      <c r="CT8" s="217"/>
      <c r="CU8" s="217"/>
      <c r="CV8" s="217"/>
      <c r="CW8" s="217"/>
      <c r="CX8" s="217"/>
      <c r="CY8" s="279"/>
      <c r="CZ8" s="282">
        <v>38.200000000000003</v>
      </c>
      <c r="DA8" s="282"/>
      <c r="DB8" s="282"/>
      <c r="DC8" s="282"/>
      <c r="DD8" s="288">
        <v>406659</v>
      </c>
      <c r="DE8" s="217"/>
      <c r="DF8" s="217"/>
      <c r="DG8" s="217"/>
      <c r="DH8" s="217"/>
      <c r="DI8" s="217"/>
      <c r="DJ8" s="217"/>
      <c r="DK8" s="217"/>
      <c r="DL8" s="217"/>
      <c r="DM8" s="217"/>
      <c r="DN8" s="217"/>
      <c r="DO8" s="217"/>
      <c r="DP8" s="279"/>
      <c r="DQ8" s="288">
        <v>15767752</v>
      </c>
      <c r="DR8" s="217"/>
      <c r="DS8" s="217"/>
      <c r="DT8" s="217"/>
      <c r="DU8" s="217"/>
      <c r="DV8" s="217"/>
      <c r="DW8" s="217"/>
      <c r="DX8" s="217"/>
      <c r="DY8" s="217"/>
      <c r="DZ8" s="217"/>
      <c r="EA8" s="217"/>
      <c r="EB8" s="217"/>
      <c r="EC8" s="326"/>
    </row>
    <row r="9" spans="2:143" ht="11.25" customHeight="1">
      <c r="B9" s="261" t="s">
        <v>346</v>
      </c>
      <c r="C9" s="1"/>
      <c r="D9" s="1"/>
      <c r="E9" s="1"/>
      <c r="F9" s="1"/>
      <c r="G9" s="1"/>
      <c r="H9" s="1"/>
      <c r="I9" s="1"/>
      <c r="J9" s="1"/>
      <c r="K9" s="1"/>
      <c r="L9" s="1"/>
      <c r="M9" s="1"/>
      <c r="N9" s="1"/>
      <c r="O9" s="1"/>
      <c r="P9" s="1"/>
      <c r="Q9" s="269"/>
      <c r="R9" s="274">
        <v>219440</v>
      </c>
      <c r="S9" s="217"/>
      <c r="T9" s="217"/>
      <c r="U9" s="217"/>
      <c r="V9" s="217"/>
      <c r="W9" s="217"/>
      <c r="X9" s="217"/>
      <c r="Y9" s="279"/>
      <c r="Z9" s="282">
        <v>0.2</v>
      </c>
      <c r="AA9" s="282"/>
      <c r="AB9" s="282"/>
      <c r="AC9" s="282"/>
      <c r="AD9" s="287">
        <v>219440</v>
      </c>
      <c r="AE9" s="287"/>
      <c r="AF9" s="287"/>
      <c r="AG9" s="287"/>
      <c r="AH9" s="287"/>
      <c r="AI9" s="287"/>
      <c r="AJ9" s="287"/>
      <c r="AK9" s="287"/>
      <c r="AL9" s="283">
        <v>0.4</v>
      </c>
      <c r="AM9" s="238"/>
      <c r="AN9" s="238"/>
      <c r="AO9" s="296"/>
      <c r="AP9" s="261" t="s">
        <v>348</v>
      </c>
      <c r="AQ9" s="1"/>
      <c r="AR9" s="1"/>
      <c r="AS9" s="1"/>
      <c r="AT9" s="1"/>
      <c r="AU9" s="1"/>
      <c r="AV9" s="1"/>
      <c r="AW9" s="1"/>
      <c r="AX9" s="1"/>
      <c r="AY9" s="1"/>
      <c r="AZ9" s="1"/>
      <c r="BA9" s="1"/>
      <c r="BB9" s="1"/>
      <c r="BC9" s="1"/>
      <c r="BD9" s="1"/>
      <c r="BE9" s="1"/>
      <c r="BF9" s="269"/>
      <c r="BG9" s="274">
        <v>14780751</v>
      </c>
      <c r="BH9" s="217"/>
      <c r="BI9" s="217"/>
      <c r="BJ9" s="217"/>
      <c r="BK9" s="217"/>
      <c r="BL9" s="217"/>
      <c r="BM9" s="217"/>
      <c r="BN9" s="279"/>
      <c r="BO9" s="282">
        <v>31</v>
      </c>
      <c r="BP9" s="282"/>
      <c r="BQ9" s="282"/>
      <c r="BR9" s="282"/>
      <c r="BS9" s="287" t="s">
        <v>147</v>
      </c>
      <c r="BT9" s="287"/>
      <c r="BU9" s="287"/>
      <c r="BV9" s="287"/>
      <c r="BW9" s="287"/>
      <c r="BX9" s="287"/>
      <c r="BY9" s="287"/>
      <c r="BZ9" s="287"/>
      <c r="CA9" s="287"/>
      <c r="CB9" s="325"/>
      <c r="CD9" s="261" t="s">
        <v>350</v>
      </c>
      <c r="CE9" s="1"/>
      <c r="CF9" s="1"/>
      <c r="CG9" s="1"/>
      <c r="CH9" s="1"/>
      <c r="CI9" s="1"/>
      <c r="CJ9" s="1"/>
      <c r="CK9" s="1"/>
      <c r="CL9" s="1"/>
      <c r="CM9" s="1"/>
      <c r="CN9" s="1"/>
      <c r="CO9" s="1"/>
      <c r="CP9" s="1"/>
      <c r="CQ9" s="269"/>
      <c r="CR9" s="274">
        <v>10476673</v>
      </c>
      <c r="CS9" s="217"/>
      <c r="CT9" s="217"/>
      <c r="CU9" s="217"/>
      <c r="CV9" s="217"/>
      <c r="CW9" s="217"/>
      <c r="CX9" s="217"/>
      <c r="CY9" s="279"/>
      <c r="CZ9" s="282">
        <v>10.9</v>
      </c>
      <c r="DA9" s="282"/>
      <c r="DB9" s="282"/>
      <c r="DC9" s="282"/>
      <c r="DD9" s="288">
        <v>323869</v>
      </c>
      <c r="DE9" s="217"/>
      <c r="DF9" s="217"/>
      <c r="DG9" s="217"/>
      <c r="DH9" s="217"/>
      <c r="DI9" s="217"/>
      <c r="DJ9" s="217"/>
      <c r="DK9" s="217"/>
      <c r="DL9" s="217"/>
      <c r="DM9" s="217"/>
      <c r="DN9" s="217"/>
      <c r="DO9" s="217"/>
      <c r="DP9" s="279"/>
      <c r="DQ9" s="288">
        <v>6907603</v>
      </c>
      <c r="DR9" s="217"/>
      <c r="DS9" s="217"/>
      <c r="DT9" s="217"/>
      <c r="DU9" s="217"/>
      <c r="DV9" s="217"/>
      <c r="DW9" s="217"/>
      <c r="DX9" s="217"/>
      <c r="DY9" s="217"/>
      <c r="DZ9" s="217"/>
      <c r="EA9" s="217"/>
      <c r="EB9" s="217"/>
      <c r="EC9" s="326"/>
    </row>
    <row r="10" spans="2:143" ht="11.25" customHeight="1">
      <c r="B10" s="261" t="s">
        <v>138</v>
      </c>
      <c r="C10" s="1"/>
      <c r="D10" s="1"/>
      <c r="E10" s="1"/>
      <c r="F10" s="1"/>
      <c r="G10" s="1"/>
      <c r="H10" s="1"/>
      <c r="I10" s="1"/>
      <c r="J10" s="1"/>
      <c r="K10" s="1"/>
      <c r="L10" s="1"/>
      <c r="M10" s="1"/>
      <c r="N10" s="1"/>
      <c r="O10" s="1"/>
      <c r="P10" s="1"/>
      <c r="Q10" s="269"/>
      <c r="R10" s="274" t="s">
        <v>147</v>
      </c>
      <c r="S10" s="217"/>
      <c r="T10" s="217"/>
      <c r="U10" s="217"/>
      <c r="V10" s="217"/>
      <c r="W10" s="217"/>
      <c r="X10" s="217"/>
      <c r="Y10" s="279"/>
      <c r="Z10" s="282" t="s">
        <v>147</v>
      </c>
      <c r="AA10" s="282"/>
      <c r="AB10" s="282"/>
      <c r="AC10" s="282"/>
      <c r="AD10" s="287" t="s">
        <v>147</v>
      </c>
      <c r="AE10" s="287"/>
      <c r="AF10" s="287"/>
      <c r="AG10" s="287"/>
      <c r="AH10" s="287"/>
      <c r="AI10" s="287"/>
      <c r="AJ10" s="287"/>
      <c r="AK10" s="287"/>
      <c r="AL10" s="283" t="s">
        <v>147</v>
      </c>
      <c r="AM10" s="238"/>
      <c r="AN10" s="238"/>
      <c r="AO10" s="296"/>
      <c r="AP10" s="261" t="s">
        <v>197</v>
      </c>
      <c r="AQ10" s="1"/>
      <c r="AR10" s="1"/>
      <c r="AS10" s="1"/>
      <c r="AT10" s="1"/>
      <c r="AU10" s="1"/>
      <c r="AV10" s="1"/>
      <c r="AW10" s="1"/>
      <c r="AX10" s="1"/>
      <c r="AY10" s="1"/>
      <c r="AZ10" s="1"/>
      <c r="BA10" s="1"/>
      <c r="BB10" s="1"/>
      <c r="BC10" s="1"/>
      <c r="BD10" s="1"/>
      <c r="BE10" s="1"/>
      <c r="BF10" s="269"/>
      <c r="BG10" s="274">
        <v>784183</v>
      </c>
      <c r="BH10" s="217"/>
      <c r="BI10" s="217"/>
      <c r="BJ10" s="217"/>
      <c r="BK10" s="217"/>
      <c r="BL10" s="217"/>
      <c r="BM10" s="217"/>
      <c r="BN10" s="279"/>
      <c r="BO10" s="282">
        <v>1.6</v>
      </c>
      <c r="BP10" s="282"/>
      <c r="BQ10" s="282"/>
      <c r="BR10" s="282"/>
      <c r="BS10" s="287" t="s">
        <v>147</v>
      </c>
      <c r="BT10" s="287"/>
      <c r="BU10" s="287"/>
      <c r="BV10" s="287"/>
      <c r="BW10" s="287"/>
      <c r="BX10" s="287"/>
      <c r="BY10" s="287"/>
      <c r="BZ10" s="287"/>
      <c r="CA10" s="287"/>
      <c r="CB10" s="325"/>
      <c r="CD10" s="261" t="s">
        <v>237</v>
      </c>
      <c r="CE10" s="1"/>
      <c r="CF10" s="1"/>
      <c r="CG10" s="1"/>
      <c r="CH10" s="1"/>
      <c r="CI10" s="1"/>
      <c r="CJ10" s="1"/>
      <c r="CK10" s="1"/>
      <c r="CL10" s="1"/>
      <c r="CM10" s="1"/>
      <c r="CN10" s="1"/>
      <c r="CO10" s="1"/>
      <c r="CP10" s="1"/>
      <c r="CQ10" s="269"/>
      <c r="CR10" s="274">
        <v>210269</v>
      </c>
      <c r="CS10" s="217"/>
      <c r="CT10" s="217"/>
      <c r="CU10" s="217"/>
      <c r="CV10" s="217"/>
      <c r="CW10" s="217"/>
      <c r="CX10" s="217"/>
      <c r="CY10" s="279"/>
      <c r="CZ10" s="282">
        <v>0.2</v>
      </c>
      <c r="DA10" s="282"/>
      <c r="DB10" s="282"/>
      <c r="DC10" s="282"/>
      <c r="DD10" s="288">
        <v>4114</v>
      </c>
      <c r="DE10" s="217"/>
      <c r="DF10" s="217"/>
      <c r="DG10" s="217"/>
      <c r="DH10" s="217"/>
      <c r="DI10" s="217"/>
      <c r="DJ10" s="217"/>
      <c r="DK10" s="217"/>
      <c r="DL10" s="217"/>
      <c r="DM10" s="217"/>
      <c r="DN10" s="217"/>
      <c r="DO10" s="217"/>
      <c r="DP10" s="279"/>
      <c r="DQ10" s="288">
        <v>207408</v>
      </c>
      <c r="DR10" s="217"/>
      <c r="DS10" s="217"/>
      <c r="DT10" s="217"/>
      <c r="DU10" s="217"/>
      <c r="DV10" s="217"/>
      <c r="DW10" s="217"/>
      <c r="DX10" s="217"/>
      <c r="DY10" s="217"/>
      <c r="DZ10" s="217"/>
      <c r="EA10" s="217"/>
      <c r="EB10" s="217"/>
      <c r="EC10" s="326"/>
    </row>
    <row r="11" spans="2:143" ht="11.25" customHeight="1">
      <c r="B11" s="261" t="s">
        <v>107</v>
      </c>
      <c r="C11" s="1"/>
      <c r="D11" s="1"/>
      <c r="E11" s="1"/>
      <c r="F11" s="1"/>
      <c r="G11" s="1"/>
      <c r="H11" s="1"/>
      <c r="I11" s="1"/>
      <c r="J11" s="1"/>
      <c r="K11" s="1"/>
      <c r="L11" s="1"/>
      <c r="M11" s="1"/>
      <c r="N11" s="1"/>
      <c r="O11" s="1"/>
      <c r="P11" s="1"/>
      <c r="Q11" s="269"/>
      <c r="R11" s="274">
        <v>6368778</v>
      </c>
      <c r="S11" s="217"/>
      <c r="T11" s="217"/>
      <c r="U11" s="217"/>
      <c r="V11" s="217"/>
      <c r="W11" s="217"/>
      <c r="X11" s="217"/>
      <c r="Y11" s="279"/>
      <c r="Z11" s="283">
        <v>6.3</v>
      </c>
      <c r="AA11" s="238"/>
      <c r="AB11" s="238"/>
      <c r="AC11" s="285"/>
      <c r="AD11" s="288">
        <v>6368778</v>
      </c>
      <c r="AE11" s="217"/>
      <c r="AF11" s="217"/>
      <c r="AG11" s="217"/>
      <c r="AH11" s="217"/>
      <c r="AI11" s="217"/>
      <c r="AJ11" s="217"/>
      <c r="AK11" s="279"/>
      <c r="AL11" s="283">
        <v>12</v>
      </c>
      <c r="AM11" s="238"/>
      <c r="AN11" s="238"/>
      <c r="AO11" s="296"/>
      <c r="AP11" s="261" t="s">
        <v>352</v>
      </c>
      <c r="AQ11" s="1"/>
      <c r="AR11" s="1"/>
      <c r="AS11" s="1"/>
      <c r="AT11" s="1"/>
      <c r="AU11" s="1"/>
      <c r="AV11" s="1"/>
      <c r="AW11" s="1"/>
      <c r="AX11" s="1"/>
      <c r="AY11" s="1"/>
      <c r="AZ11" s="1"/>
      <c r="BA11" s="1"/>
      <c r="BB11" s="1"/>
      <c r="BC11" s="1"/>
      <c r="BD11" s="1"/>
      <c r="BE11" s="1"/>
      <c r="BF11" s="269"/>
      <c r="BG11" s="274">
        <v>1868804</v>
      </c>
      <c r="BH11" s="217"/>
      <c r="BI11" s="217"/>
      <c r="BJ11" s="217"/>
      <c r="BK11" s="217"/>
      <c r="BL11" s="217"/>
      <c r="BM11" s="217"/>
      <c r="BN11" s="279"/>
      <c r="BO11" s="282">
        <v>3.9</v>
      </c>
      <c r="BP11" s="282"/>
      <c r="BQ11" s="282"/>
      <c r="BR11" s="282"/>
      <c r="BS11" s="287" t="s">
        <v>147</v>
      </c>
      <c r="BT11" s="287"/>
      <c r="BU11" s="287"/>
      <c r="BV11" s="287"/>
      <c r="BW11" s="287"/>
      <c r="BX11" s="287"/>
      <c r="BY11" s="287"/>
      <c r="BZ11" s="287"/>
      <c r="CA11" s="287"/>
      <c r="CB11" s="325"/>
      <c r="CD11" s="261" t="s">
        <v>355</v>
      </c>
      <c r="CE11" s="1"/>
      <c r="CF11" s="1"/>
      <c r="CG11" s="1"/>
      <c r="CH11" s="1"/>
      <c r="CI11" s="1"/>
      <c r="CJ11" s="1"/>
      <c r="CK11" s="1"/>
      <c r="CL11" s="1"/>
      <c r="CM11" s="1"/>
      <c r="CN11" s="1"/>
      <c r="CO11" s="1"/>
      <c r="CP11" s="1"/>
      <c r="CQ11" s="269"/>
      <c r="CR11" s="274">
        <v>894994</v>
      </c>
      <c r="CS11" s="217"/>
      <c r="CT11" s="217"/>
      <c r="CU11" s="217"/>
      <c r="CV11" s="217"/>
      <c r="CW11" s="217"/>
      <c r="CX11" s="217"/>
      <c r="CY11" s="279"/>
      <c r="CZ11" s="282">
        <v>0.9</v>
      </c>
      <c r="DA11" s="282"/>
      <c r="DB11" s="282"/>
      <c r="DC11" s="282"/>
      <c r="DD11" s="288">
        <v>349095</v>
      </c>
      <c r="DE11" s="217"/>
      <c r="DF11" s="217"/>
      <c r="DG11" s="217"/>
      <c r="DH11" s="217"/>
      <c r="DI11" s="217"/>
      <c r="DJ11" s="217"/>
      <c r="DK11" s="217"/>
      <c r="DL11" s="217"/>
      <c r="DM11" s="217"/>
      <c r="DN11" s="217"/>
      <c r="DO11" s="217"/>
      <c r="DP11" s="279"/>
      <c r="DQ11" s="288">
        <v>655649</v>
      </c>
      <c r="DR11" s="217"/>
      <c r="DS11" s="217"/>
      <c r="DT11" s="217"/>
      <c r="DU11" s="217"/>
      <c r="DV11" s="217"/>
      <c r="DW11" s="217"/>
      <c r="DX11" s="217"/>
      <c r="DY11" s="217"/>
      <c r="DZ11" s="217"/>
      <c r="EA11" s="217"/>
      <c r="EB11" s="217"/>
      <c r="EC11" s="326"/>
    </row>
    <row r="12" spans="2:143" ht="11.25" customHeight="1">
      <c r="B12" s="261" t="s">
        <v>154</v>
      </c>
      <c r="C12" s="1"/>
      <c r="D12" s="1"/>
      <c r="E12" s="1"/>
      <c r="F12" s="1"/>
      <c r="G12" s="1"/>
      <c r="H12" s="1"/>
      <c r="I12" s="1"/>
      <c r="J12" s="1"/>
      <c r="K12" s="1"/>
      <c r="L12" s="1"/>
      <c r="M12" s="1"/>
      <c r="N12" s="1"/>
      <c r="O12" s="1"/>
      <c r="P12" s="1"/>
      <c r="Q12" s="269"/>
      <c r="R12" s="274">
        <v>79050</v>
      </c>
      <c r="S12" s="217"/>
      <c r="T12" s="217"/>
      <c r="U12" s="217"/>
      <c r="V12" s="217"/>
      <c r="W12" s="217"/>
      <c r="X12" s="217"/>
      <c r="Y12" s="279"/>
      <c r="Z12" s="282">
        <v>0.1</v>
      </c>
      <c r="AA12" s="282"/>
      <c r="AB12" s="282"/>
      <c r="AC12" s="282"/>
      <c r="AD12" s="287">
        <v>79050</v>
      </c>
      <c r="AE12" s="287"/>
      <c r="AF12" s="287"/>
      <c r="AG12" s="287"/>
      <c r="AH12" s="287"/>
      <c r="AI12" s="287"/>
      <c r="AJ12" s="287"/>
      <c r="AK12" s="287"/>
      <c r="AL12" s="283">
        <v>0.1</v>
      </c>
      <c r="AM12" s="238"/>
      <c r="AN12" s="238"/>
      <c r="AO12" s="296"/>
      <c r="AP12" s="261" t="s">
        <v>356</v>
      </c>
      <c r="AQ12" s="1"/>
      <c r="AR12" s="1"/>
      <c r="AS12" s="1"/>
      <c r="AT12" s="1"/>
      <c r="AU12" s="1"/>
      <c r="AV12" s="1"/>
      <c r="AW12" s="1"/>
      <c r="AX12" s="1"/>
      <c r="AY12" s="1"/>
      <c r="AZ12" s="1"/>
      <c r="BA12" s="1"/>
      <c r="BB12" s="1"/>
      <c r="BC12" s="1"/>
      <c r="BD12" s="1"/>
      <c r="BE12" s="1"/>
      <c r="BF12" s="269"/>
      <c r="BG12" s="274">
        <v>23227427</v>
      </c>
      <c r="BH12" s="217"/>
      <c r="BI12" s="217"/>
      <c r="BJ12" s="217"/>
      <c r="BK12" s="217"/>
      <c r="BL12" s="217"/>
      <c r="BM12" s="217"/>
      <c r="BN12" s="279"/>
      <c r="BO12" s="282">
        <v>48.7</v>
      </c>
      <c r="BP12" s="282"/>
      <c r="BQ12" s="282"/>
      <c r="BR12" s="282"/>
      <c r="BS12" s="287" t="s">
        <v>147</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3148073</v>
      </c>
      <c r="CS12" s="217"/>
      <c r="CT12" s="217"/>
      <c r="CU12" s="217"/>
      <c r="CV12" s="217"/>
      <c r="CW12" s="217"/>
      <c r="CX12" s="217"/>
      <c r="CY12" s="279"/>
      <c r="CZ12" s="282">
        <v>3.3</v>
      </c>
      <c r="DA12" s="282"/>
      <c r="DB12" s="282"/>
      <c r="DC12" s="282"/>
      <c r="DD12" s="288">
        <v>709378</v>
      </c>
      <c r="DE12" s="217"/>
      <c r="DF12" s="217"/>
      <c r="DG12" s="217"/>
      <c r="DH12" s="217"/>
      <c r="DI12" s="217"/>
      <c r="DJ12" s="217"/>
      <c r="DK12" s="217"/>
      <c r="DL12" s="217"/>
      <c r="DM12" s="217"/>
      <c r="DN12" s="217"/>
      <c r="DO12" s="217"/>
      <c r="DP12" s="279"/>
      <c r="DQ12" s="288">
        <v>1782972</v>
      </c>
      <c r="DR12" s="217"/>
      <c r="DS12" s="217"/>
      <c r="DT12" s="217"/>
      <c r="DU12" s="217"/>
      <c r="DV12" s="217"/>
      <c r="DW12" s="217"/>
      <c r="DX12" s="217"/>
      <c r="DY12" s="217"/>
      <c r="DZ12" s="217"/>
      <c r="EA12" s="217"/>
      <c r="EB12" s="217"/>
      <c r="EC12" s="326"/>
    </row>
    <row r="13" spans="2:143" ht="11.25" customHeight="1">
      <c r="B13" s="261" t="s">
        <v>358</v>
      </c>
      <c r="C13" s="1"/>
      <c r="D13" s="1"/>
      <c r="E13" s="1"/>
      <c r="F13" s="1"/>
      <c r="G13" s="1"/>
      <c r="H13" s="1"/>
      <c r="I13" s="1"/>
      <c r="J13" s="1"/>
      <c r="K13" s="1"/>
      <c r="L13" s="1"/>
      <c r="M13" s="1"/>
      <c r="N13" s="1"/>
      <c r="O13" s="1"/>
      <c r="P13" s="1"/>
      <c r="Q13" s="269"/>
      <c r="R13" s="274" t="s">
        <v>147</v>
      </c>
      <c r="S13" s="217"/>
      <c r="T13" s="217"/>
      <c r="U13" s="217"/>
      <c r="V13" s="217"/>
      <c r="W13" s="217"/>
      <c r="X13" s="217"/>
      <c r="Y13" s="279"/>
      <c r="Z13" s="282" t="s">
        <v>147</v>
      </c>
      <c r="AA13" s="282"/>
      <c r="AB13" s="282"/>
      <c r="AC13" s="282"/>
      <c r="AD13" s="287" t="s">
        <v>147</v>
      </c>
      <c r="AE13" s="287"/>
      <c r="AF13" s="287"/>
      <c r="AG13" s="287"/>
      <c r="AH13" s="287"/>
      <c r="AI13" s="287"/>
      <c r="AJ13" s="287"/>
      <c r="AK13" s="287"/>
      <c r="AL13" s="283" t="s">
        <v>147</v>
      </c>
      <c r="AM13" s="238"/>
      <c r="AN13" s="238"/>
      <c r="AO13" s="296"/>
      <c r="AP13" s="261" t="s">
        <v>359</v>
      </c>
      <c r="AQ13" s="1"/>
      <c r="AR13" s="1"/>
      <c r="AS13" s="1"/>
      <c r="AT13" s="1"/>
      <c r="AU13" s="1"/>
      <c r="AV13" s="1"/>
      <c r="AW13" s="1"/>
      <c r="AX13" s="1"/>
      <c r="AY13" s="1"/>
      <c r="AZ13" s="1"/>
      <c r="BA13" s="1"/>
      <c r="BB13" s="1"/>
      <c r="BC13" s="1"/>
      <c r="BD13" s="1"/>
      <c r="BE13" s="1"/>
      <c r="BF13" s="269"/>
      <c r="BG13" s="274">
        <v>23171740</v>
      </c>
      <c r="BH13" s="217"/>
      <c r="BI13" s="217"/>
      <c r="BJ13" s="217"/>
      <c r="BK13" s="217"/>
      <c r="BL13" s="217"/>
      <c r="BM13" s="217"/>
      <c r="BN13" s="279"/>
      <c r="BO13" s="282">
        <v>48.6</v>
      </c>
      <c r="BP13" s="282"/>
      <c r="BQ13" s="282"/>
      <c r="BR13" s="282"/>
      <c r="BS13" s="287" t="s">
        <v>147</v>
      </c>
      <c r="BT13" s="287"/>
      <c r="BU13" s="287"/>
      <c r="BV13" s="287"/>
      <c r="BW13" s="287"/>
      <c r="BX13" s="287"/>
      <c r="BY13" s="287"/>
      <c r="BZ13" s="287"/>
      <c r="CA13" s="287"/>
      <c r="CB13" s="325"/>
      <c r="CD13" s="261" t="s">
        <v>361</v>
      </c>
      <c r="CE13" s="1"/>
      <c r="CF13" s="1"/>
      <c r="CG13" s="1"/>
      <c r="CH13" s="1"/>
      <c r="CI13" s="1"/>
      <c r="CJ13" s="1"/>
      <c r="CK13" s="1"/>
      <c r="CL13" s="1"/>
      <c r="CM13" s="1"/>
      <c r="CN13" s="1"/>
      <c r="CO13" s="1"/>
      <c r="CP13" s="1"/>
      <c r="CQ13" s="269"/>
      <c r="CR13" s="274">
        <v>11087638</v>
      </c>
      <c r="CS13" s="217"/>
      <c r="CT13" s="217"/>
      <c r="CU13" s="217"/>
      <c r="CV13" s="217"/>
      <c r="CW13" s="217"/>
      <c r="CX13" s="217"/>
      <c r="CY13" s="279"/>
      <c r="CZ13" s="282">
        <v>11.5</v>
      </c>
      <c r="DA13" s="282"/>
      <c r="DB13" s="282"/>
      <c r="DC13" s="282"/>
      <c r="DD13" s="288">
        <v>7080654</v>
      </c>
      <c r="DE13" s="217"/>
      <c r="DF13" s="217"/>
      <c r="DG13" s="217"/>
      <c r="DH13" s="217"/>
      <c r="DI13" s="217"/>
      <c r="DJ13" s="217"/>
      <c r="DK13" s="217"/>
      <c r="DL13" s="217"/>
      <c r="DM13" s="217"/>
      <c r="DN13" s="217"/>
      <c r="DO13" s="217"/>
      <c r="DP13" s="279"/>
      <c r="DQ13" s="288">
        <v>6302498</v>
      </c>
      <c r="DR13" s="217"/>
      <c r="DS13" s="217"/>
      <c r="DT13" s="217"/>
      <c r="DU13" s="217"/>
      <c r="DV13" s="217"/>
      <c r="DW13" s="217"/>
      <c r="DX13" s="217"/>
      <c r="DY13" s="217"/>
      <c r="DZ13" s="217"/>
      <c r="EA13" s="217"/>
      <c r="EB13" s="217"/>
      <c r="EC13" s="326"/>
    </row>
    <row r="14" spans="2:143" ht="11.25" customHeight="1">
      <c r="B14" s="261" t="s">
        <v>362</v>
      </c>
      <c r="C14" s="1"/>
      <c r="D14" s="1"/>
      <c r="E14" s="1"/>
      <c r="F14" s="1"/>
      <c r="G14" s="1"/>
      <c r="H14" s="1"/>
      <c r="I14" s="1"/>
      <c r="J14" s="1"/>
      <c r="K14" s="1"/>
      <c r="L14" s="1"/>
      <c r="M14" s="1"/>
      <c r="N14" s="1"/>
      <c r="O14" s="1"/>
      <c r="P14" s="1"/>
      <c r="Q14" s="269"/>
      <c r="R14" s="274" t="s">
        <v>147</v>
      </c>
      <c r="S14" s="217"/>
      <c r="T14" s="217"/>
      <c r="U14" s="217"/>
      <c r="V14" s="217"/>
      <c r="W14" s="217"/>
      <c r="X14" s="217"/>
      <c r="Y14" s="279"/>
      <c r="Z14" s="282" t="s">
        <v>147</v>
      </c>
      <c r="AA14" s="282"/>
      <c r="AB14" s="282"/>
      <c r="AC14" s="282"/>
      <c r="AD14" s="287" t="s">
        <v>147</v>
      </c>
      <c r="AE14" s="287"/>
      <c r="AF14" s="287"/>
      <c r="AG14" s="287"/>
      <c r="AH14" s="287"/>
      <c r="AI14" s="287"/>
      <c r="AJ14" s="287"/>
      <c r="AK14" s="287"/>
      <c r="AL14" s="283" t="s">
        <v>147</v>
      </c>
      <c r="AM14" s="238"/>
      <c r="AN14" s="238"/>
      <c r="AO14" s="296"/>
      <c r="AP14" s="261" t="s">
        <v>228</v>
      </c>
      <c r="AQ14" s="1"/>
      <c r="AR14" s="1"/>
      <c r="AS14" s="1"/>
      <c r="AT14" s="1"/>
      <c r="AU14" s="1"/>
      <c r="AV14" s="1"/>
      <c r="AW14" s="1"/>
      <c r="AX14" s="1"/>
      <c r="AY14" s="1"/>
      <c r="AZ14" s="1"/>
      <c r="BA14" s="1"/>
      <c r="BB14" s="1"/>
      <c r="BC14" s="1"/>
      <c r="BD14" s="1"/>
      <c r="BE14" s="1"/>
      <c r="BF14" s="269"/>
      <c r="BG14" s="274">
        <v>850148</v>
      </c>
      <c r="BH14" s="217"/>
      <c r="BI14" s="217"/>
      <c r="BJ14" s="217"/>
      <c r="BK14" s="217"/>
      <c r="BL14" s="217"/>
      <c r="BM14" s="217"/>
      <c r="BN14" s="279"/>
      <c r="BO14" s="282">
        <v>1.8</v>
      </c>
      <c r="BP14" s="282"/>
      <c r="BQ14" s="282"/>
      <c r="BR14" s="282"/>
      <c r="BS14" s="287" t="s">
        <v>147</v>
      </c>
      <c r="BT14" s="287"/>
      <c r="BU14" s="287"/>
      <c r="BV14" s="287"/>
      <c r="BW14" s="287"/>
      <c r="BX14" s="287"/>
      <c r="BY14" s="287"/>
      <c r="BZ14" s="287"/>
      <c r="CA14" s="287"/>
      <c r="CB14" s="325"/>
      <c r="CD14" s="261" t="s">
        <v>72</v>
      </c>
      <c r="CE14" s="1"/>
      <c r="CF14" s="1"/>
      <c r="CG14" s="1"/>
      <c r="CH14" s="1"/>
      <c r="CI14" s="1"/>
      <c r="CJ14" s="1"/>
      <c r="CK14" s="1"/>
      <c r="CL14" s="1"/>
      <c r="CM14" s="1"/>
      <c r="CN14" s="1"/>
      <c r="CO14" s="1"/>
      <c r="CP14" s="1"/>
      <c r="CQ14" s="269"/>
      <c r="CR14" s="274">
        <v>3323769</v>
      </c>
      <c r="CS14" s="217"/>
      <c r="CT14" s="217"/>
      <c r="CU14" s="217"/>
      <c r="CV14" s="217"/>
      <c r="CW14" s="217"/>
      <c r="CX14" s="217"/>
      <c r="CY14" s="279"/>
      <c r="CZ14" s="282">
        <v>3.5</v>
      </c>
      <c r="DA14" s="282"/>
      <c r="DB14" s="282"/>
      <c r="DC14" s="282"/>
      <c r="DD14" s="288">
        <v>94982</v>
      </c>
      <c r="DE14" s="217"/>
      <c r="DF14" s="217"/>
      <c r="DG14" s="217"/>
      <c r="DH14" s="217"/>
      <c r="DI14" s="217"/>
      <c r="DJ14" s="217"/>
      <c r="DK14" s="217"/>
      <c r="DL14" s="217"/>
      <c r="DM14" s="217"/>
      <c r="DN14" s="217"/>
      <c r="DO14" s="217"/>
      <c r="DP14" s="279"/>
      <c r="DQ14" s="288">
        <v>3060445</v>
      </c>
      <c r="DR14" s="217"/>
      <c r="DS14" s="217"/>
      <c r="DT14" s="217"/>
      <c r="DU14" s="217"/>
      <c r="DV14" s="217"/>
      <c r="DW14" s="217"/>
      <c r="DX14" s="217"/>
      <c r="DY14" s="217"/>
      <c r="DZ14" s="217"/>
      <c r="EA14" s="217"/>
      <c r="EB14" s="217"/>
      <c r="EC14" s="326"/>
    </row>
    <row r="15" spans="2:143" ht="11.25" customHeight="1">
      <c r="B15" s="261" t="s">
        <v>331</v>
      </c>
      <c r="C15" s="1"/>
      <c r="D15" s="1"/>
      <c r="E15" s="1"/>
      <c r="F15" s="1"/>
      <c r="G15" s="1"/>
      <c r="H15" s="1"/>
      <c r="I15" s="1"/>
      <c r="J15" s="1"/>
      <c r="K15" s="1"/>
      <c r="L15" s="1"/>
      <c r="M15" s="1"/>
      <c r="N15" s="1"/>
      <c r="O15" s="1"/>
      <c r="P15" s="1"/>
      <c r="Q15" s="269"/>
      <c r="R15" s="274" t="s">
        <v>147</v>
      </c>
      <c r="S15" s="217"/>
      <c r="T15" s="217"/>
      <c r="U15" s="217"/>
      <c r="V15" s="217"/>
      <c r="W15" s="217"/>
      <c r="X15" s="217"/>
      <c r="Y15" s="279"/>
      <c r="Z15" s="282" t="s">
        <v>147</v>
      </c>
      <c r="AA15" s="282"/>
      <c r="AB15" s="282"/>
      <c r="AC15" s="282"/>
      <c r="AD15" s="287" t="s">
        <v>147</v>
      </c>
      <c r="AE15" s="287"/>
      <c r="AF15" s="287"/>
      <c r="AG15" s="287"/>
      <c r="AH15" s="287"/>
      <c r="AI15" s="287"/>
      <c r="AJ15" s="287"/>
      <c r="AK15" s="287"/>
      <c r="AL15" s="283" t="s">
        <v>147</v>
      </c>
      <c r="AM15" s="238"/>
      <c r="AN15" s="238"/>
      <c r="AO15" s="296"/>
      <c r="AP15" s="261" t="s">
        <v>364</v>
      </c>
      <c r="AQ15" s="1"/>
      <c r="AR15" s="1"/>
      <c r="AS15" s="1"/>
      <c r="AT15" s="1"/>
      <c r="AU15" s="1"/>
      <c r="AV15" s="1"/>
      <c r="AW15" s="1"/>
      <c r="AX15" s="1"/>
      <c r="AY15" s="1"/>
      <c r="AZ15" s="1"/>
      <c r="BA15" s="1"/>
      <c r="BB15" s="1"/>
      <c r="BC15" s="1"/>
      <c r="BD15" s="1"/>
      <c r="BE15" s="1"/>
      <c r="BF15" s="269"/>
      <c r="BG15" s="274">
        <v>2021359</v>
      </c>
      <c r="BH15" s="217"/>
      <c r="BI15" s="217"/>
      <c r="BJ15" s="217"/>
      <c r="BK15" s="217"/>
      <c r="BL15" s="217"/>
      <c r="BM15" s="217"/>
      <c r="BN15" s="279"/>
      <c r="BO15" s="282">
        <v>4.2</v>
      </c>
      <c r="BP15" s="282"/>
      <c r="BQ15" s="282"/>
      <c r="BR15" s="282"/>
      <c r="BS15" s="287" t="s">
        <v>147</v>
      </c>
      <c r="BT15" s="287"/>
      <c r="BU15" s="287"/>
      <c r="BV15" s="287"/>
      <c r="BW15" s="287"/>
      <c r="BX15" s="287"/>
      <c r="BY15" s="287"/>
      <c r="BZ15" s="287"/>
      <c r="CA15" s="287"/>
      <c r="CB15" s="325"/>
      <c r="CD15" s="261" t="s">
        <v>365</v>
      </c>
      <c r="CE15" s="1"/>
      <c r="CF15" s="1"/>
      <c r="CG15" s="1"/>
      <c r="CH15" s="1"/>
      <c r="CI15" s="1"/>
      <c r="CJ15" s="1"/>
      <c r="CK15" s="1"/>
      <c r="CL15" s="1"/>
      <c r="CM15" s="1"/>
      <c r="CN15" s="1"/>
      <c r="CO15" s="1"/>
      <c r="CP15" s="1"/>
      <c r="CQ15" s="269"/>
      <c r="CR15" s="274">
        <v>12116478</v>
      </c>
      <c r="CS15" s="217"/>
      <c r="CT15" s="217"/>
      <c r="CU15" s="217"/>
      <c r="CV15" s="217"/>
      <c r="CW15" s="217"/>
      <c r="CX15" s="217"/>
      <c r="CY15" s="279"/>
      <c r="CZ15" s="282">
        <v>12.6</v>
      </c>
      <c r="DA15" s="282"/>
      <c r="DB15" s="282"/>
      <c r="DC15" s="282"/>
      <c r="DD15" s="288">
        <v>3198541</v>
      </c>
      <c r="DE15" s="217"/>
      <c r="DF15" s="217"/>
      <c r="DG15" s="217"/>
      <c r="DH15" s="217"/>
      <c r="DI15" s="217"/>
      <c r="DJ15" s="217"/>
      <c r="DK15" s="217"/>
      <c r="DL15" s="217"/>
      <c r="DM15" s="217"/>
      <c r="DN15" s="217"/>
      <c r="DO15" s="217"/>
      <c r="DP15" s="279"/>
      <c r="DQ15" s="288">
        <v>8896297</v>
      </c>
      <c r="DR15" s="217"/>
      <c r="DS15" s="217"/>
      <c r="DT15" s="217"/>
      <c r="DU15" s="217"/>
      <c r="DV15" s="217"/>
      <c r="DW15" s="217"/>
      <c r="DX15" s="217"/>
      <c r="DY15" s="217"/>
      <c r="DZ15" s="217"/>
      <c r="EA15" s="217"/>
      <c r="EB15" s="217"/>
      <c r="EC15" s="326"/>
    </row>
    <row r="16" spans="2:143" ht="11.25" customHeight="1">
      <c r="B16" s="261" t="s">
        <v>366</v>
      </c>
      <c r="C16" s="1"/>
      <c r="D16" s="1"/>
      <c r="E16" s="1"/>
      <c r="F16" s="1"/>
      <c r="G16" s="1"/>
      <c r="H16" s="1"/>
      <c r="I16" s="1"/>
      <c r="J16" s="1"/>
      <c r="K16" s="1"/>
      <c r="L16" s="1"/>
      <c r="M16" s="1"/>
      <c r="N16" s="1"/>
      <c r="O16" s="1"/>
      <c r="P16" s="1"/>
      <c r="Q16" s="269"/>
      <c r="R16" s="274">
        <v>83072</v>
      </c>
      <c r="S16" s="217"/>
      <c r="T16" s="217"/>
      <c r="U16" s="217"/>
      <c r="V16" s="217"/>
      <c r="W16" s="217"/>
      <c r="X16" s="217"/>
      <c r="Y16" s="279"/>
      <c r="Z16" s="282">
        <v>0.1</v>
      </c>
      <c r="AA16" s="282"/>
      <c r="AB16" s="282"/>
      <c r="AC16" s="282"/>
      <c r="AD16" s="287">
        <v>83072</v>
      </c>
      <c r="AE16" s="287"/>
      <c r="AF16" s="287"/>
      <c r="AG16" s="287"/>
      <c r="AH16" s="287"/>
      <c r="AI16" s="287"/>
      <c r="AJ16" s="287"/>
      <c r="AK16" s="287"/>
      <c r="AL16" s="283">
        <v>0.2</v>
      </c>
      <c r="AM16" s="238"/>
      <c r="AN16" s="238"/>
      <c r="AO16" s="296"/>
      <c r="AP16" s="261" t="s">
        <v>367</v>
      </c>
      <c r="AQ16" s="1"/>
      <c r="AR16" s="1"/>
      <c r="AS16" s="1"/>
      <c r="AT16" s="1"/>
      <c r="AU16" s="1"/>
      <c r="AV16" s="1"/>
      <c r="AW16" s="1"/>
      <c r="AX16" s="1"/>
      <c r="AY16" s="1"/>
      <c r="AZ16" s="1"/>
      <c r="BA16" s="1"/>
      <c r="BB16" s="1"/>
      <c r="BC16" s="1"/>
      <c r="BD16" s="1"/>
      <c r="BE16" s="1"/>
      <c r="BF16" s="269"/>
      <c r="BG16" s="274" t="s">
        <v>147</v>
      </c>
      <c r="BH16" s="217"/>
      <c r="BI16" s="217"/>
      <c r="BJ16" s="217"/>
      <c r="BK16" s="217"/>
      <c r="BL16" s="217"/>
      <c r="BM16" s="217"/>
      <c r="BN16" s="279"/>
      <c r="BO16" s="282" t="s">
        <v>147</v>
      </c>
      <c r="BP16" s="282"/>
      <c r="BQ16" s="282"/>
      <c r="BR16" s="282"/>
      <c r="BS16" s="287" t="s">
        <v>147</v>
      </c>
      <c r="BT16" s="287"/>
      <c r="BU16" s="287"/>
      <c r="BV16" s="287"/>
      <c r="BW16" s="287"/>
      <c r="BX16" s="287"/>
      <c r="BY16" s="287"/>
      <c r="BZ16" s="287"/>
      <c r="CA16" s="287"/>
      <c r="CB16" s="325"/>
      <c r="CD16" s="261" t="s">
        <v>368</v>
      </c>
      <c r="CE16" s="1"/>
      <c r="CF16" s="1"/>
      <c r="CG16" s="1"/>
      <c r="CH16" s="1"/>
      <c r="CI16" s="1"/>
      <c r="CJ16" s="1"/>
      <c r="CK16" s="1"/>
      <c r="CL16" s="1"/>
      <c r="CM16" s="1"/>
      <c r="CN16" s="1"/>
      <c r="CO16" s="1"/>
      <c r="CP16" s="1"/>
      <c r="CQ16" s="269"/>
      <c r="CR16" s="274">
        <v>59312</v>
      </c>
      <c r="CS16" s="217"/>
      <c r="CT16" s="217"/>
      <c r="CU16" s="217"/>
      <c r="CV16" s="217"/>
      <c r="CW16" s="217"/>
      <c r="CX16" s="217"/>
      <c r="CY16" s="279"/>
      <c r="CZ16" s="282">
        <v>0.1</v>
      </c>
      <c r="DA16" s="282"/>
      <c r="DB16" s="282"/>
      <c r="DC16" s="282"/>
      <c r="DD16" s="288" t="s">
        <v>147</v>
      </c>
      <c r="DE16" s="217"/>
      <c r="DF16" s="217"/>
      <c r="DG16" s="217"/>
      <c r="DH16" s="217"/>
      <c r="DI16" s="217"/>
      <c r="DJ16" s="217"/>
      <c r="DK16" s="217"/>
      <c r="DL16" s="217"/>
      <c r="DM16" s="217"/>
      <c r="DN16" s="217"/>
      <c r="DO16" s="217"/>
      <c r="DP16" s="279"/>
      <c r="DQ16" s="288">
        <v>59312</v>
      </c>
      <c r="DR16" s="217"/>
      <c r="DS16" s="217"/>
      <c r="DT16" s="217"/>
      <c r="DU16" s="217"/>
      <c r="DV16" s="217"/>
      <c r="DW16" s="217"/>
      <c r="DX16" s="217"/>
      <c r="DY16" s="217"/>
      <c r="DZ16" s="217"/>
      <c r="EA16" s="217"/>
      <c r="EB16" s="217"/>
      <c r="EC16" s="326"/>
    </row>
    <row r="17" spans="2:133" ht="11.25" customHeight="1">
      <c r="B17" s="261" t="s">
        <v>369</v>
      </c>
      <c r="C17" s="1"/>
      <c r="D17" s="1"/>
      <c r="E17" s="1"/>
      <c r="F17" s="1"/>
      <c r="G17" s="1"/>
      <c r="H17" s="1"/>
      <c r="I17" s="1"/>
      <c r="J17" s="1"/>
      <c r="K17" s="1"/>
      <c r="L17" s="1"/>
      <c r="M17" s="1"/>
      <c r="N17" s="1"/>
      <c r="O17" s="1"/>
      <c r="P17" s="1"/>
      <c r="Q17" s="269"/>
      <c r="R17" s="274">
        <v>673791</v>
      </c>
      <c r="S17" s="217"/>
      <c r="T17" s="217"/>
      <c r="U17" s="217"/>
      <c r="V17" s="217"/>
      <c r="W17" s="217"/>
      <c r="X17" s="217"/>
      <c r="Y17" s="279"/>
      <c r="Z17" s="282">
        <v>0.7</v>
      </c>
      <c r="AA17" s="282"/>
      <c r="AB17" s="282"/>
      <c r="AC17" s="282"/>
      <c r="AD17" s="287">
        <v>673791</v>
      </c>
      <c r="AE17" s="287"/>
      <c r="AF17" s="287"/>
      <c r="AG17" s="287"/>
      <c r="AH17" s="287"/>
      <c r="AI17" s="287"/>
      <c r="AJ17" s="287"/>
      <c r="AK17" s="287"/>
      <c r="AL17" s="283">
        <v>1.3</v>
      </c>
      <c r="AM17" s="238"/>
      <c r="AN17" s="238"/>
      <c r="AO17" s="296"/>
      <c r="AP17" s="261" t="s">
        <v>370</v>
      </c>
      <c r="AQ17" s="1"/>
      <c r="AR17" s="1"/>
      <c r="AS17" s="1"/>
      <c r="AT17" s="1"/>
      <c r="AU17" s="1"/>
      <c r="AV17" s="1"/>
      <c r="AW17" s="1"/>
      <c r="AX17" s="1"/>
      <c r="AY17" s="1"/>
      <c r="AZ17" s="1"/>
      <c r="BA17" s="1"/>
      <c r="BB17" s="1"/>
      <c r="BC17" s="1"/>
      <c r="BD17" s="1"/>
      <c r="BE17" s="1"/>
      <c r="BF17" s="269"/>
      <c r="BG17" s="274" t="s">
        <v>147</v>
      </c>
      <c r="BH17" s="217"/>
      <c r="BI17" s="217"/>
      <c r="BJ17" s="217"/>
      <c r="BK17" s="217"/>
      <c r="BL17" s="217"/>
      <c r="BM17" s="217"/>
      <c r="BN17" s="279"/>
      <c r="BO17" s="282" t="s">
        <v>147</v>
      </c>
      <c r="BP17" s="282"/>
      <c r="BQ17" s="282"/>
      <c r="BR17" s="282"/>
      <c r="BS17" s="287" t="s">
        <v>147</v>
      </c>
      <c r="BT17" s="287"/>
      <c r="BU17" s="287"/>
      <c r="BV17" s="287"/>
      <c r="BW17" s="287"/>
      <c r="BX17" s="287"/>
      <c r="BY17" s="287"/>
      <c r="BZ17" s="287"/>
      <c r="CA17" s="287"/>
      <c r="CB17" s="325"/>
      <c r="CD17" s="261" t="s">
        <v>372</v>
      </c>
      <c r="CE17" s="1"/>
      <c r="CF17" s="1"/>
      <c r="CG17" s="1"/>
      <c r="CH17" s="1"/>
      <c r="CI17" s="1"/>
      <c r="CJ17" s="1"/>
      <c r="CK17" s="1"/>
      <c r="CL17" s="1"/>
      <c r="CM17" s="1"/>
      <c r="CN17" s="1"/>
      <c r="CO17" s="1"/>
      <c r="CP17" s="1"/>
      <c r="CQ17" s="269"/>
      <c r="CR17" s="274">
        <v>6917949</v>
      </c>
      <c r="CS17" s="217"/>
      <c r="CT17" s="217"/>
      <c r="CU17" s="217"/>
      <c r="CV17" s="217"/>
      <c r="CW17" s="217"/>
      <c r="CX17" s="217"/>
      <c r="CY17" s="279"/>
      <c r="CZ17" s="282">
        <v>7.2</v>
      </c>
      <c r="DA17" s="282"/>
      <c r="DB17" s="282"/>
      <c r="DC17" s="282"/>
      <c r="DD17" s="288" t="s">
        <v>147</v>
      </c>
      <c r="DE17" s="217"/>
      <c r="DF17" s="217"/>
      <c r="DG17" s="217"/>
      <c r="DH17" s="217"/>
      <c r="DI17" s="217"/>
      <c r="DJ17" s="217"/>
      <c r="DK17" s="217"/>
      <c r="DL17" s="217"/>
      <c r="DM17" s="217"/>
      <c r="DN17" s="217"/>
      <c r="DO17" s="217"/>
      <c r="DP17" s="279"/>
      <c r="DQ17" s="288">
        <v>6769808</v>
      </c>
      <c r="DR17" s="217"/>
      <c r="DS17" s="217"/>
      <c r="DT17" s="217"/>
      <c r="DU17" s="217"/>
      <c r="DV17" s="217"/>
      <c r="DW17" s="217"/>
      <c r="DX17" s="217"/>
      <c r="DY17" s="217"/>
      <c r="DZ17" s="217"/>
      <c r="EA17" s="217"/>
      <c r="EB17" s="217"/>
      <c r="EC17" s="326"/>
    </row>
    <row r="18" spans="2:133" ht="11.25" customHeight="1">
      <c r="B18" s="261" t="s">
        <v>373</v>
      </c>
      <c r="C18" s="1"/>
      <c r="D18" s="1"/>
      <c r="E18" s="1"/>
      <c r="F18" s="1"/>
      <c r="G18" s="1"/>
      <c r="H18" s="1"/>
      <c r="I18" s="1"/>
      <c r="J18" s="1"/>
      <c r="K18" s="1"/>
      <c r="L18" s="1"/>
      <c r="M18" s="1"/>
      <c r="N18" s="1"/>
      <c r="O18" s="1"/>
      <c r="P18" s="1"/>
      <c r="Q18" s="269"/>
      <c r="R18" s="274">
        <v>368443</v>
      </c>
      <c r="S18" s="217"/>
      <c r="T18" s="217"/>
      <c r="U18" s="217"/>
      <c r="V18" s="217"/>
      <c r="W18" s="217"/>
      <c r="X18" s="217"/>
      <c r="Y18" s="279"/>
      <c r="Z18" s="282">
        <v>0.4</v>
      </c>
      <c r="AA18" s="282"/>
      <c r="AB18" s="282"/>
      <c r="AC18" s="282"/>
      <c r="AD18" s="287">
        <v>368443</v>
      </c>
      <c r="AE18" s="287"/>
      <c r="AF18" s="287"/>
      <c r="AG18" s="287"/>
      <c r="AH18" s="287"/>
      <c r="AI18" s="287"/>
      <c r="AJ18" s="287"/>
      <c r="AK18" s="287"/>
      <c r="AL18" s="283">
        <v>0.7</v>
      </c>
      <c r="AM18" s="238"/>
      <c r="AN18" s="238"/>
      <c r="AO18" s="296"/>
      <c r="AP18" s="261" t="s">
        <v>103</v>
      </c>
      <c r="AQ18" s="1"/>
      <c r="AR18" s="1"/>
      <c r="AS18" s="1"/>
      <c r="AT18" s="1"/>
      <c r="AU18" s="1"/>
      <c r="AV18" s="1"/>
      <c r="AW18" s="1"/>
      <c r="AX18" s="1"/>
      <c r="AY18" s="1"/>
      <c r="AZ18" s="1"/>
      <c r="BA18" s="1"/>
      <c r="BB18" s="1"/>
      <c r="BC18" s="1"/>
      <c r="BD18" s="1"/>
      <c r="BE18" s="1"/>
      <c r="BF18" s="269"/>
      <c r="BG18" s="274" t="s">
        <v>147</v>
      </c>
      <c r="BH18" s="217"/>
      <c r="BI18" s="217"/>
      <c r="BJ18" s="217"/>
      <c r="BK18" s="217"/>
      <c r="BL18" s="217"/>
      <c r="BM18" s="217"/>
      <c r="BN18" s="279"/>
      <c r="BO18" s="282" t="s">
        <v>147</v>
      </c>
      <c r="BP18" s="282"/>
      <c r="BQ18" s="282"/>
      <c r="BR18" s="282"/>
      <c r="BS18" s="287" t="s">
        <v>147</v>
      </c>
      <c r="BT18" s="287"/>
      <c r="BU18" s="287"/>
      <c r="BV18" s="287"/>
      <c r="BW18" s="287"/>
      <c r="BX18" s="287"/>
      <c r="BY18" s="287"/>
      <c r="BZ18" s="287"/>
      <c r="CA18" s="287"/>
      <c r="CB18" s="325"/>
      <c r="CD18" s="261" t="s">
        <v>374</v>
      </c>
      <c r="CE18" s="1"/>
      <c r="CF18" s="1"/>
      <c r="CG18" s="1"/>
      <c r="CH18" s="1"/>
      <c r="CI18" s="1"/>
      <c r="CJ18" s="1"/>
      <c r="CK18" s="1"/>
      <c r="CL18" s="1"/>
      <c r="CM18" s="1"/>
      <c r="CN18" s="1"/>
      <c r="CO18" s="1"/>
      <c r="CP18" s="1"/>
      <c r="CQ18" s="269"/>
      <c r="CR18" s="274" t="s">
        <v>147</v>
      </c>
      <c r="CS18" s="217"/>
      <c r="CT18" s="217"/>
      <c r="CU18" s="217"/>
      <c r="CV18" s="217"/>
      <c r="CW18" s="217"/>
      <c r="CX18" s="217"/>
      <c r="CY18" s="279"/>
      <c r="CZ18" s="282" t="s">
        <v>147</v>
      </c>
      <c r="DA18" s="282"/>
      <c r="DB18" s="282"/>
      <c r="DC18" s="282"/>
      <c r="DD18" s="288" t="s">
        <v>147</v>
      </c>
      <c r="DE18" s="217"/>
      <c r="DF18" s="217"/>
      <c r="DG18" s="217"/>
      <c r="DH18" s="217"/>
      <c r="DI18" s="217"/>
      <c r="DJ18" s="217"/>
      <c r="DK18" s="217"/>
      <c r="DL18" s="217"/>
      <c r="DM18" s="217"/>
      <c r="DN18" s="217"/>
      <c r="DO18" s="217"/>
      <c r="DP18" s="279"/>
      <c r="DQ18" s="288" t="s">
        <v>147</v>
      </c>
      <c r="DR18" s="217"/>
      <c r="DS18" s="217"/>
      <c r="DT18" s="217"/>
      <c r="DU18" s="217"/>
      <c r="DV18" s="217"/>
      <c r="DW18" s="217"/>
      <c r="DX18" s="217"/>
      <c r="DY18" s="217"/>
      <c r="DZ18" s="217"/>
      <c r="EA18" s="217"/>
      <c r="EB18" s="217"/>
      <c r="EC18" s="326"/>
    </row>
    <row r="19" spans="2:133" ht="11.25" customHeight="1">
      <c r="B19" s="261" t="s">
        <v>375</v>
      </c>
      <c r="C19" s="1"/>
      <c r="D19" s="1"/>
      <c r="E19" s="1"/>
      <c r="F19" s="1"/>
      <c r="G19" s="1"/>
      <c r="H19" s="1"/>
      <c r="I19" s="1"/>
      <c r="J19" s="1"/>
      <c r="K19" s="1"/>
      <c r="L19" s="1"/>
      <c r="M19" s="1"/>
      <c r="N19" s="1"/>
      <c r="O19" s="1"/>
      <c r="P19" s="1"/>
      <c r="Q19" s="269"/>
      <c r="R19" s="274">
        <v>343714</v>
      </c>
      <c r="S19" s="217"/>
      <c r="T19" s="217"/>
      <c r="U19" s="217"/>
      <c r="V19" s="217"/>
      <c r="W19" s="217"/>
      <c r="X19" s="217"/>
      <c r="Y19" s="279"/>
      <c r="Z19" s="282">
        <v>0.3</v>
      </c>
      <c r="AA19" s="282"/>
      <c r="AB19" s="282"/>
      <c r="AC19" s="282"/>
      <c r="AD19" s="287">
        <v>343714</v>
      </c>
      <c r="AE19" s="287"/>
      <c r="AF19" s="287"/>
      <c r="AG19" s="287"/>
      <c r="AH19" s="287"/>
      <c r="AI19" s="287"/>
      <c r="AJ19" s="287"/>
      <c r="AK19" s="287"/>
      <c r="AL19" s="283">
        <v>0.6</v>
      </c>
      <c r="AM19" s="238"/>
      <c r="AN19" s="238"/>
      <c r="AO19" s="296"/>
      <c r="AP19" s="261" t="s">
        <v>265</v>
      </c>
      <c r="AQ19" s="1"/>
      <c r="AR19" s="1"/>
      <c r="AS19" s="1"/>
      <c r="AT19" s="1"/>
      <c r="AU19" s="1"/>
      <c r="AV19" s="1"/>
      <c r="AW19" s="1"/>
      <c r="AX19" s="1"/>
      <c r="AY19" s="1"/>
      <c r="AZ19" s="1"/>
      <c r="BA19" s="1"/>
      <c r="BB19" s="1"/>
      <c r="BC19" s="1"/>
      <c r="BD19" s="1"/>
      <c r="BE19" s="1"/>
      <c r="BF19" s="269"/>
      <c r="BG19" s="274">
        <v>3724516</v>
      </c>
      <c r="BH19" s="217"/>
      <c r="BI19" s="217"/>
      <c r="BJ19" s="217"/>
      <c r="BK19" s="217"/>
      <c r="BL19" s="217"/>
      <c r="BM19" s="217"/>
      <c r="BN19" s="279"/>
      <c r="BO19" s="282">
        <v>7.8</v>
      </c>
      <c r="BP19" s="282"/>
      <c r="BQ19" s="282"/>
      <c r="BR19" s="282"/>
      <c r="BS19" s="287" t="s">
        <v>147</v>
      </c>
      <c r="BT19" s="287"/>
      <c r="BU19" s="287"/>
      <c r="BV19" s="287"/>
      <c r="BW19" s="287"/>
      <c r="BX19" s="287"/>
      <c r="BY19" s="287"/>
      <c r="BZ19" s="287"/>
      <c r="CA19" s="287"/>
      <c r="CB19" s="325"/>
      <c r="CD19" s="261" t="s">
        <v>376</v>
      </c>
      <c r="CE19" s="1"/>
      <c r="CF19" s="1"/>
      <c r="CG19" s="1"/>
      <c r="CH19" s="1"/>
      <c r="CI19" s="1"/>
      <c r="CJ19" s="1"/>
      <c r="CK19" s="1"/>
      <c r="CL19" s="1"/>
      <c r="CM19" s="1"/>
      <c r="CN19" s="1"/>
      <c r="CO19" s="1"/>
      <c r="CP19" s="1"/>
      <c r="CQ19" s="269"/>
      <c r="CR19" s="274" t="s">
        <v>147</v>
      </c>
      <c r="CS19" s="217"/>
      <c r="CT19" s="217"/>
      <c r="CU19" s="217"/>
      <c r="CV19" s="217"/>
      <c r="CW19" s="217"/>
      <c r="CX19" s="217"/>
      <c r="CY19" s="279"/>
      <c r="CZ19" s="282" t="s">
        <v>147</v>
      </c>
      <c r="DA19" s="282"/>
      <c r="DB19" s="282"/>
      <c r="DC19" s="282"/>
      <c r="DD19" s="288" t="s">
        <v>147</v>
      </c>
      <c r="DE19" s="217"/>
      <c r="DF19" s="217"/>
      <c r="DG19" s="217"/>
      <c r="DH19" s="217"/>
      <c r="DI19" s="217"/>
      <c r="DJ19" s="217"/>
      <c r="DK19" s="217"/>
      <c r="DL19" s="217"/>
      <c r="DM19" s="217"/>
      <c r="DN19" s="217"/>
      <c r="DO19" s="217"/>
      <c r="DP19" s="279"/>
      <c r="DQ19" s="288" t="s">
        <v>147</v>
      </c>
      <c r="DR19" s="217"/>
      <c r="DS19" s="217"/>
      <c r="DT19" s="217"/>
      <c r="DU19" s="217"/>
      <c r="DV19" s="217"/>
      <c r="DW19" s="217"/>
      <c r="DX19" s="217"/>
      <c r="DY19" s="217"/>
      <c r="DZ19" s="217"/>
      <c r="EA19" s="217"/>
      <c r="EB19" s="217"/>
      <c r="EC19" s="326"/>
    </row>
    <row r="20" spans="2:133" ht="11.25" customHeight="1">
      <c r="B20" s="262" t="s">
        <v>377</v>
      </c>
      <c r="C20" s="266"/>
      <c r="D20" s="266"/>
      <c r="E20" s="266"/>
      <c r="F20" s="266"/>
      <c r="G20" s="266"/>
      <c r="H20" s="266"/>
      <c r="I20" s="266"/>
      <c r="J20" s="266"/>
      <c r="K20" s="266"/>
      <c r="L20" s="266"/>
      <c r="M20" s="266"/>
      <c r="N20" s="266"/>
      <c r="O20" s="266"/>
      <c r="P20" s="266"/>
      <c r="Q20" s="270"/>
      <c r="R20" s="274">
        <v>24729</v>
      </c>
      <c r="S20" s="217"/>
      <c r="T20" s="217"/>
      <c r="U20" s="217"/>
      <c r="V20" s="217"/>
      <c r="W20" s="217"/>
      <c r="X20" s="217"/>
      <c r="Y20" s="279"/>
      <c r="Z20" s="282">
        <v>0</v>
      </c>
      <c r="AA20" s="282"/>
      <c r="AB20" s="282"/>
      <c r="AC20" s="282"/>
      <c r="AD20" s="287">
        <v>24729</v>
      </c>
      <c r="AE20" s="287"/>
      <c r="AF20" s="287"/>
      <c r="AG20" s="287"/>
      <c r="AH20" s="287"/>
      <c r="AI20" s="287"/>
      <c r="AJ20" s="287"/>
      <c r="AK20" s="287"/>
      <c r="AL20" s="283">
        <v>0</v>
      </c>
      <c r="AM20" s="238"/>
      <c r="AN20" s="238"/>
      <c r="AO20" s="296"/>
      <c r="AP20" s="261" t="s">
        <v>379</v>
      </c>
      <c r="AQ20" s="1"/>
      <c r="AR20" s="1"/>
      <c r="AS20" s="1"/>
      <c r="AT20" s="1"/>
      <c r="AU20" s="1"/>
      <c r="AV20" s="1"/>
      <c r="AW20" s="1"/>
      <c r="AX20" s="1"/>
      <c r="AY20" s="1"/>
      <c r="AZ20" s="1"/>
      <c r="BA20" s="1"/>
      <c r="BB20" s="1"/>
      <c r="BC20" s="1"/>
      <c r="BD20" s="1"/>
      <c r="BE20" s="1"/>
      <c r="BF20" s="269"/>
      <c r="BG20" s="274">
        <v>3724516</v>
      </c>
      <c r="BH20" s="217"/>
      <c r="BI20" s="217"/>
      <c r="BJ20" s="217"/>
      <c r="BK20" s="217"/>
      <c r="BL20" s="217"/>
      <c r="BM20" s="217"/>
      <c r="BN20" s="279"/>
      <c r="BO20" s="282">
        <v>7.8</v>
      </c>
      <c r="BP20" s="282"/>
      <c r="BQ20" s="282"/>
      <c r="BR20" s="282"/>
      <c r="BS20" s="287" t="s">
        <v>147</v>
      </c>
      <c r="BT20" s="287"/>
      <c r="BU20" s="287"/>
      <c r="BV20" s="287"/>
      <c r="BW20" s="287"/>
      <c r="BX20" s="287"/>
      <c r="BY20" s="287"/>
      <c r="BZ20" s="287"/>
      <c r="CA20" s="287"/>
      <c r="CB20" s="325"/>
      <c r="CD20" s="261" t="s">
        <v>200</v>
      </c>
      <c r="CE20" s="1"/>
      <c r="CF20" s="1"/>
      <c r="CG20" s="1"/>
      <c r="CH20" s="1"/>
      <c r="CI20" s="1"/>
      <c r="CJ20" s="1"/>
      <c r="CK20" s="1"/>
      <c r="CL20" s="1"/>
      <c r="CM20" s="1"/>
      <c r="CN20" s="1"/>
      <c r="CO20" s="1"/>
      <c r="CP20" s="1"/>
      <c r="CQ20" s="269"/>
      <c r="CR20" s="274">
        <v>96023003</v>
      </c>
      <c r="CS20" s="217"/>
      <c r="CT20" s="217"/>
      <c r="CU20" s="217"/>
      <c r="CV20" s="217"/>
      <c r="CW20" s="217"/>
      <c r="CX20" s="217"/>
      <c r="CY20" s="279"/>
      <c r="CZ20" s="282">
        <v>100</v>
      </c>
      <c r="DA20" s="282"/>
      <c r="DB20" s="282"/>
      <c r="DC20" s="282"/>
      <c r="DD20" s="288">
        <v>12586973</v>
      </c>
      <c r="DE20" s="217"/>
      <c r="DF20" s="217"/>
      <c r="DG20" s="217"/>
      <c r="DH20" s="217"/>
      <c r="DI20" s="217"/>
      <c r="DJ20" s="217"/>
      <c r="DK20" s="217"/>
      <c r="DL20" s="217"/>
      <c r="DM20" s="217"/>
      <c r="DN20" s="217"/>
      <c r="DO20" s="217"/>
      <c r="DP20" s="279"/>
      <c r="DQ20" s="288">
        <v>59308961</v>
      </c>
      <c r="DR20" s="217"/>
      <c r="DS20" s="217"/>
      <c r="DT20" s="217"/>
      <c r="DU20" s="217"/>
      <c r="DV20" s="217"/>
      <c r="DW20" s="217"/>
      <c r="DX20" s="217"/>
      <c r="DY20" s="217"/>
      <c r="DZ20" s="217"/>
      <c r="EA20" s="217"/>
      <c r="EB20" s="217"/>
      <c r="EC20" s="326"/>
    </row>
    <row r="21" spans="2:133" ht="11.25" customHeight="1">
      <c r="B21" s="261" t="s">
        <v>353</v>
      </c>
      <c r="C21" s="1"/>
      <c r="D21" s="1"/>
      <c r="E21" s="1"/>
      <c r="F21" s="1"/>
      <c r="G21" s="1"/>
      <c r="H21" s="1"/>
      <c r="I21" s="1"/>
      <c r="J21" s="1"/>
      <c r="K21" s="1"/>
      <c r="L21" s="1"/>
      <c r="M21" s="1"/>
      <c r="N21" s="1"/>
      <c r="O21" s="1"/>
      <c r="P21" s="1"/>
      <c r="Q21" s="269"/>
      <c r="R21" s="274">
        <v>559591</v>
      </c>
      <c r="S21" s="217"/>
      <c r="T21" s="217"/>
      <c r="U21" s="217"/>
      <c r="V21" s="217"/>
      <c r="W21" s="217"/>
      <c r="X21" s="217"/>
      <c r="Y21" s="279"/>
      <c r="Z21" s="282">
        <v>0.6</v>
      </c>
      <c r="AA21" s="282"/>
      <c r="AB21" s="282"/>
      <c r="AC21" s="282"/>
      <c r="AD21" s="287">
        <v>85558</v>
      </c>
      <c r="AE21" s="287"/>
      <c r="AF21" s="287"/>
      <c r="AG21" s="287"/>
      <c r="AH21" s="287"/>
      <c r="AI21" s="287"/>
      <c r="AJ21" s="287"/>
      <c r="AK21" s="287"/>
      <c r="AL21" s="283">
        <v>0.2</v>
      </c>
      <c r="AM21" s="238"/>
      <c r="AN21" s="238"/>
      <c r="AO21" s="296"/>
      <c r="AP21" s="261" t="s">
        <v>382</v>
      </c>
      <c r="AQ21" s="300"/>
      <c r="AR21" s="300"/>
      <c r="AS21" s="300"/>
      <c r="AT21" s="300"/>
      <c r="AU21" s="300"/>
      <c r="AV21" s="300"/>
      <c r="AW21" s="300"/>
      <c r="AX21" s="300"/>
      <c r="AY21" s="300"/>
      <c r="AZ21" s="300"/>
      <c r="BA21" s="300"/>
      <c r="BB21" s="300"/>
      <c r="BC21" s="300"/>
      <c r="BD21" s="300"/>
      <c r="BE21" s="300"/>
      <c r="BF21" s="314"/>
      <c r="BG21" s="274" t="s">
        <v>147</v>
      </c>
      <c r="BH21" s="217"/>
      <c r="BI21" s="217"/>
      <c r="BJ21" s="217"/>
      <c r="BK21" s="217"/>
      <c r="BL21" s="217"/>
      <c r="BM21" s="217"/>
      <c r="BN21" s="279"/>
      <c r="BO21" s="282" t="s">
        <v>147</v>
      </c>
      <c r="BP21" s="282"/>
      <c r="BQ21" s="282"/>
      <c r="BR21" s="282"/>
      <c r="BS21" s="287" t="s">
        <v>147</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308</v>
      </c>
      <c r="C22" s="1"/>
      <c r="D22" s="1"/>
      <c r="E22" s="1"/>
      <c r="F22" s="1"/>
      <c r="G22" s="1"/>
      <c r="H22" s="1"/>
      <c r="I22" s="1"/>
      <c r="J22" s="1"/>
      <c r="K22" s="1"/>
      <c r="L22" s="1"/>
      <c r="M22" s="1"/>
      <c r="N22" s="1"/>
      <c r="O22" s="1"/>
      <c r="P22" s="1"/>
      <c r="Q22" s="269"/>
      <c r="R22" s="274">
        <v>85558</v>
      </c>
      <c r="S22" s="217"/>
      <c r="T22" s="217"/>
      <c r="U22" s="217"/>
      <c r="V22" s="217"/>
      <c r="W22" s="217"/>
      <c r="X22" s="217"/>
      <c r="Y22" s="279"/>
      <c r="Z22" s="282">
        <v>0.1</v>
      </c>
      <c r="AA22" s="282"/>
      <c r="AB22" s="282"/>
      <c r="AC22" s="282"/>
      <c r="AD22" s="287">
        <v>85558</v>
      </c>
      <c r="AE22" s="287"/>
      <c r="AF22" s="287"/>
      <c r="AG22" s="287"/>
      <c r="AH22" s="287"/>
      <c r="AI22" s="287"/>
      <c r="AJ22" s="287"/>
      <c r="AK22" s="287"/>
      <c r="AL22" s="283">
        <v>0.2</v>
      </c>
      <c r="AM22" s="238"/>
      <c r="AN22" s="238"/>
      <c r="AO22" s="296"/>
      <c r="AP22" s="261" t="s">
        <v>383</v>
      </c>
      <c r="AQ22" s="300"/>
      <c r="AR22" s="300"/>
      <c r="AS22" s="300"/>
      <c r="AT22" s="300"/>
      <c r="AU22" s="300"/>
      <c r="AV22" s="300"/>
      <c r="AW22" s="300"/>
      <c r="AX22" s="300"/>
      <c r="AY22" s="300"/>
      <c r="AZ22" s="300"/>
      <c r="BA22" s="300"/>
      <c r="BB22" s="300"/>
      <c r="BC22" s="300"/>
      <c r="BD22" s="300"/>
      <c r="BE22" s="300"/>
      <c r="BF22" s="314"/>
      <c r="BG22" s="274" t="s">
        <v>147</v>
      </c>
      <c r="BH22" s="217"/>
      <c r="BI22" s="217"/>
      <c r="BJ22" s="217"/>
      <c r="BK22" s="217"/>
      <c r="BL22" s="217"/>
      <c r="BM22" s="217"/>
      <c r="BN22" s="279"/>
      <c r="BO22" s="282" t="s">
        <v>147</v>
      </c>
      <c r="BP22" s="282"/>
      <c r="BQ22" s="282"/>
      <c r="BR22" s="282"/>
      <c r="BS22" s="287" t="s">
        <v>147</v>
      </c>
      <c r="BT22" s="287"/>
      <c r="BU22" s="287"/>
      <c r="BV22" s="287"/>
      <c r="BW22" s="287"/>
      <c r="BX22" s="287"/>
      <c r="BY22" s="287"/>
      <c r="BZ22" s="287"/>
      <c r="CA22" s="287"/>
      <c r="CB22" s="325"/>
      <c r="CD22" s="182" t="s">
        <v>385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306</v>
      </c>
      <c r="C23" s="1"/>
      <c r="D23" s="1"/>
      <c r="E23" s="1"/>
      <c r="F23" s="1"/>
      <c r="G23" s="1"/>
      <c r="H23" s="1"/>
      <c r="I23" s="1"/>
      <c r="J23" s="1"/>
      <c r="K23" s="1"/>
      <c r="L23" s="1"/>
      <c r="M23" s="1"/>
      <c r="N23" s="1"/>
      <c r="O23" s="1"/>
      <c r="P23" s="1"/>
      <c r="Q23" s="269"/>
      <c r="R23" s="274">
        <v>474000</v>
      </c>
      <c r="S23" s="217"/>
      <c r="T23" s="217"/>
      <c r="U23" s="217"/>
      <c r="V23" s="217"/>
      <c r="W23" s="217"/>
      <c r="X23" s="217"/>
      <c r="Y23" s="279"/>
      <c r="Z23" s="282">
        <v>0.5</v>
      </c>
      <c r="AA23" s="282"/>
      <c r="AB23" s="282"/>
      <c r="AC23" s="282"/>
      <c r="AD23" s="287" t="s">
        <v>147</v>
      </c>
      <c r="AE23" s="287"/>
      <c r="AF23" s="287"/>
      <c r="AG23" s="287"/>
      <c r="AH23" s="287"/>
      <c r="AI23" s="287"/>
      <c r="AJ23" s="287"/>
      <c r="AK23" s="287"/>
      <c r="AL23" s="283" t="s">
        <v>147</v>
      </c>
      <c r="AM23" s="238"/>
      <c r="AN23" s="238"/>
      <c r="AO23" s="296"/>
      <c r="AP23" s="261" t="s">
        <v>123</v>
      </c>
      <c r="AQ23" s="300"/>
      <c r="AR23" s="300"/>
      <c r="AS23" s="300"/>
      <c r="AT23" s="300"/>
      <c r="AU23" s="300"/>
      <c r="AV23" s="300"/>
      <c r="AW23" s="300"/>
      <c r="AX23" s="300"/>
      <c r="AY23" s="300"/>
      <c r="AZ23" s="300"/>
      <c r="BA23" s="300"/>
      <c r="BB23" s="300"/>
      <c r="BC23" s="300"/>
      <c r="BD23" s="300"/>
      <c r="BE23" s="300"/>
      <c r="BF23" s="314"/>
      <c r="BG23" s="274">
        <v>3724516</v>
      </c>
      <c r="BH23" s="217"/>
      <c r="BI23" s="217"/>
      <c r="BJ23" s="217"/>
      <c r="BK23" s="217"/>
      <c r="BL23" s="217"/>
      <c r="BM23" s="217"/>
      <c r="BN23" s="279"/>
      <c r="BO23" s="282">
        <v>7.8</v>
      </c>
      <c r="BP23" s="282"/>
      <c r="BQ23" s="282"/>
      <c r="BR23" s="282"/>
      <c r="BS23" s="287" t="s">
        <v>147</v>
      </c>
      <c r="BT23" s="287"/>
      <c r="BU23" s="287"/>
      <c r="BV23" s="287"/>
      <c r="BW23" s="287"/>
      <c r="BX23" s="287"/>
      <c r="BY23" s="287"/>
      <c r="BZ23" s="287"/>
      <c r="CA23" s="287"/>
      <c r="CB23" s="325"/>
      <c r="CD23" s="182" t="s">
        <v>326</v>
      </c>
      <c r="CE23" s="139"/>
      <c r="CF23" s="139"/>
      <c r="CG23" s="139"/>
      <c r="CH23" s="139"/>
      <c r="CI23" s="139"/>
      <c r="CJ23" s="139"/>
      <c r="CK23" s="139"/>
      <c r="CL23" s="139"/>
      <c r="CM23" s="139"/>
      <c r="CN23" s="139"/>
      <c r="CO23" s="139"/>
      <c r="CP23" s="139"/>
      <c r="CQ23" s="144"/>
      <c r="CR23" s="182" t="s">
        <v>300</v>
      </c>
      <c r="CS23" s="139"/>
      <c r="CT23" s="139"/>
      <c r="CU23" s="139"/>
      <c r="CV23" s="139"/>
      <c r="CW23" s="139"/>
      <c r="CX23" s="139"/>
      <c r="CY23" s="144"/>
      <c r="CZ23" s="182" t="s">
        <v>386</v>
      </c>
      <c r="DA23" s="139"/>
      <c r="DB23" s="139"/>
      <c r="DC23" s="144"/>
      <c r="DD23" s="182" t="s">
        <v>312</v>
      </c>
      <c r="DE23" s="139"/>
      <c r="DF23" s="139"/>
      <c r="DG23" s="139"/>
      <c r="DH23" s="139"/>
      <c r="DI23" s="139"/>
      <c r="DJ23" s="139"/>
      <c r="DK23" s="144"/>
      <c r="DL23" s="345" t="s">
        <v>389</v>
      </c>
      <c r="DM23" s="348"/>
      <c r="DN23" s="348"/>
      <c r="DO23" s="348"/>
      <c r="DP23" s="348"/>
      <c r="DQ23" s="348"/>
      <c r="DR23" s="348"/>
      <c r="DS23" s="348"/>
      <c r="DT23" s="348"/>
      <c r="DU23" s="348"/>
      <c r="DV23" s="352"/>
      <c r="DW23" s="182" t="s">
        <v>17</v>
      </c>
      <c r="DX23" s="139"/>
      <c r="DY23" s="139"/>
      <c r="DZ23" s="139"/>
      <c r="EA23" s="139"/>
      <c r="EB23" s="139"/>
      <c r="EC23" s="144"/>
    </row>
    <row r="24" spans="2:133" ht="11.25" customHeight="1">
      <c r="B24" s="261" t="s">
        <v>390</v>
      </c>
      <c r="C24" s="1"/>
      <c r="D24" s="1"/>
      <c r="E24" s="1"/>
      <c r="F24" s="1"/>
      <c r="G24" s="1"/>
      <c r="H24" s="1"/>
      <c r="I24" s="1"/>
      <c r="J24" s="1"/>
      <c r="K24" s="1"/>
      <c r="L24" s="1"/>
      <c r="M24" s="1"/>
      <c r="N24" s="1"/>
      <c r="O24" s="1"/>
      <c r="P24" s="1"/>
      <c r="Q24" s="269"/>
      <c r="R24" s="274">
        <v>33</v>
      </c>
      <c r="S24" s="217"/>
      <c r="T24" s="217"/>
      <c r="U24" s="217"/>
      <c r="V24" s="217"/>
      <c r="W24" s="217"/>
      <c r="X24" s="217"/>
      <c r="Y24" s="279"/>
      <c r="Z24" s="282">
        <v>0</v>
      </c>
      <c r="AA24" s="282"/>
      <c r="AB24" s="282"/>
      <c r="AC24" s="282"/>
      <c r="AD24" s="287" t="s">
        <v>147</v>
      </c>
      <c r="AE24" s="287"/>
      <c r="AF24" s="287"/>
      <c r="AG24" s="287"/>
      <c r="AH24" s="287"/>
      <c r="AI24" s="287"/>
      <c r="AJ24" s="287"/>
      <c r="AK24" s="287"/>
      <c r="AL24" s="283" t="s">
        <v>147</v>
      </c>
      <c r="AM24" s="238"/>
      <c r="AN24" s="238"/>
      <c r="AO24" s="296"/>
      <c r="AP24" s="261" t="s">
        <v>391</v>
      </c>
      <c r="AQ24" s="300"/>
      <c r="AR24" s="300"/>
      <c r="AS24" s="300"/>
      <c r="AT24" s="300"/>
      <c r="AU24" s="300"/>
      <c r="AV24" s="300"/>
      <c r="AW24" s="300"/>
      <c r="AX24" s="300"/>
      <c r="AY24" s="300"/>
      <c r="AZ24" s="300"/>
      <c r="BA24" s="300"/>
      <c r="BB24" s="300"/>
      <c r="BC24" s="300"/>
      <c r="BD24" s="300"/>
      <c r="BE24" s="300"/>
      <c r="BF24" s="314"/>
      <c r="BG24" s="274" t="s">
        <v>147</v>
      </c>
      <c r="BH24" s="217"/>
      <c r="BI24" s="217"/>
      <c r="BJ24" s="217"/>
      <c r="BK24" s="217"/>
      <c r="BL24" s="217"/>
      <c r="BM24" s="217"/>
      <c r="BN24" s="279"/>
      <c r="BO24" s="282" t="s">
        <v>147</v>
      </c>
      <c r="BP24" s="282"/>
      <c r="BQ24" s="282"/>
      <c r="BR24" s="282"/>
      <c r="BS24" s="287" t="s">
        <v>147</v>
      </c>
      <c r="BT24" s="287"/>
      <c r="BU24" s="287"/>
      <c r="BV24" s="287"/>
      <c r="BW24" s="287"/>
      <c r="BX24" s="287"/>
      <c r="BY24" s="287"/>
      <c r="BZ24" s="287"/>
      <c r="CA24" s="287"/>
      <c r="CB24" s="325"/>
      <c r="CD24" s="260" t="s">
        <v>392</v>
      </c>
      <c r="CE24" s="265"/>
      <c r="CF24" s="265"/>
      <c r="CG24" s="265"/>
      <c r="CH24" s="265"/>
      <c r="CI24" s="265"/>
      <c r="CJ24" s="265"/>
      <c r="CK24" s="265"/>
      <c r="CL24" s="265"/>
      <c r="CM24" s="265"/>
      <c r="CN24" s="265"/>
      <c r="CO24" s="265"/>
      <c r="CP24" s="265"/>
      <c r="CQ24" s="268"/>
      <c r="CR24" s="273">
        <v>48594176</v>
      </c>
      <c r="CS24" s="276"/>
      <c r="CT24" s="276"/>
      <c r="CU24" s="276"/>
      <c r="CV24" s="276"/>
      <c r="CW24" s="276"/>
      <c r="CX24" s="276"/>
      <c r="CY24" s="278"/>
      <c r="CZ24" s="291">
        <v>50.6</v>
      </c>
      <c r="DA24" s="293"/>
      <c r="DB24" s="293"/>
      <c r="DC24" s="337"/>
      <c r="DD24" s="341">
        <v>29084634</v>
      </c>
      <c r="DE24" s="276"/>
      <c r="DF24" s="276"/>
      <c r="DG24" s="276"/>
      <c r="DH24" s="276"/>
      <c r="DI24" s="276"/>
      <c r="DJ24" s="276"/>
      <c r="DK24" s="278"/>
      <c r="DL24" s="341">
        <v>28772440</v>
      </c>
      <c r="DM24" s="276"/>
      <c r="DN24" s="276"/>
      <c r="DO24" s="276"/>
      <c r="DP24" s="276"/>
      <c r="DQ24" s="276"/>
      <c r="DR24" s="276"/>
      <c r="DS24" s="276"/>
      <c r="DT24" s="276"/>
      <c r="DU24" s="276"/>
      <c r="DV24" s="278"/>
      <c r="DW24" s="291">
        <v>54.2</v>
      </c>
      <c r="DX24" s="293"/>
      <c r="DY24" s="293"/>
      <c r="DZ24" s="293"/>
      <c r="EA24" s="293"/>
      <c r="EB24" s="293"/>
      <c r="EC24" s="295"/>
    </row>
    <row r="25" spans="2:133" ht="11.25" customHeight="1">
      <c r="B25" s="261" t="s">
        <v>60</v>
      </c>
      <c r="C25" s="1"/>
      <c r="D25" s="1"/>
      <c r="E25" s="1"/>
      <c r="F25" s="1"/>
      <c r="G25" s="1"/>
      <c r="H25" s="1"/>
      <c r="I25" s="1"/>
      <c r="J25" s="1"/>
      <c r="K25" s="1"/>
      <c r="L25" s="1"/>
      <c r="M25" s="1"/>
      <c r="N25" s="1"/>
      <c r="O25" s="1"/>
      <c r="P25" s="1"/>
      <c r="Q25" s="269"/>
      <c r="R25" s="274">
        <v>56978372</v>
      </c>
      <c r="S25" s="217"/>
      <c r="T25" s="217"/>
      <c r="U25" s="217"/>
      <c r="V25" s="217"/>
      <c r="W25" s="217"/>
      <c r="X25" s="217"/>
      <c r="Y25" s="279"/>
      <c r="Z25" s="282">
        <v>56.6</v>
      </c>
      <c r="AA25" s="282"/>
      <c r="AB25" s="282"/>
      <c r="AC25" s="282"/>
      <c r="AD25" s="287">
        <v>52779823</v>
      </c>
      <c r="AE25" s="287"/>
      <c r="AF25" s="287"/>
      <c r="AG25" s="287"/>
      <c r="AH25" s="287"/>
      <c r="AI25" s="287"/>
      <c r="AJ25" s="287"/>
      <c r="AK25" s="287"/>
      <c r="AL25" s="283">
        <v>99.4</v>
      </c>
      <c r="AM25" s="238"/>
      <c r="AN25" s="238"/>
      <c r="AO25" s="296"/>
      <c r="AP25" s="261" t="s">
        <v>282</v>
      </c>
      <c r="AQ25" s="300"/>
      <c r="AR25" s="300"/>
      <c r="AS25" s="300"/>
      <c r="AT25" s="300"/>
      <c r="AU25" s="300"/>
      <c r="AV25" s="300"/>
      <c r="AW25" s="300"/>
      <c r="AX25" s="300"/>
      <c r="AY25" s="300"/>
      <c r="AZ25" s="300"/>
      <c r="BA25" s="300"/>
      <c r="BB25" s="300"/>
      <c r="BC25" s="300"/>
      <c r="BD25" s="300"/>
      <c r="BE25" s="300"/>
      <c r="BF25" s="314"/>
      <c r="BG25" s="274" t="s">
        <v>147</v>
      </c>
      <c r="BH25" s="217"/>
      <c r="BI25" s="217"/>
      <c r="BJ25" s="217"/>
      <c r="BK25" s="217"/>
      <c r="BL25" s="217"/>
      <c r="BM25" s="217"/>
      <c r="BN25" s="279"/>
      <c r="BO25" s="282" t="s">
        <v>147</v>
      </c>
      <c r="BP25" s="282"/>
      <c r="BQ25" s="282"/>
      <c r="BR25" s="282"/>
      <c r="BS25" s="287" t="s">
        <v>147</v>
      </c>
      <c r="BT25" s="287"/>
      <c r="BU25" s="287"/>
      <c r="BV25" s="287"/>
      <c r="BW25" s="287"/>
      <c r="BX25" s="287"/>
      <c r="BY25" s="287"/>
      <c r="BZ25" s="287"/>
      <c r="CA25" s="287"/>
      <c r="CB25" s="325"/>
      <c r="CD25" s="261" t="s">
        <v>207</v>
      </c>
      <c r="CE25" s="1"/>
      <c r="CF25" s="1"/>
      <c r="CG25" s="1"/>
      <c r="CH25" s="1"/>
      <c r="CI25" s="1"/>
      <c r="CJ25" s="1"/>
      <c r="CK25" s="1"/>
      <c r="CL25" s="1"/>
      <c r="CM25" s="1"/>
      <c r="CN25" s="1"/>
      <c r="CO25" s="1"/>
      <c r="CP25" s="1"/>
      <c r="CQ25" s="269"/>
      <c r="CR25" s="274">
        <v>17822634</v>
      </c>
      <c r="CS25" s="313"/>
      <c r="CT25" s="313"/>
      <c r="CU25" s="313"/>
      <c r="CV25" s="313"/>
      <c r="CW25" s="313"/>
      <c r="CX25" s="313"/>
      <c r="CY25" s="332"/>
      <c r="CZ25" s="283">
        <v>18.600000000000001</v>
      </c>
      <c r="DA25" s="335"/>
      <c r="DB25" s="335"/>
      <c r="DC25" s="338"/>
      <c r="DD25" s="288">
        <v>16314215</v>
      </c>
      <c r="DE25" s="313"/>
      <c r="DF25" s="313"/>
      <c r="DG25" s="313"/>
      <c r="DH25" s="313"/>
      <c r="DI25" s="313"/>
      <c r="DJ25" s="313"/>
      <c r="DK25" s="332"/>
      <c r="DL25" s="288">
        <v>16065621</v>
      </c>
      <c r="DM25" s="313"/>
      <c r="DN25" s="313"/>
      <c r="DO25" s="313"/>
      <c r="DP25" s="313"/>
      <c r="DQ25" s="313"/>
      <c r="DR25" s="313"/>
      <c r="DS25" s="313"/>
      <c r="DT25" s="313"/>
      <c r="DU25" s="313"/>
      <c r="DV25" s="332"/>
      <c r="DW25" s="283">
        <v>30.3</v>
      </c>
      <c r="DX25" s="335"/>
      <c r="DY25" s="335"/>
      <c r="DZ25" s="335"/>
      <c r="EA25" s="335"/>
      <c r="EB25" s="335"/>
      <c r="EC25" s="360"/>
    </row>
    <row r="26" spans="2:133" ht="11.25" customHeight="1">
      <c r="B26" s="261" t="s">
        <v>395</v>
      </c>
      <c r="C26" s="1"/>
      <c r="D26" s="1"/>
      <c r="E26" s="1"/>
      <c r="F26" s="1"/>
      <c r="G26" s="1"/>
      <c r="H26" s="1"/>
      <c r="I26" s="1"/>
      <c r="J26" s="1"/>
      <c r="K26" s="1"/>
      <c r="L26" s="1"/>
      <c r="M26" s="1"/>
      <c r="N26" s="1"/>
      <c r="O26" s="1"/>
      <c r="P26" s="1"/>
      <c r="Q26" s="269"/>
      <c r="R26" s="274">
        <v>47915</v>
      </c>
      <c r="S26" s="217"/>
      <c r="T26" s="217"/>
      <c r="U26" s="217"/>
      <c r="V26" s="217"/>
      <c r="W26" s="217"/>
      <c r="X26" s="217"/>
      <c r="Y26" s="279"/>
      <c r="Z26" s="282">
        <v>0</v>
      </c>
      <c r="AA26" s="282"/>
      <c r="AB26" s="282"/>
      <c r="AC26" s="282"/>
      <c r="AD26" s="287">
        <v>47915</v>
      </c>
      <c r="AE26" s="287"/>
      <c r="AF26" s="287"/>
      <c r="AG26" s="287"/>
      <c r="AH26" s="287"/>
      <c r="AI26" s="287"/>
      <c r="AJ26" s="287"/>
      <c r="AK26" s="287"/>
      <c r="AL26" s="283">
        <v>0.1</v>
      </c>
      <c r="AM26" s="238"/>
      <c r="AN26" s="238"/>
      <c r="AO26" s="296"/>
      <c r="AP26" s="261" t="s">
        <v>397</v>
      </c>
      <c r="AQ26" s="300"/>
      <c r="AR26" s="300"/>
      <c r="AS26" s="300"/>
      <c r="AT26" s="300"/>
      <c r="AU26" s="300"/>
      <c r="AV26" s="300"/>
      <c r="AW26" s="300"/>
      <c r="AX26" s="300"/>
      <c r="AY26" s="300"/>
      <c r="AZ26" s="300"/>
      <c r="BA26" s="300"/>
      <c r="BB26" s="300"/>
      <c r="BC26" s="300"/>
      <c r="BD26" s="300"/>
      <c r="BE26" s="300"/>
      <c r="BF26" s="314"/>
      <c r="BG26" s="274" t="s">
        <v>147</v>
      </c>
      <c r="BH26" s="217"/>
      <c r="BI26" s="217"/>
      <c r="BJ26" s="217"/>
      <c r="BK26" s="217"/>
      <c r="BL26" s="217"/>
      <c r="BM26" s="217"/>
      <c r="BN26" s="279"/>
      <c r="BO26" s="282" t="s">
        <v>147</v>
      </c>
      <c r="BP26" s="282"/>
      <c r="BQ26" s="282"/>
      <c r="BR26" s="282"/>
      <c r="BS26" s="287" t="s">
        <v>147</v>
      </c>
      <c r="BT26" s="287"/>
      <c r="BU26" s="287"/>
      <c r="BV26" s="287"/>
      <c r="BW26" s="287"/>
      <c r="BX26" s="287"/>
      <c r="BY26" s="287"/>
      <c r="BZ26" s="287"/>
      <c r="CA26" s="287"/>
      <c r="CB26" s="325"/>
      <c r="CD26" s="261" t="s">
        <v>130</v>
      </c>
      <c r="CE26" s="1"/>
      <c r="CF26" s="1"/>
      <c r="CG26" s="1"/>
      <c r="CH26" s="1"/>
      <c r="CI26" s="1"/>
      <c r="CJ26" s="1"/>
      <c r="CK26" s="1"/>
      <c r="CL26" s="1"/>
      <c r="CM26" s="1"/>
      <c r="CN26" s="1"/>
      <c r="CO26" s="1"/>
      <c r="CP26" s="1"/>
      <c r="CQ26" s="269"/>
      <c r="CR26" s="274">
        <v>11121259</v>
      </c>
      <c r="CS26" s="217"/>
      <c r="CT26" s="217"/>
      <c r="CU26" s="217"/>
      <c r="CV26" s="217"/>
      <c r="CW26" s="217"/>
      <c r="CX26" s="217"/>
      <c r="CY26" s="279"/>
      <c r="CZ26" s="283">
        <v>11.6</v>
      </c>
      <c r="DA26" s="335"/>
      <c r="DB26" s="335"/>
      <c r="DC26" s="338"/>
      <c r="DD26" s="288">
        <v>10000978</v>
      </c>
      <c r="DE26" s="217"/>
      <c r="DF26" s="217"/>
      <c r="DG26" s="217"/>
      <c r="DH26" s="217"/>
      <c r="DI26" s="217"/>
      <c r="DJ26" s="217"/>
      <c r="DK26" s="279"/>
      <c r="DL26" s="288" t="s">
        <v>147</v>
      </c>
      <c r="DM26" s="217"/>
      <c r="DN26" s="217"/>
      <c r="DO26" s="217"/>
      <c r="DP26" s="217"/>
      <c r="DQ26" s="217"/>
      <c r="DR26" s="217"/>
      <c r="DS26" s="217"/>
      <c r="DT26" s="217"/>
      <c r="DU26" s="217"/>
      <c r="DV26" s="279"/>
      <c r="DW26" s="283" t="s">
        <v>147</v>
      </c>
      <c r="DX26" s="335"/>
      <c r="DY26" s="335"/>
      <c r="DZ26" s="335"/>
      <c r="EA26" s="335"/>
      <c r="EB26" s="335"/>
      <c r="EC26" s="360"/>
    </row>
    <row r="27" spans="2:133" ht="11.25" customHeight="1">
      <c r="B27" s="261" t="s">
        <v>163</v>
      </c>
      <c r="C27" s="1"/>
      <c r="D27" s="1"/>
      <c r="E27" s="1"/>
      <c r="F27" s="1"/>
      <c r="G27" s="1"/>
      <c r="H27" s="1"/>
      <c r="I27" s="1"/>
      <c r="J27" s="1"/>
      <c r="K27" s="1"/>
      <c r="L27" s="1"/>
      <c r="M27" s="1"/>
      <c r="N27" s="1"/>
      <c r="O27" s="1"/>
      <c r="P27" s="1"/>
      <c r="Q27" s="269"/>
      <c r="R27" s="274">
        <v>894636</v>
      </c>
      <c r="S27" s="217"/>
      <c r="T27" s="217"/>
      <c r="U27" s="217"/>
      <c r="V27" s="217"/>
      <c r="W27" s="217"/>
      <c r="X27" s="217"/>
      <c r="Y27" s="279"/>
      <c r="Z27" s="282">
        <v>0.9</v>
      </c>
      <c r="AA27" s="282"/>
      <c r="AB27" s="282"/>
      <c r="AC27" s="282"/>
      <c r="AD27" s="287" t="s">
        <v>147</v>
      </c>
      <c r="AE27" s="287"/>
      <c r="AF27" s="287"/>
      <c r="AG27" s="287"/>
      <c r="AH27" s="287"/>
      <c r="AI27" s="287"/>
      <c r="AJ27" s="287"/>
      <c r="AK27" s="287"/>
      <c r="AL27" s="283" t="s">
        <v>147</v>
      </c>
      <c r="AM27" s="238"/>
      <c r="AN27" s="238"/>
      <c r="AO27" s="296"/>
      <c r="AP27" s="261" t="s">
        <v>399</v>
      </c>
      <c r="AQ27" s="1"/>
      <c r="AR27" s="1"/>
      <c r="AS27" s="1"/>
      <c r="AT27" s="1"/>
      <c r="AU27" s="1"/>
      <c r="AV27" s="1"/>
      <c r="AW27" s="1"/>
      <c r="AX27" s="1"/>
      <c r="AY27" s="1"/>
      <c r="AZ27" s="1"/>
      <c r="BA27" s="1"/>
      <c r="BB27" s="1"/>
      <c r="BC27" s="1"/>
      <c r="BD27" s="1"/>
      <c r="BE27" s="1"/>
      <c r="BF27" s="269"/>
      <c r="BG27" s="274">
        <v>47725546</v>
      </c>
      <c r="BH27" s="217"/>
      <c r="BI27" s="217"/>
      <c r="BJ27" s="217"/>
      <c r="BK27" s="217"/>
      <c r="BL27" s="217"/>
      <c r="BM27" s="217"/>
      <c r="BN27" s="279"/>
      <c r="BO27" s="282">
        <v>100</v>
      </c>
      <c r="BP27" s="282"/>
      <c r="BQ27" s="282"/>
      <c r="BR27" s="282"/>
      <c r="BS27" s="287" t="s">
        <v>147</v>
      </c>
      <c r="BT27" s="287"/>
      <c r="BU27" s="287"/>
      <c r="BV27" s="287"/>
      <c r="BW27" s="287"/>
      <c r="BX27" s="287"/>
      <c r="BY27" s="287"/>
      <c r="BZ27" s="287"/>
      <c r="CA27" s="287"/>
      <c r="CB27" s="325"/>
      <c r="CD27" s="261" t="s">
        <v>232</v>
      </c>
      <c r="CE27" s="1"/>
      <c r="CF27" s="1"/>
      <c r="CG27" s="1"/>
      <c r="CH27" s="1"/>
      <c r="CI27" s="1"/>
      <c r="CJ27" s="1"/>
      <c r="CK27" s="1"/>
      <c r="CL27" s="1"/>
      <c r="CM27" s="1"/>
      <c r="CN27" s="1"/>
      <c r="CO27" s="1"/>
      <c r="CP27" s="1"/>
      <c r="CQ27" s="269"/>
      <c r="CR27" s="274">
        <v>23853685</v>
      </c>
      <c r="CS27" s="313"/>
      <c r="CT27" s="313"/>
      <c r="CU27" s="313"/>
      <c r="CV27" s="313"/>
      <c r="CW27" s="313"/>
      <c r="CX27" s="313"/>
      <c r="CY27" s="332"/>
      <c r="CZ27" s="283">
        <v>24.8</v>
      </c>
      <c r="DA27" s="335"/>
      <c r="DB27" s="335"/>
      <c r="DC27" s="338"/>
      <c r="DD27" s="288">
        <v>6000703</v>
      </c>
      <c r="DE27" s="313"/>
      <c r="DF27" s="313"/>
      <c r="DG27" s="313"/>
      <c r="DH27" s="313"/>
      <c r="DI27" s="313"/>
      <c r="DJ27" s="313"/>
      <c r="DK27" s="332"/>
      <c r="DL27" s="288">
        <v>6000703</v>
      </c>
      <c r="DM27" s="313"/>
      <c r="DN27" s="313"/>
      <c r="DO27" s="313"/>
      <c r="DP27" s="313"/>
      <c r="DQ27" s="313"/>
      <c r="DR27" s="313"/>
      <c r="DS27" s="313"/>
      <c r="DT27" s="313"/>
      <c r="DU27" s="313"/>
      <c r="DV27" s="332"/>
      <c r="DW27" s="283">
        <v>11.3</v>
      </c>
      <c r="DX27" s="335"/>
      <c r="DY27" s="335"/>
      <c r="DZ27" s="335"/>
      <c r="EA27" s="335"/>
      <c r="EB27" s="335"/>
      <c r="EC27" s="360"/>
    </row>
    <row r="28" spans="2:133" ht="11.25" customHeight="1">
      <c r="B28" s="261" t="s">
        <v>325</v>
      </c>
      <c r="C28" s="1"/>
      <c r="D28" s="1"/>
      <c r="E28" s="1"/>
      <c r="F28" s="1"/>
      <c r="G28" s="1"/>
      <c r="H28" s="1"/>
      <c r="I28" s="1"/>
      <c r="J28" s="1"/>
      <c r="K28" s="1"/>
      <c r="L28" s="1"/>
      <c r="M28" s="1"/>
      <c r="N28" s="1"/>
      <c r="O28" s="1"/>
      <c r="P28" s="1"/>
      <c r="Q28" s="269"/>
      <c r="R28" s="274">
        <v>908875</v>
      </c>
      <c r="S28" s="217"/>
      <c r="T28" s="217"/>
      <c r="U28" s="217"/>
      <c r="V28" s="217"/>
      <c r="W28" s="217"/>
      <c r="X28" s="217"/>
      <c r="Y28" s="279"/>
      <c r="Z28" s="282">
        <v>0.9</v>
      </c>
      <c r="AA28" s="282"/>
      <c r="AB28" s="282"/>
      <c r="AC28" s="282"/>
      <c r="AD28" s="287">
        <v>163629</v>
      </c>
      <c r="AE28" s="287"/>
      <c r="AF28" s="287"/>
      <c r="AG28" s="287"/>
      <c r="AH28" s="287"/>
      <c r="AI28" s="287"/>
      <c r="AJ28" s="287"/>
      <c r="AK28" s="287"/>
      <c r="AL28" s="283">
        <v>0.3</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393</v>
      </c>
      <c r="CE28" s="1"/>
      <c r="CF28" s="1"/>
      <c r="CG28" s="1"/>
      <c r="CH28" s="1"/>
      <c r="CI28" s="1"/>
      <c r="CJ28" s="1"/>
      <c r="CK28" s="1"/>
      <c r="CL28" s="1"/>
      <c r="CM28" s="1"/>
      <c r="CN28" s="1"/>
      <c r="CO28" s="1"/>
      <c r="CP28" s="1"/>
      <c r="CQ28" s="269"/>
      <c r="CR28" s="274">
        <v>6917857</v>
      </c>
      <c r="CS28" s="217"/>
      <c r="CT28" s="217"/>
      <c r="CU28" s="217"/>
      <c r="CV28" s="217"/>
      <c r="CW28" s="217"/>
      <c r="CX28" s="217"/>
      <c r="CY28" s="279"/>
      <c r="CZ28" s="283">
        <v>7.2</v>
      </c>
      <c r="DA28" s="335"/>
      <c r="DB28" s="335"/>
      <c r="DC28" s="338"/>
      <c r="DD28" s="288">
        <v>6769716</v>
      </c>
      <c r="DE28" s="217"/>
      <c r="DF28" s="217"/>
      <c r="DG28" s="217"/>
      <c r="DH28" s="217"/>
      <c r="DI28" s="217"/>
      <c r="DJ28" s="217"/>
      <c r="DK28" s="279"/>
      <c r="DL28" s="288">
        <v>6706116</v>
      </c>
      <c r="DM28" s="217"/>
      <c r="DN28" s="217"/>
      <c r="DO28" s="217"/>
      <c r="DP28" s="217"/>
      <c r="DQ28" s="217"/>
      <c r="DR28" s="217"/>
      <c r="DS28" s="217"/>
      <c r="DT28" s="217"/>
      <c r="DU28" s="217"/>
      <c r="DV28" s="279"/>
      <c r="DW28" s="283">
        <v>12.6</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420369</v>
      </c>
      <c r="S29" s="217"/>
      <c r="T29" s="217"/>
      <c r="U29" s="217"/>
      <c r="V29" s="217"/>
      <c r="W29" s="217"/>
      <c r="X29" s="217"/>
      <c r="Y29" s="279"/>
      <c r="Z29" s="282">
        <v>0.4</v>
      </c>
      <c r="AA29" s="282"/>
      <c r="AB29" s="282"/>
      <c r="AC29" s="282"/>
      <c r="AD29" s="287" t="s">
        <v>147</v>
      </c>
      <c r="AE29" s="287"/>
      <c r="AF29" s="287"/>
      <c r="AG29" s="287"/>
      <c r="AH29" s="287"/>
      <c r="AI29" s="287"/>
      <c r="AJ29" s="287"/>
      <c r="AK29" s="287"/>
      <c r="AL29" s="283" t="s">
        <v>147</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179</v>
      </c>
      <c r="CE29" s="41"/>
      <c r="CF29" s="261" t="s">
        <v>26</v>
      </c>
      <c r="CG29" s="1"/>
      <c r="CH29" s="1"/>
      <c r="CI29" s="1"/>
      <c r="CJ29" s="1"/>
      <c r="CK29" s="1"/>
      <c r="CL29" s="1"/>
      <c r="CM29" s="1"/>
      <c r="CN29" s="1"/>
      <c r="CO29" s="1"/>
      <c r="CP29" s="1"/>
      <c r="CQ29" s="269"/>
      <c r="CR29" s="274">
        <v>6917857</v>
      </c>
      <c r="CS29" s="313"/>
      <c r="CT29" s="313"/>
      <c r="CU29" s="313"/>
      <c r="CV29" s="313"/>
      <c r="CW29" s="313"/>
      <c r="CX29" s="313"/>
      <c r="CY29" s="332"/>
      <c r="CZ29" s="283">
        <v>7.2</v>
      </c>
      <c r="DA29" s="335"/>
      <c r="DB29" s="335"/>
      <c r="DC29" s="338"/>
      <c r="DD29" s="288">
        <v>6769716</v>
      </c>
      <c r="DE29" s="313"/>
      <c r="DF29" s="313"/>
      <c r="DG29" s="313"/>
      <c r="DH29" s="313"/>
      <c r="DI29" s="313"/>
      <c r="DJ29" s="313"/>
      <c r="DK29" s="332"/>
      <c r="DL29" s="288">
        <v>6706116</v>
      </c>
      <c r="DM29" s="313"/>
      <c r="DN29" s="313"/>
      <c r="DO29" s="313"/>
      <c r="DP29" s="313"/>
      <c r="DQ29" s="313"/>
      <c r="DR29" s="313"/>
      <c r="DS29" s="313"/>
      <c r="DT29" s="313"/>
      <c r="DU29" s="313"/>
      <c r="DV29" s="332"/>
      <c r="DW29" s="283">
        <v>12.6</v>
      </c>
      <c r="DX29" s="335"/>
      <c r="DY29" s="335"/>
      <c r="DZ29" s="335"/>
      <c r="EA29" s="335"/>
      <c r="EB29" s="335"/>
      <c r="EC29" s="360"/>
    </row>
    <row r="30" spans="2:133" ht="11.25" customHeight="1">
      <c r="B30" s="261" t="s">
        <v>354</v>
      </c>
      <c r="C30" s="1"/>
      <c r="D30" s="1"/>
      <c r="E30" s="1"/>
      <c r="F30" s="1"/>
      <c r="G30" s="1"/>
      <c r="H30" s="1"/>
      <c r="I30" s="1"/>
      <c r="J30" s="1"/>
      <c r="K30" s="1"/>
      <c r="L30" s="1"/>
      <c r="M30" s="1"/>
      <c r="N30" s="1"/>
      <c r="O30" s="1"/>
      <c r="P30" s="1"/>
      <c r="Q30" s="269"/>
      <c r="R30" s="274">
        <v>19593881</v>
      </c>
      <c r="S30" s="217"/>
      <c r="T30" s="217"/>
      <c r="U30" s="217"/>
      <c r="V30" s="217"/>
      <c r="W30" s="217"/>
      <c r="X30" s="217"/>
      <c r="Y30" s="279"/>
      <c r="Z30" s="282">
        <v>19.399999999999999</v>
      </c>
      <c r="AA30" s="282"/>
      <c r="AB30" s="282"/>
      <c r="AC30" s="282"/>
      <c r="AD30" s="287" t="s">
        <v>147</v>
      </c>
      <c r="AE30" s="287"/>
      <c r="AF30" s="287"/>
      <c r="AG30" s="287"/>
      <c r="AH30" s="287"/>
      <c r="AI30" s="287"/>
      <c r="AJ30" s="287"/>
      <c r="AK30" s="287"/>
      <c r="AL30" s="283" t="s">
        <v>147</v>
      </c>
      <c r="AM30" s="238"/>
      <c r="AN30" s="238"/>
      <c r="AO30" s="296"/>
      <c r="AP30" s="182" t="s">
        <v>326</v>
      </c>
      <c r="AQ30" s="139"/>
      <c r="AR30" s="139"/>
      <c r="AS30" s="139"/>
      <c r="AT30" s="139"/>
      <c r="AU30" s="139"/>
      <c r="AV30" s="139"/>
      <c r="AW30" s="139"/>
      <c r="AX30" s="139"/>
      <c r="AY30" s="139"/>
      <c r="AZ30" s="139"/>
      <c r="BA30" s="139"/>
      <c r="BB30" s="139"/>
      <c r="BC30" s="139"/>
      <c r="BD30" s="139"/>
      <c r="BE30" s="139"/>
      <c r="BF30" s="144"/>
      <c r="BG30" s="182" t="s">
        <v>401</v>
      </c>
      <c r="BH30" s="321"/>
      <c r="BI30" s="321"/>
      <c r="BJ30" s="321"/>
      <c r="BK30" s="321"/>
      <c r="BL30" s="321"/>
      <c r="BM30" s="321"/>
      <c r="BN30" s="321"/>
      <c r="BO30" s="321"/>
      <c r="BP30" s="321"/>
      <c r="BQ30" s="323"/>
      <c r="BR30" s="182" t="s">
        <v>402</v>
      </c>
      <c r="BS30" s="321"/>
      <c r="BT30" s="321"/>
      <c r="BU30" s="321"/>
      <c r="BV30" s="321"/>
      <c r="BW30" s="321"/>
      <c r="BX30" s="321"/>
      <c r="BY30" s="321"/>
      <c r="BZ30" s="321"/>
      <c r="CA30" s="321"/>
      <c r="CB30" s="323"/>
      <c r="CD30" s="134"/>
      <c r="CE30" s="42"/>
      <c r="CF30" s="261" t="s">
        <v>403</v>
      </c>
      <c r="CG30" s="1"/>
      <c r="CH30" s="1"/>
      <c r="CI30" s="1"/>
      <c r="CJ30" s="1"/>
      <c r="CK30" s="1"/>
      <c r="CL30" s="1"/>
      <c r="CM30" s="1"/>
      <c r="CN30" s="1"/>
      <c r="CO30" s="1"/>
      <c r="CP30" s="1"/>
      <c r="CQ30" s="269"/>
      <c r="CR30" s="274">
        <v>6653466</v>
      </c>
      <c r="CS30" s="217"/>
      <c r="CT30" s="217"/>
      <c r="CU30" s="217"/>
      <c r="CV30" s="217"/>
      <c r="CW30" s="217"/>
      <c r="CX30" s="217"/>
      <c r="CY30" s="279"/>
      <c r="CZ30" s="283">
        <v>6.9</v>
      </c>
      <c r="DA30" s="335"/>
      <c r="DB30" s="335"/>
      <c r="DC30" s="338"/>
      <c r="DD30" s="288">
        <v>6516432</v>
      </c>
      <c r="DE30" s="217"/>
      <c r="DF30" s="217"/>
      <c r="DG30" s="217"/>
      <c r="DH30" s="217"/>
      <c r="DI30" s="217"/>
      <c r="DJ30" s="217"/>
      <c r="DK30" s="279"/>
      <c r="DL30" s="288">
        <v>6452832</v>
      </c>
      <c r="DM30" s="217"/>
      <c r="DN30" s="217"/>
      <c r="DO30" s="217"/>
      <c r="DP30" s="217"/>
      <c r="DQ30" s="217"/>
      <c r="DR30" s="217"/>
      <c r="DS30" s="217"/>
      <c r="DT30" s="217"/>
      <c r="DU30" s="217"/>
      <c r="DV30" s="279"/>
      <c r="DW30" s="283">
        <v>12.2</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t="s">
        <v>147</v>
      </c>
      <c r="S31" s="217"/>
      <c r="T31" s="217"/>
      <c r="U31" s="217"/>
      <c r="V31" s="217"/>
      <c r="W31" s="217"/>
      <c r="X31" s="217"/>
      <c r="Y31" s="279"/>
      <c r="Z31" s="282" t="s">
        <v>147</v>
      </c>
      <c r="AA31" s="282"/>
      <c r="AB31" s="282"/>
      <c r="AC31" s="282"/>
      <c r="AD31" s="287" t="s">
        <v>147</v>
      </c>
      <c r="AE31" s="287"/>
      <c r="AF31" s="287"/>
      <c r="AG31" s="287"/>
      <c r="AH31" s="287"/>
      <c r="AI31" s="287"/>
      <c r="AJ31" s="287"/>
      <c r="AK31" s="287"/>
      <c r="AL31" s="283" t="s">
        <v>147</v>
      </c>
      <c r="AM31" s="238"/>
      <c r="AN31" s="238"/>
      <c r="AO31" s="296"/>
      <c r="AP31" s="163" t="s">
        <v>4</v>
      </c>
      <c r="AQ31" s="178"/>
      <c r="AR31" s="178"/>
      <c r="AS31" s="178"/>
      <c r="AT31" s="306" t="s">
        <v>404</v>
      </c>
      <c r="AU31" s="265"/>
      <c r="AV31" s="265"/>
      <c r="AW31" s="265"/>
      <c r="AX31" s="260" t="s">
        <v>283</v>
      </c>
      <c r="AY31" s="265"/>
      <c r="AZ31" s="265"/>
      <c r="BA31" s="265"/>
      <c r="BB31" s="265"/>
      <c r="BC31" s="265"/>
      <c r="BD31" s="265"/>
      <c r="BE31" s="265"/>
      <c r="BF31" s="268"/>
      <c r="BG31" s="318">
        <v>99.5</v>
      </c>
      <c r="BH31" s="322"/>
      <c r="BI31" s="322"/>
      <c r="BJ31" s="322"/>
      <c r="BK31" s="322"/>
      <c r="BL31" s="322"/>
      <c r="BM31" s="293">
        <v>98.6</v>
      </c>
      <c r="BN31" s="322"/>
      <c r="BO31" s="322"/>
      <c r="BP31" s="322"/>
      <c r="BQ31" s="324"/>
      <c r="BR31" s="318">
        <v>99.4</v>
      </c>
      <c r="BS31" s="322"/>
      <c r="BT31" s="322"/>
      <c r="BU31" s="322"/>
      <c r="BV31" s="322"/>
      <c r="BW31" s="322"/>
      <c r="BX31" s="293">
        <v>98.5</v>
      </c>
      <c r="BY31" s="322"/>
      <c r="BZ31" s="322"/>
      <c r="CA31" s="322"/>
      <c r="CB31" s="324"/>
      <c r="CD31" s="134"/>
      <c r="CE31" s="42"/>
      <c r="CF31" s="261" t="s">
        <v>327</v>
      </c>
      <c r="CG31" s="1"/>
      <c r="CH31" s="1"/>
      <c r="CI31" s="1"/>
      <c r="CJ31" s="1"/>
      <c r="CK31" s="1"/>
      <c r="CL31" s="1"/>
      <c r="CM31" s="1"/>
      <c r="CN31" s="1"/>
      <c r="CO31" s="1"/>
      <c r="CP31" s="1"/>
      <c r="CQ31" s="269"/>
      <c r="CR31" s="274">
        <v>264391</v>
      </c>
      <c r="CS31" s="313"/>
      <c r="CT31" s="313"/>
      <c r="CU31" s="313"/>
      <c r="CV31" s="313"/>
      <c r="CW31" s="313"/>
      <c r="CX31" s="313"/>
      <c r="CY31" s="332"/>
      <c r="CZ31" s="283">
        <v>0.3</v>
      </c>
      <c r="DA31" s="335"/>
      <c r="DB31" s="335"/>
      <c r="DC31" s="338"/>
      <c r="DD31" s="288">
        <v>253284</v>
      </c>
      <c r="DE31" s="313"/>
      <c r="DF31" s="313"/>
      <c r="DG31" s="313"/>
      <c r="DH31" s="313"/>
      <c r="DI31" s="313"/>
      <c r="DJ31" s="313"/>
      <c r="DK31" s="332"/>
      <c r="DL31" s="288">
        <v>253284</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405</v>
      </c>
      <c r="C32" s="1"/>
      <c r="D32" s="1"/>
      <c r="E32" s="1"/>
      <c r="F32" s="1"/>
      <c r="G32" s="1"/>
      <c r="H32" s="1"/>
      <c r="I32" s="1"/>
      <c r="J32" s="1"/>
      <c r="K32" s="1"/>
      <c r="L32" s="1"/>
      <c r="M32" s="1"/>
      <c r="N32" s="1"/>
      <c r="O32" s="1"/>
      <c r="P32" s="1"/>
      <c r="Q32" s="269"/>
      <c r="R32" s="274">
        <v>6568519</v>
      </c>
      <c r="S32" s="217"/>
      <c r="T32" s="217"/>
      <c r="U32" s="217"/>
      <c r="V32" s="217"/>
      <c r="W32" s="217"/>
      <c r="X32" s="217"/>
      <c r="Y32" s="279"/>
      <c r="Z32" s="282">
        <v>6.5</v>
      </c>
      <c r="AA32" s="282"/>
      <c r="AB32" s="282"/>
      <c r="AC32" s="282"/>
      <c r="AD32" s="287" t="s">
        <v>147</v>
      </c>
      <c r="AE32" s="287"/>
      <c r="AF32" s="287"/>
      <c r="AG32" s="287"/>
      <c r="AH32" s="287"/>
      <c r="AI32" s="287"/>
      <c r="AJ32" s="287"/>
      <c r="AK32" s="287"/>
      <c r="AL32" s="283" t="s">
        <v>147</v>
      </c>
      <c r="AM32" s="238"/>
      <c r="AN32" s="238"/>
      <c r="AO32" s="296"/>
      <c r="AP32" s="299"/>
      <c r="AQ32" s="29"/>
      <c r="AR32" s="29"/>
      <c r="AS32" s="29"/>
      <c r="AT32" s="307"/>
      <c r="AU32" s="1" t="s">
        <v>258</v>
      </c>
      <c r="AX32" s="261" t="s">
        <v>301</v>
      </c>
      <c r="AY32" s="1"/>
      <c r="AZ32" s="1"/>
      <c r="BA32" s="1"/>
      <c r="BB32" s="1"/>
      <c r="BC32" s="1"/>
      <c r="BD32" s="1"/>
      <c r="BE32" s="1"/>
      <c r="BF32" s="269"/>
      <c r="BG32" s="319">
        <v>99.1</v>
      </c>
      <c r="BH32" s="313"/>
      <c r="BI32" s="313"/>
      <c r="BJ32" s="313"/>
      <c r="BK32" s="313"/>
      <c r="BL32" s="313"/>
      <c r="BM32" s="238">
        <v>97.9</v>
      </c>
      <c r="BN32" s="313"/>
      <c r="BO32" s="313"/>
      <c r="BP32" s="313"/>
      <c r="BQ32" s="316"/>
      <c r="BR32" s="319">
        <v>99.1</v>
      </c>
      <c r="BS32" s="313"/>
      <c r="BT32" s="313"/>
      <c r="BU32" s="313"/>
      <c r="BV32" s="313"/>
      <c r="BW32" s="313"/>
      <c r="BX32" s="238">
        <v>97.9</v>
      </c>
      <c r="BY32" s="313"/>
      <c r="BZ32" s="313"/>
      <c r="CA32" s="313"/>
      <c r="CB32" s="316"/>
      <c r="CD32" s="135"/>
      <c r="CE32" s="142"/>
      <c r="CF32" s="261" t="s">
        <v>406</v>
      </c>
      <c r="CG32" s="1"/>
      <c r="CH32" s="1"/>
      <c r="CI32" s="1"/>
      <c r="CJ32" s="1"/>
      <c r="CK32" s="1"/>
      <c r="CL32" s="1"/>
      <c r="CM32" s="1"/>
      <c r="CN32" s="1"/>
      <c r="CO32" s="1"/>
      <c r="CP32" s="1"/>
      <c r="CQ32" s="269"/>
      <c r="CR32" s="274" t="s">
        <v>147</v>
      </c>
      <c r="CS32" s="217"/>
      <c r="CT32" s="217"/>
      <c r="CU32" s="217"/>
      <c r="CV32" s="217"/>
      <c r="CW32" s="217"/>
      <c r="CX32" s="217"/>
      <c r="CY32" s="279"/>
      <c r="CZ32" s="283" t="s">
        <v>147</v>
      </c>
      <c r="DA32" s="335"/>
      <c r="DB32" s="335"/>
      <c r="DC32" s="338"/>
      <c r="DD32" s="288" t="s">
        <v>147</v>
      </c>
      <c r="DE32" s="217"/>
      <c r="DF32" s="217"/>
      <c r="DG32" s="217"/>
      <c r="DH32" s="217"/>
      <c r="DI32" s="217"/>
      <c r="DJ32" s="217"/>
      <c r="DK32" s="279"/>
      <c r="DL32" s="288" t="s">
        <v>147</v>
      </c>
      <c r="DM32" s="217"/>
      <c r="DN32" s="217"/>
      <c r="DO32" s="217"/>
      <c r="DP32" s="217"/>
      <c r="DQ32" s="217"/>
      <c r="DR32" s="217"/>
      <c r="DS32" s="217"/>
      <c r="DT32" s="217"/>
      <c r="DU32" s="217"/>
      <c r="DV32" s="279"/>
      <c r="DW32" s="283" t="s">
        <v>147</v>
      </c>
      <c r="DX32" s="335"/>
      <c r="DY32" s="335"/>
      <c r="DZ32" s="335"/>
      <c r="EA32" s="335"/>
      <c r="EB32" s="335"/>
      <c r="EC32" s="360"/>
    </row>
    <row r="33" spans="2:133" ht="11.25" customHeight="1">
      <c r="B33" s="261" t="s">
        <v>243</v>
      </c>
      <c r="C33" s="1"/>
      <c r="D33" s="1"/>
      <c r="E33" s="1"/>
      <c r="F33" s="1"/>
      <c r="G33" s="1"/>
      <c r="H33" s="1"/>
      <c r="I33" s="1"/>
      <c r="J33" s="1"/>
      <c r="K33" s="1"/>
      <c r="L33" s="1"/>
      <c r="M33" s="1"/>
      <c r="N33" s="1"/>
      <c r="O33" s="1"/>
      <c r="P33" s="1"/>
      <c r="Q33" s="269"/>
      <c r="R33" s="274">
        <v>360921</v>
      </c>
      <c r="S33" s="217"/>
      <c r="T33" s="217"/>
      <c r="U33" s="217"/>
      <c r="V33" s="217"/>
      <c r="W33" s="217"/>
      <c r="X33" s="217"/>
      <c r="Y33" s="279"/>
      <c r="Z33" s="282">
        <v>0.4</v>
      </c>
      <c r="AA33" s="282"/>
      <c r="AB33" s="282"/>
      <c r="AC33" s="282"/>
      <c r="AD33" s="287">
        <v>37580</v>
      </c>
      <c r="AE33" s="287"/>
      <c r="AF33" s="287"/>
      <c r="AG33" s="287"/>
      <c r="AH33" s="287"/>
      <c r="AI33" s="287"/>
      <c r="AJ33" s="287"/>
      <c r="AK33" s="287"/>
      <c r="AL33" s="283">
        <v>0.1</v>
      </c>
      <c r="AM33" s="238"/>
      <c r="AN33" s="238"/>
      <c r="AO33" s="296"/>
      <c r="AP33" s="177"/>
      <c r="AQ33" s="179"/>
      <c r="AR33" s="179"/>
      <c r="AS33" s="179"/>
      <c r="AT33" s="308"/>
      <c r="AU33" s="267"/>
      <c r="AV33" s="267"/>
      <c r="AW33" s="267"/>
      <c r="AX33" s="263" t="s">
        <v>165</v>
      </c>
      <c r="AY33" s="267"/>
      <c r="AZ33" s="267"/>
      <c r="BA33" s="267"/>
      <c r="BB33" s="267"/>
      <c r="BC33" s="267"/>
      <c r="BD33" s="267"/>
      <c r="BE33" s="267"/>
      <c r="BF33" s="271"/>
      <c r="BG33" s="320">
        <v>99.7</v>
      </c>
      <c r="BH33" s="312"/>
      <c r="BI33" s="312"/>
      <c r="BJ33" s="312"/>
      <c r="BK33" s="312"/>
      <c r="BL33" s="312"/>
      <c r="BM33" s="294">
        <v>99.1</v>
      </c>
      <c r="BN33" s="312"/>
      <c r="BO33" s="312"/>
      <c r="BP33" s="312"/>
      <c r="BQ33" s="317"/>
      <c r="BR33" s="320">
        <v>99.6</v>
      </c>
      <c r="BS33" s="312"/>
      <c r="BT33" s="312"/>
      <c r="BU33" s="312"/>
      <c r="BV33" s="312"/>
      <c r="BW33" s="312"/>
      <c r="BX33" s="294">
        <v>98.9</v>
      </c>
      <c r="BY33" s="312"/>
      <c r="BZ33" s="312"/>
      <c r="CA33" s="312"/>
      <c r="CB33" s="317"/>
      <c r="CD33" s="261" t="s">
        <v>408</v>
      </c>
      <c r="CE33" s="1"/>
      <c r="CF33" s="1"/>
      <c r="CG33" s="1"/>
      <c r="CH33" s="1"/>
      <c r="CI33" s="1"/>
      <c r="CJ33" s="1"/>
      <c r="CK33" s="1"/>
      <c r="CL33" s="1"/>
      <c r="CM33" s="1"/>
      <c r="CN33" s="1"/>
      <c r="CO33" s="1"/>
      <c r="CP33" s="1"/>
      <c r="CQ33" s="269"/>
      <c r="CR33" s="274">
        <v>34782542</v>
      </c>
      <c r="CS33" s="313"/>
      <c r="CT33" s="313"/>
      <c r="CU33" s="313"/>
      <c r="CV33" s="313"/>
      <c r="CW33" s="313"/>
      <c r="CX33" s="313"/>
      <c r="CY33" s="332"/>
      <c r="CZ33" s="283">
        <v>36.200000000000003</v>
      </c>
      <c r="DA33" s="335"/>
      <c r="DB33" s="335"/>
      <c r="DC33" s="338"/>
      <c r="DD33" s="288">
        <v>25706261</v>
      </c>
      <c r="DE33" s="313"/>
      <c r="DF33" s="313"/>
      <c r="DG33" s="313"/>
      <c r="DH33" s="313"/>
      <c r="DI33" s="313"/>
      <c r="DJ33" s="313"/>
      <c r="DK33" s="332"/>
      <c r="DL33" s="288">
        <v>18695571</v>
      </c>
      <c r="DM33" s="313"/>
      <c r="DN33" s="313"/>
      <c r="DO33" s="313"/>
      <c r="DP33" s="313"/>
      <c r="DQ33" s="313"/>
      <c r="DR33" s="313"/>
      <c r="DS33" s="313"/>
      <c r="DT33" s="313"/>
      <c r="DU33" s="313"/>
      <c r="DV33" s="332"/>
      <c r="DW33" s="283">
        <v>35.200000000000003</v>
      </c>
      <c r="DX33" s="335"/>
      <c r="DY33" s="335"/>
      <c r="DZ33" s="335"/>
      <c r="EA33" s="335"/>
      <c r="EB33" s="335"/>
      <c r="EC33" s="360"/>
    </row>
    <row r="34" spans="2:133" ht="11.25" customHeight="1">
      <c r="B34" s="261" t="s">
        <v>155</v>
      </c>
      <c r="C34" s="1"/>
      <c r="D34" s="1"/>
      <c r="E34" s="1"/>
      <c r="F34" s="1"/>
      <c r="G34" s="1"/>
      <c r="H34" s="1"/>
      <c r="I34" s="1"/>
      <c r="J34" s="1"/>
      <c r="K34" s="1"/>
      <c r="L34" s="1"/>
      <c r="M34" s="1"/>
      <c r="N34" s="1"/>
      <c r="O34" s="1"/>
      <c r="P34" s="1"/>
      <c r="Q34" s="269"/>
      <c r="R34" s="274">
        <v>1801165</v>
      </c>
      <c r="S34" s="217"/>
      <c r="T34" s="217"/>
      <c r="U34" s="217"/>
      <c r="V34" s="217"/>
      <c r="W34" s="217"/>
      <c r="X34" s="217"/>
      <c r="Y34" s="279"/>
      <c r="Z34" s="282">
        <v>1.8</v>
      </c>
      <c r="AA34" s="282"/>
      <c r="AB34" s="282"/>
      <c r="AC34" s="282"/>
      <c r="AD34" s="287" t="s">
        <v>147</v>
      </c>
      <c r="AE34" s="287"/>
      <c r="AF34" s="287"/>
      <c r="AG34" s="287"/>
      <c r="AH34" s="287"/>
      <c r="AI34" s="287"/>
      <c r="AJ34" s="287"/>
      <c r="AK34" s="287"/>
      <c r="AL34" s="283" t="s">
        <v>147</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411</v>
      </c>
      <c r="CE34" s="1"/>
      <c r="CF34" s="1"/>
      <c r="CG34" s="1"/>
      <c r="CH34" s="1"/>
      <c r="CI34" s="1"/>
      <c r="CJ34" s="1"/>
      <c r="CK34" s="1"/>
      <c r="CL34" s="1"/>
      <c r="CM34" s="1"/>
      <c r="CN34" s="1"/>
      <c r="CO34" s="1"/>
      <c r="CP34" s="1"/>
      <c r="CQ34" s="269"/>
      <c r="CR34" s="274">
        <v>14969361</v>
      </c>
      <c r="CS34" s="217"/>
      <c r="CT34" s="217"/>
      <c r="CU34" s="217"/>
      <c r="CV34" s="217"/>
      <c r="CW34" s="217"/>
      <c r="CX34" s="217"/>
      <c r="CY34" s="279"/>
      <c r="CZ34" s="283">
        <v>15.6</v>
      </c>
      <c r="DA34" s="335"/>
      <c r="DB34" s="335"/>
      <c r="DC34" s="338"/>
      <c r="DD34" s="288">
        <v>9625929</v>
      </c>
      <c r="DE34" s="217"/>
      <c r="DF34" s="217"/>
      <c r="DG34" s="217"/>
      <c r="DH34" s="217"/>
      <c r="DI34" s="217"/>
      <c r="DJ34" s="217"/>
      <c r="DK34" s="279"/>
      <c r="DL34" s="288">
        <v>7905922</v>
      </c>
      <c r="DM34" s="217"/>
      <c r="DN34" s="217"/>
      <c r="DO34" s="217"/>
      <c r="DP34" s="217"/>
      <c r="DQ34" s="217"/>
      <c r="DR34" s="217"/>
      <c r="DS34" s="217"/>
      <c r="DT34" s="217"/>
      <c r="DU34" s="217"/>
      <c r="DV34" s="279"/>
      <c r="DW34" s="283">
        <v>14.9</v>
      </c>
      <c r="DX34" s="335"/>
      <c r="DY34" s="335"/>
      <c r="DZ34" s="335"/>
      <c r="EA34" s="335"/>
      <c r="EB34" s="335"/>
      <c r="EC34" s="360"/>
    </row>
    <row r="35" spans="2:133" ht="11.25" customHeight="1">
      <c r="B35" s="261" t="s">
        <v>413</v>
      </c>
      <c r="C35" s="1"/>
      <c r="D35" s="1"/>
      <c r="E35" s="1"/>
      <c r="F35" s="1"/>
      <c r="G35" s="1"/>
      <c r="H35" s="1"/>
      <c r="I35" s="1"/>
      <c r="J35" s="1"/>
      <c r="K35" s="1"/>
      <c r="L35" s="1"/>
      <c r="M35" s="1"/>
      <c r="N35" s="1"/>
      <c r="O35" s="1"/>
      <c r="P35" s="1"/>
      <c r="Q35" s="269"/>
      <c r="R35" s="274">
        <v>1632552</v>
      </c>
      <c r="S35" s="217"/>
      <c r="T35" s="217"/>
      <c r="U35" s="217"/>
      <c r="V35" s="217"/>
      <c r="W35" s="217"/>
      <c r="X35" s="217"/>
      <c r="Y35" s="279"/>
      <c r="Z35" s="282">
        <v>1.6</v>
      </c>
      <c r="AA35" s="282"/>
      <c r="AB35" s="282"/>
      <c r="AC35" s="282"/>
      <c r="AD35" s="287" t="s">
        <v>147</v>
      </c>
      <c r="AE35" s="287"/>
      <c r="AF35" s="287"/>
      <c r="AG35" s="287"/>
      <c r="AH35" s="287"/>
      <c r="AI35" s="287"/>
      <c r="AJ35" s="287"/>
      <c r="AK35" s="287"/>
      <c r="AL35" s="283" t="s">
        <v>147</v>
      </c>
      <c r="AM35" s="238"/>
      <c r="AN35" s="238"/>
      <c r="AO35" s="296"/>
      <c r="AP35" s="95"/>
      <c r="AQ35" s="182" t="s">
        <v>414</v>
      </c>
      <c r="AR35" s="139"/>
      <c r="AS35" s="139"/>
      <c r="AT35" s="139"/>
      <c r="AU35" s="139"/>
      <c r="AV35" s="139"/>
      <c r="AW35" s="139"/>
      <c r="AX35" s="139"/>
      <c r="AY35" s="139"/>
      <c r="AZ35" s="139"/>
      <c r="BA35" s="139"/>
      <c r="BB35" s="139"/>
      <c r="BC35" s="139"/>
      <c r="BD35" s="139"/>
      <c r="BE35" s="139"/>
      <c r="BF35" s="144"/>
      <c r="BG35" s="182" t="s">
        <v>220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416</v>
      </c>
      <c r="CE35" s="1"/>
      <c r="CF35" s="1"/>
      <c r="CG35" s="1"/>
      <c r="CH35" s="1"/>
      <c r="CI35" s="1"/>
      <c r="CJ35" s="1"/>
      <c r="CK35" s="1"/>
      <c r="CL35" s="1"/>
      <c r="CM35" s="1"/>
      <c r="CN35" s="1"/>
      <c r="CO35" s="1"/>
      <c r="CP35" s="1"/>
      <c r="CQ35" s="269"/>
      <c r="CR35" s="274">
        <v>1331007</v>
      </c>
      <c r="CS35" s="313"/>
      <c r="CT35" s="313"/>
      <c r="CU35" s="313"/>
      <c r="CV35" s="313"/>
      <c r="CW35" s="313"/>
      <c r="CX35" s="313"/>
      <c r="CY35" s="332"/>
      <c r="CZ35" s="283">
        <v>1.4</v>
      </c>
      <c r="DA35" s="335"/>
      <c r="DB35" s="335"/>
      <c r="DC35" s="338"/>
      <c r="DD35" s="288">
        <v>1295555</v>
      </c>
      <c r="DE35" s="313"/>
      <c r="DF35" s="313"/>
      <c r="DG35" s="313"/>
      <c r="DH35" s="313"/>
      <c r="DI35" s="313"/>
      <c r="DJ35" s="313"/>
      <c r="DK35" s="332"/>
      <c r="DL35" s="288">
        <v>1295555</v>
      </c>
      <c r="DM35" s="313"/>
      <c r="DN35" s="313"/>
      <c r="DO35" s="313"/>
      <c r="DP35" s="313"/>
      <c r="DQ35" s="313"/>
      <c r="DR35" s="313"/>
      <c r="DS35" s="313"/>
      <c r="DT35" s="313"/>
      <c r="DU35" s="313"/>
      <c r="DV35" s="332"/>
      <c r="DW35" s="283">
        <v>2.4</v>
      </c>
      <c r="DX35" s="335"/>
      <c r="DY35" s="335"/>
      <c r="DZ35" s="335"/>
      <c r="EA35" s="335"/>
      <c r="EB35" s="335"/>
      <c r="EC35" s="360"/>
    </row>
    <row r="36" spans="2:133" ht="11.25" customHeight="1">
      <c r="B36" s="261" t="s">
        <v>302</v>
      </c>
      <c r="C36" s="1"/>
      <c r="D36" s="1"/>
      <c r="E36" s="1"/>
      <c r="F36" s="1"/>
      <c r="G36" s="1"/>
      <c r="H36" s="1"/>
      <c r="I36" s="1"/>
      <c r="J36" s="1"/>
      <c r="K36" s="1"/>
      <c r="L36" s="1"/>
      <c r="M36" s="1"/>
      <c r="N36" s="1"/>
      <c r="O36" s="1"/>
      <c r="P36" s="1"/>
      <c r="Q36" s="269"/>
      <c r="R36" s="274">
        <v>4382662</v>
      </c>
      <c r="S36" s="217"/>
      <c r="T36" s="217"/>
      <c r="U36" s="217"/>
      <c r="V36" s="217"/>
      <c r="W36" s="217"/>
      <c r="X36" s="217"/>
      <c r="Y36" s="279"/>
      <c r="Z36" s="282">
        <v>4.4000000000000004</v>
      </c>
      <c r="AA36" s="282"/>
      <c r="AB36" s="282"/>
      <c r="AC36" s="282"/>
      <c r="AD36" s="287" t="s">
        <v>147</v>
      </c>
      <c r="AE36" s="287"/>
      <c r="AF36" s="287"/>
      <c r="AG36" s="287"/>
      <c r="AH36" s="287"/>
      <c r="AI36" s="287"/>
      <c r="AJ36" s="287"/>
      <c r="AK36" s="287"/>
      <c r="AL36" s="283" t="s">
        <v>147</v>
      </c>
      <c r="AM36" s="238"/>
      <c r="AN36" s="238"/>
      <c r="AO36" s="296"/>
      <c r="AP36" s="95"/>
      <c r="AQ36" s="301" t="s">
        <v>399</v>
      </c>
      <c r="AR36" s="304"/>
      <c r="AS36" s="304"/>
      <c r="AT36" s="304"/>
      <c r="AU36" s="304"/>
      <c r="AV36" s="304"/>
      <c r="AW36" s="304"/>
      <c r="AX36" s="304"/>
      <c r="AY36" s="309"/>
      <c r="AZ36" s="273">
        <v>10856821</v>
      </c>
      <c r="BA36" s="276"/>
      <c r="BB36" s="276"/>
      <c r="BC36" s="276"/>
      <c r="BD36" s="276"/>
      <c r="BE36" s="276"/>
      <c r="BF36" s="315"/>
      <c r="BG36" s="260" t="s">
        <v>418</v>
      </c>
      <c r="BH36" s="265"/>
      <c r="BI36" s="265"/>
      <c r="BJ36" s="265"/>
      <c r="BK36" s="265"/>
      <c r="BL36" s="265"/>
      <c r="BM36" s="265"/>
      <c r="BN36" s="265"/>
      <c r="BO36" s="265"/>
      <c r="BP36" s="265"/>
      <c r="BQ36" s="265"/>
      <c r="BR36" s="265"/>
      <c r="BS36" s="265"/>
      <c r="BT36" s="265"/>
      <c r="BU36" s="268"/>
      <c r="BV36" s="273">
        <v>68138</v>
      </c>
      <c r="BW36" s="276"/>
      <c r="BX36" s="276"/>
      <c r="BY36" s="276"/>
      <c r="BZ36" s="276"/>
      <c r="CA36" s="276"/>
      <c r="CB36" s="315"/>
      <c r="CD36" s="261" t="s">
        <v>30</v>
      </c>
      <c r="CE36" s="1"/>
      <c r="CF36" s="1"/>
      <c r="CG36" s="1"/>
      <c r="CH36" s="1"/>
      <c r="CI36" s="1"/>
      <c r="CJ36" s="1"/>
      <c r="CK36" s="1"/>
      <c r="CL36" s="1"/>
      <c r="CM36" s="1"/>
      <c r="CN36" s="1"/>
      <c r="CO36" s="1"/>
      <c r="CP36" s="1"/>
      <c r="CQ36" s="269"/>
      <c r="CR36" s="274">
        <v>7588087</v>
      </c>
      <c r="CS36" s="217"/>
      <c r="CT36" s="217"/>
      <c r="CU36" s="217"/>
      <c r="CV36" s="217"/>
      <c r="CW36" s="217"/>
      <c r="CX36" s="217"/>
      <c r="CY36" s="279"/>
      <c r="CZ36" s="283">
        <v>7.9</v>
      </c>
      <c r="DA36" s="335"/>
      <c r="DB36" s="335"/>
      <c r="DC36" s="338"/>
      <c r="DD36" s="288">
        <v>6235756</v>
      </c>
      <c r="DE36" s="217"/>
      <c r="DF36" s="217"/>
      <c r="DG36" s="217"/>
      <c r="DH36" s="217"/>
      <c r="DI36" s="217"/>
      <c r="DJ36" s="217"/>
      <c r="DK36" s="279"/>
      <c r="DL36" s="288">
        <v>3771878</v>
      </c>
      <c r="DM36" s="217"/>
      <c r="DN36" s="217"/>
      <c r="DO36" s="217"/>
      <c r="DP36" s="217"/>
      <c r="DQ36" s="217"/>
      <c r="DR36" s="217"/>
      <c r="DS36" s="217"/>
      <c r="DT36" s="217"/>
      <c r="DU36" s="217"/>
      <c r="DV36" s="279"/>
      <c r="DW36" s="283">
        <v>7.1</v>
      </c>
      <c r="DX36" s="335"/>
      <c r="DY36" s="335"/>
      <c r="DZ36" s="335"/>
      <c r="EA36" s="335"/>
      <c r="EB36" s="335"/>
      <c r="EC36" s="360"/>
    </row>
    <row r="37" spans="2:133" ht="11.25" customHeight="1">
      <c r="B37" s="261" t="s">
        <v>409</v>
      </c>
      <c r="C37" s="1"/>
      <c r="D37" s="1"/>
      <c r="E37" s="1"/>
      <c r="F37" s="1"/>
      <c r="G37" s="1"/>
      <c r="H37" s="1"/>
      <c r="I37" s="1"/>
      <c r="J37" s="1"/>
      <c r="K37" s="1"/>
      <c r="L37" s="1"/>
      <c r="M37" s="1"/>
      <c r="N37" s="1"/>
      <c r="O37" s="1"/>
      <c r="P37" s="1"/>
      <c r="Q37" s="269"/>
      <c r="R37" s="274">
        <v>1332287</v>
      </c>
      <c r="S37" s="217"/>
      <c r="T37" s="217"/>
      <c r="U37" s="217"/>
      <c r="V37" s="217"/>
      <c r="W37" s="217"/>
      <c r="X37" s="217"/>
      <c r="Y37" s="279"/>
      <c r="Z37" s="282">
        <v>1.3</v>
      </c>
      <c r="AA37" s="282"/>
      <c r="AB37" s="282"/>
      <c r="AC37" s="282"/>
      <c r="AD37" s="287">
        <v>50633</v>
      </c>
      <c r="AE37" s="287"/>
      <c r="AF37" s="287"/>
      <c r="AG37" s="287"/>
      <c r="AH37" s="287"/>
      <c r="AI37" s="287"/>
      <c r="AJ37" s="287"/>
      <c r="AK37" s="287"/>
      <c r="AL37" s="283">
        <v>0.1</v>
      </c>
      <c r="AM37" s="238"/>
      <c r="AN37" s="238"/>
      <c r="AO37" s="296"/>
      <c r="AQ37" s="302" t="s">
        <v>419</v>
      </c>
      <c r="AR37" s="111"/>
      <c r="AS37" s="111"/>
      <c r="AT37" s="111"/>
      <c r="AU37" s="111"/>
      <c r="AV37" s="111"/>
      <c r="AW37" s="111"/>
      <c r="AX37" s="111"/>
      <c r="AY37" s="310"/>
      <c r="AZ37" s="274">
        <v>1813776</v>
      </c>
      <c r="BA37" s="217"/>
      <c r="BB37" s="217"/>
      <c r="BC37" s="217"/>
      <c r="BD37" s="313"/>
      <c r="BE37" s="313"/>
      <c r="BF37" s="316"/>
      <c r="BG37" s="261" t="s">
        <v>421</v>
      </c>
      <c r="BH37" s="1"/>
      <c r="BI37" s="1"/>
      <c r="BJ37" s="1"/>
      <c r="BK37" s="1"/>
      <c r="BL37" s="1"/>
      <c r="BM37" s="1"/>
      <c r="BN37" s="1"/>
      <c r="BO37" s="1"/>
      <c r="BP37" s="1"/>
      <c r="BQ37" s="1"/>
      <c r="BR37" s="1"/>
      <c r="BS37" s="1"/>
      <c r="BT37" s="1"/>
      <c r="BU37" s="269"/>
      <c r="BV37" s="274">
        <v>-28117</v>
      </c>
      <c r="BW37" s="217"/>
      <c r="BX37" s="217"/>
      <c r="BY37" s="217"/>
      <c r="BZ37" s="217"/>
      <c r="CA37" s="217"/>
      <c r="CB37" s="326"/>
      <c r="CD37" s="261" t="s">
        <v>167</v>
      </c>
      <c r="CE37" s="1"/>
      <c r="CF37" s="1"/>
      <c r="CG37" s="1"/>
      <c r="CH37" s="1"/>
      <c r="CI37" s="1"/>
      <c r="CJ37" s="1"/>
      <c r="CK37" s="1"/>
      <c r="CL37" s="1"/>
      <c r="CM37" s="1"/>
      <c r="CN37" s="1"/>
      <c r="CO37" s="1"/>
      <c r="CP37" s="1"/>
      <c r="CQ37" s="269"/>
      <c r="CR37" s="274">
        <v>18781</v>
      </c>
      <c r="CS37" s="313"/>
      <c r="CT37" s="313"/>
      <c r="CU37" s="313"/>
      <c r="CV37" s="313"/>
      <c r="CW37" s="313"/>
      <c r="CX37" s="313"/>
      <c r="CY37" s="332"/>
      <c r="CZ37" s="283">
        <v>0</v>
      </c>
      <c r="DA37" s="335"/>
      <c r="DB37" s="335"/>
      <c r="DC37" s="338"/>
      <c r="DD37" s="288">
        <v>18775</v>
      </c>
      <c r="DE37" s="313"/>
      <c r="DF37" s="313"/>
      <c r="DG37" s="313"/>
      <c r="DH37" s="313"/>
      <c r="DI37" s="313"/>
      <c r="DJ37" s="313"/>
      <c r="DK37" s="332"/>
      <c r="DL37" s="288">
        <v>18775</v>
      </c>
      <c r="DM37" s="313"/>
      <c r="DN37" s="313"/>
      <c r="DO37" s="313"/>
      <c r="DP37" s="313"/>
      <c r="DQ37" s="313"/>
      <c r="DR37" s="313"/>
      <c r="DS37" s="313"/>
      <c r="DT37" s="313"/>
      <c r="DU37" s="313"/>
      <c r="DV37" s="332"/>
      <c r="DW37" s="283">
        <v>0</v>
      </c>
      <c r="DX37" s="335"/>
      <c r="DY37" s="335"/>
      <c r="DZ37" s="335"/>
      <c r="EA37" s="335"/>
      <c r="EB37" s="335"/>
      <c r="EC37" s="360"/>
    </row>
    <row r="38" spans="2:133" ht="11.25" customHeight="1">
      <c r="B38" s="261" t="s">
        <v>423</v>
      </c>
      <c r="C38" s="1"/>
      <c r="D38" s="1"/>
      <c r="E38" s="1"/>
      <c r="F38" s="1"/>
      <c r="G38" s="1"/>
      <c r="H38" s="1"/>
      <c r="I38" s="1"/>
      <c r="J38" s="1"/>
      <c r="K38" s="1"/>
      <c r="L38" s="1"/>
      <c r="M38" s="1"/>
      <c r="N38" s="1"/>
      <c r="O38" s="1"/>
      <c r="P38" s="1"/>
      <c r="Q38" s="269"/>
      <c r="R38" s="274">
        <v>5821900</v>
      </c>
      <c r="S38" s="217"/>
      <c r="T38" s="217"/>
      <c r="U38" s="217"/>
      <c r="V38" s="217"/>
      <c r="W38" s="217"/>
      <c r="X38" s="217"/>
      <c r="Y38" s="279"/>
      <c r="Z38" s="282">
        <v>5.8</v>
      </c>
      <c r="AA38" s="282"/>
      <c r="AB38" s="282"/>
      <c r="AC38" s="282"/>
      <c r="AD38" s="287" t="s">
        <v>147</v>
      </c>
      <c r="AE38" s="287"/>
      <c r="AF38" s="287"/>
      <c r="AG38" s="287"/>
      <c r="AH38" s="287"/>
      <c r="AI38" s="287"/>
      <c r="AJ38" s="287"/>
      <c r="AK38" s="287"/>
      <c r="AL38" s="283" t="s">
        <v>147</v>
      </c>
      <c r="AM38" s="238"/>
      <c r="AN38" s="238"/>
      <c r="AO38" s="296"/>
      <c r="AQ38" s="302" t="s">
        <v>426</v>
      </c>
      <c r="AR38" s="111"/>
      <c r="AS38" s="111"/>
      <c r="AT38" s="111"/>
      <c r="AU38" s="111"/>
      <c r="AV38" s="111"/>
      <c r="AW38" s="111"/>
      <c r="AX38" s="111"/>
      <c r="AY38" s="310"/>
      <c r="AZ38" s="274">
        <v>1679298</v>
      </c>
      <c r="BA38" s="217"/>
      <c r="BB38" s="217"/>
      <c r="BC38" s="217"/>
      <c r="BD38" s="313"/>
      <c r="BE38" s="313"/>
      <c r="BF38" s="316"/>
      <c r="BG38" s="261" t="s">
        <v>428</v>
      </c>
      <c r="BH38" s="1"/>
      <c r="BI38" s="1"/>
      <c r="BJ38" s="1"/>
      <c r="BK38" s="1"/>
      <c r="BL38" s="1"/>
      <c r="BM38" s="1"/>
      <c r="BN38" s="1"/>
      <c r="BO38" s="1"/>
      <c r="BP38" s="1"/>
      <c r="BQ38" s="1"/>
      <c r="BR38" s="1"/>
      <c r="BS38" s="1"/>
      <c r="BT38" s="1"/>
      <c r="BU38" s="269"/>
      <c r="BV38" s="274">
        <v>31275</v>
      </c>
      <c r="BW38" s="217"/>
      <c r="BX38" s="217"/>
      <c r="BY38" s="217"/>
      <c r="BZ38" s="217"/>
      <c r="CA38" s="217"/>
      <c r="CB38" s="326"/>
      <c r="CD38" s="261" t="s">
        <v>429</v>
      </c>
      <c r="CE38" s="1"/>
      <c r="CF38" s="1"/>
      <c r="CG38" s="1"/>
      <c r="CH38" s="1"/>
      <c r="CI38" s="1"/>
      <c r="CJ38" s="1"/>
      <c r="CK38" s="1"/>
      <c r="CL38" s="1"/>
      <c r="CM38" s="1"/>
      <c r="CN38" s="1"/>
      <c r="CO38" s="1"/>
      <c r="CP38" s="1"/>
      <c r="CQ38" s="269"/>
      <c r="CR38" s="274">
        <v>7279073</v>
      </c>
      <c r="CS38" s="217"/>
      <c r="CT38" s="217"/>
      <c r="CU38" s="217"/>
      <c r="CV38" s="217"/>
      <c r="CW38" s="217"/>
      <c r="CX38" s="217"/>
      <c r="CY38" s="279"/>
      <c r="CZ38" s="283">
        <v>7.6</v>
      </c>
      <c r="DA38" s="335"/>
      <c r="DB38" s="335"/>
      <c r="DC38" s="338"/>
      <c r="DD38" s="288">
        <v>5883279</v>
      </c>
      <c r="DE38" s="217"/>
      <c r="DF38" s="217"/>
      <c r="DG38" s="217"/>
      <c r="DH38" s="217"/>
      <c r="DI38" s="217"/>
      <c r="DJ38" s="217"/>
      <c r="DK38" s="279"/>
      <c r="DL38" s="288">
        <v>5722216</v>
      </c>
      <c r="DM38" s="217"/>
      <c r="DN38" s="217"/>
      <c r="DO38" s="217"/>
      <c r="DP38" s="217"/>
      <c r="DQ38" s="217"/>
      <c r="DR38" s="217"/>
      <c r="DS38" s="217"/>
      <c r="DT38" s="217"/>
      <c r="DU38" s="217"/>
      <c r="DV38" s="279"/>
      <c r="DW38" s="283">
        <v>10.8</v>
      </c>
      <c r="DX38" s="335"/>
      <c r="DY38" s="335"/>
      <c r="DZ38" s="335"/>
      <c r="EA38" s="335"/>
      <c r="EB38" s="335"/>
      <c r="EC38" s="360"/>
    </row>
    <row r="39" spans="2:133" ht="11.25" customHeight="1">
      <c r="B39" s="261" t="s">
        <v>430</v>
      </c>
      <c r="C39" s="1"/>
      <c r="D39" s="1"/>
      <c r="E39" s="1"/>
      <c r="F39" s="1"/>
      <c r="G39" s="1"/>
      <c r="H39" s="1"/>
      <c r="I39" s="1"/>
      <c r="J39" s="1"/>
      <c r="K39" s="1"/>
      <c r="L39" s="1"/>
      <c r="M39" s="1"/>
      <c r="N39" s="1"/>
      <c r="O39" s="1"/>
      <c r="P39" s="1"/>
      <c r="Q39" s="269"/>
      <c r="R39" s="274" t="s">
        <v>147</v>
      </c>
      <c r="S39" s="217"/>
      <c r="T39" s="217"/>
      <c r="U39" s="217"/>
      <c r="V39" s="217"/>
      <c r="W39" s="217"/>
      <c r="X39" s="217"/>
      <c r="Y39" s="279"/>
      <c r="Z39" s="282" t="s">
        <v>147</v>
      </c>
      <c r="AA39" s="282"/>
      <c r="AB39" s="282"/>
      <c r="AC39" s="282"/>
      <c r="AD39" s="287" t="s">
        <v>147</v>
      </c>
      <c r="AE39" s="287"/>
      <c r="AF39" s="287"/>
      <c r="AG39" s="287"/>
      <c r="AH39" s="287"/>
      <c r="AI39" s="287"/>
      <c r="AJ39" s="287"/>
      <c r="AK39" s="287"/>
      <c r="AL39" s="283" t="s">
        <v>147</v>
      </c>
      <c r="AM39" s="238"/>
      <c r="AN39" s="238"/>
      <c r="AO39" s="296"/>
      <c r="AQ39" s="302" t="s">
        <v>319</v>
      </c>
      <c r="AR39" s="111"/>
      <c r="AS39" s="111"/>
      <c r="AT39" s="111"/>
      <c r="AU39" s="111"/>
      <c r="AV39" s="111"/>
      <c r="AW39" s="111"/>
      <c r="AX39" s="111"/>
      <c r="AY39" s="310"/>
      <c r="AZ39" s="274">
        <v>84674</v>
      </c>
      <c r="BA39" s="217"/>
      <c r="BB39" s="217"/>
      <c r="BC39" s="217"/>
      <c r="BD39" s="313"/>
      <c r="BE39" s="313"/>
      <c r="BF39" s="316"/>
      <c r="BG39" s="261" t="s">
        <v>347</v>
      </c>
      <c r="BH39" s="1"/>
      <c r="BI39" s="1"/>
      <c r="BJ39" s="1"/>
      <c r="BK39" s="1"/>
      <c r="BL39" s="1"/>
      <c r="BM39" s="1"/>
      <c r="BN39" s="1"/>
      <c r="BO39" s="1"/>
      <c r="BP39" s="1"/>
      <c r="BQ39" s="1"/>
      <c r="BR39" s="1"/>
      <c r="BS39" s="1"/>
      <c r="BT39" s="1"/>
      <c r="BU39" s="269"/>
      <c r="BV39" s="274">
        <v>47220</v>
      </c>
      <c r="BW39" s="217"/>
      <c r="BX39" s="217"/>
      <c r="BY39" s="217"/>
      <c r="BZ39" s="217"/>
      <c r="CA39" s="217"/>
      <c r="CB39" s="326"/>
      <c r="CD39" s="261" t="s">
        <v>431</v>
      </c>
      <c r="CE39" s="1"/>
      <c r="CF39" s="1"/>
      <c r="CG39" s="1"/>
      <c r="CH39" s="1"/>
      <c r="CI39" s="1"/>
      <c r="CJ39" s="1"/>
      <c r="CK39" s="1"/>
      <c r="CL39" s="1"/>
      <c r="CM39" s="1"/>
      <c r="CN39" s="1"/>
      <c r="CO39" s="1"/>
      <c r="CP39" s="1"/>
      <c r="CQ39" s="269"/>
      <c r="CR39" s="274">
        <v>3561434</v>
      </c>
      <c r="CS39" s="313"/>
      <c r="CT39" s="313"/>
      <c r="CU39" s="313"/>
      <c r="CV39" s="313"/>
      <c r="CW39" s="313"/>
      <c r="CX39" s="313"/>
      <c r="CY39" s="332"/>
      <c r="CZ39" s="283">
        <v>3.7</v>
      </c>
      <c r="DA39" s="335"/>
      <c r="DB39" s="335"/>
      <c r="DC39" s="338"/>
      <c r="DD39" s="288">
        <v>2643399</v>
      </c>
      <c r="DE39" s="313"/>
      <c r="DF39" s="313"/>
      <c r="DG39" s="313"/>
      <c r="DH39" s="313"/>
      <c r="DI39" s="313"/>
      <c r="DJ39" s="313"/>
      <c r="DK39" s="332"/>
      <c r="DL39" s="288" t="s">
        <v>147</v>
      </c>
      <c r="DM39" s="313"/>
      <c r="DN39" s="313"/>
      <c r="DO39" s="313"/>
      <c r="DP39" s="313"/>
      <c r="DQ39" s="313"/>
      <c r="DR39" s="313"/>
      <c r="DS39" s="313"/>
      <c r="DT39" s="313"/>
      <c r="DU39" s="313"/>
      <c r="DV39" s="332"/>
      <c r="DW39" s="283" t="s">
        <v>147</v>
      </c>
      <c r="DX39" s="335"/>
      <c r="DY39" s="335"/>
      <c r="DZ39" s="335"/>
      <c r="EA39" s="335"/>
      <c r="EB39" s="335"/>
      <c r="EC39" s="360"/>
    </row>
    <row r="40" spans="2:133" ht="11.25" customHeight="1">
      <c r="B40" s="261" t="s">
        <v>435</v>
      </c>
      <c r="C40" s="1"/>
      <c r="D40" s="1"/>
      <c r="E40" s="1"/>
      <c r="F40" s="1"/>
      <c r="G40" s="1"/>
      <c r="H40" s="1"/>
      <c r="I40" s="1"/>
      <c r="J40" s="1"/>
      <c r="K40" s="1"/>
      <c r="L40" s="1"/>
      <c r="M40" s="1"/>
      <c r="N40" s="1"/>
      <c r="O40" s="1"/>
      <c r="P40" s="1"/>
      <c r="Q40" s="269"/>
      <c r="R40" s="274" t="s">
        <v>147</v>
      </c>
      <c r="S40" s="217"/>
      <c r="T40" s="217"/>
      <c r="U40" s="217"/>
      <c r="V40" s="217"/>
      <c r="W40" s="217"/>
      <c r="X40" s="217"/>
      <c r="Y40" s="279"/>
      <c r="Z40" s="282" t="s">
        <v>147</v>
      </c>
      <c r="AA40" s="282"/>
      <c r="AB40" s="282"/>
      <c r="AC40" s="282"/>
      <c r="AD40" s="287" t="s">
        <v>147</v>
      </c>
      <c r="AE40" s="287"/>
      <c r="AF40" s="287"/>
      <c r="AG40" s="287"/>
      <c r="AH40" s="287"/>
      <c r="AI40" s="287"/>
      <c r="AJ40" s="287"/>
      <c r="AK40" s="287"/>
      <c r="AL40" s="283" t="s">
        <v>147</v>
      </c>
      <c r="AM40" s="238"/>
      <c r="AN40" s="238"/>
      <c r="AO40" s="296"/>
      <c r="AQ40" s="302" t="s">
        <v>437</v>
      </c>
      <c r="AR40" s="111"/>
      <c r="AS40" s="111"/>
      <c r="AT40" s="111"/>
      <c r="AU40" s="111"/>
      <c r="AV40" s="111"/>
      <c r="AW40" s="111"/>
      <c r="AX40" s="111"/>
      <c r="AY40" s="310"/>
      <c r="AZ40" s="274" t="s">
        <v>147</v>
      </c>
      <c r="BA40" s="217"/>
      <c r="BB40" s="217"/>
      <c r="BC40" s="217"/>
      <c r="BD40" s="313"/>
      <c r="BE40" s="313"/>
      <c r="BF40" s="316"/>
      <c r="BG40" s="299" t="s">
        <v>438</v>
      </c>
      <c r="BH40" s="29"/>
      <c r="BI40" s="29"/>
      <c r="BJ40" s="29"/>
      <c r="BK40" s="29"/>
      <c r="BL40" s="29"/>
      <c r="BM40" s="1" t="s">
        <v>439</v>
      </c>
      <c r="BN40" s="1"/>
      <c r="BO40" s="1"/>
      <c r="BP40" s="1"/>
      <c r="BQ40" s="1"/>
      <c r="BR40" s="1"/>
      <c r="BS40" s="1"/>
      <c r="BT40" s="1"/>
      <c r="BU40" s="269"/>
      <c r="BV40" s="274">
        <v>112</v>
      </c>
      <c r="BW40" s="217"/>
      <c r="BX40" s="217"/>
      <c r="BY40" s="217"/>
      <c r="BZ40" s="217"/>
      <c r="CA40" s="217"/>
      <c r="CB40" s="326"/>
      <c r="CD40" s="261" t="s">
        <v>384</v>
      </c>
      <c r="CE40" s="1"/>
      <c r="CF40" s="1"/>
      <c r="CG40" s="1"/>
      <c r="CH40" s="1"/>
      <c r="CI40" s="1"/>
      <c r="CJ40" s="1"/>
      <c r="CK40" s="1"/>
      <c r="CL40" s="1"/>
      <c r="CM40" s="1"/>
      <c r="CN40" s="1"/>
      <c r="CO40" s="1"/>
      <c r="CP40" s="1"/>
      <c r="CQ40" s="269"/>
      <c r="CR40" s="274">
        <v>53580</v>
      </c>
      <c r="CS40" s="217"/>
      <c r="CT40" s="217"/>
      <c r="CU40" s="217"/>
      <c r="CV40" s="217"/>
      <c r="CW40" s="217"/>
      <c r="CX40" s="217"/>
      <c r="CY40" s="279"/>
      <c r="CZ40" s="283">
        <v>0.1</v>
      </c>
      <c r="DA40" s="335"/>
      <c r="DB40" s="335"/>
      <c r="DC40" s="338"/>
      <c r="DD40" s="288">
        <v>22343</v>
      </c>
      <c r="DE40" s="217"/>
      <c r="DF40" s="217"/>
      <c r="DG40" s="217"/>
      <c r="DH40" s="217"/>
      <c r="DI40" s="217"/>
      <c r="DJ40" s="217"/>
      <c r="DK40" s="279"/>
      <c r="DL40" s="288" t="s">
        <v>147</v>
      </c>
      <c r="DM40" s="217"/>
      <c r="DN40" s="217"/>
      <c r="DO40" s="217"/>
      <c r="DP40" s="217"/>
      <c r="DQ40" s="217"/>
      <c r="DR40" s="217"/>
      <c r="DS40" s="217"/>
      <c r="DT40" s="217"/>
      <c r="DU40" s="217"/>
      <c r="DV40" s="279"/>
      <c r="DW40" s="283" t="s">
        <v>147</v>
      </c>
      <c r="DX40" s="335"/>
      <c r="DY40" s="335"/>
      <c r="DZ40" s="335"/>
      <c r="EA40" s="335"/>
      <c r="EB40" s="335"/>
      <c r="EC40" s="360"/>
    </row>
    <row r="41" spans="2:133" ht="11.25" customHeight="1">
      <c r="B41" s="263" t="s">
        <v>436</v>
      </c>
      <c r="C41" s="267"/>
      <c r="D41" s="267"/>
      <c r="E41" s="267"/>
      <c r="F41" s="267"/>
      <c r="G41" s="267"/>
      <c r="H41" s="267"/>
      <c r="I41" s="267"/>
      <c r="J41" s="267"/>
      <c r="K41" s="267"/>
      <c r="L41" s="267"/>
      <c r="M41" s="267"/>
      <c r="N41" s="267"/>
      <c r="O41" s="267"/>
      <c r="P41" s="267"/>
      <c r="Q41" s="271"/>
      <c r="R41" s="275">
        <v>100744054</v>
      </c>
      <c r="S41" s="277"/>
      <c r="T41" s="277"/>
      <c r="U41" s="277"/>
      <c r="V41" s="277"/>
      <c r="W41" s="277"/>
      <c r="X41" s="277"/>
      <c r="Y41" s="280"/>
      <c r="Z41" s="284">
        <v>100</v>
      </c>
      <c r="AA41" s="284"/>
      <c r="AB41" s="284"/>
      <c r="AC41" s="284"/>
      <c r="AD41" s="289">
        <v>53079580</v>
      </c>
      <c r="AE41" s="289"/>
      <c r="AF41" s="289"/>
      <c r="AG41" s="289"/>
      <c r="AH41" s="289"/>
      <c r="AI41" s="289"/>
      <c r="AJ41" s="289"/>
      <c r="AK41" s="289"/>
      <c r="AL41" s="292">
        <v>100</v>
      </c>
      <c r="AM41" s="294"/>
      <c r="AN41" s="294"/>
      <c r="AO41" s="297"/>
      <c r="AQ41" s="302" t="s">
        <v>440</v>
      </c>
      <c r="AR41" s="111"/>
      <c r="AS41" s="111"/>
      <c r="AT41" s="111"/>
      <c r="AU41" s="111"/>
      <c r="AV41" s="111"/>
      <c r="AW41" s="111"/>
      <c r="AX41" s="111"/>
      <c r="AY41" s="310"/>
      <c r="AZ41" s="274">
        <v>1482574</v>
      </c>
      <c r="BA41" s="217"/>
      <c r="BB41" s="217"/>
      <c r="BC41" s="217"/>
      <c r="BD41" s="313"/>
      <c r="BE41" s="313"/>
      <c r="BF41" s="316"/>
      <c r="BG41" s="299"/>
      <c r="BH41" s="29"/>
      <c r="BI41" s="29"/>
      <c r="BJ41" s="29"/>
      <c r="BK41" s="29"/>
      <c r="BL41" s="29"/>
      <c r="BM41" s="1" t="s">
        <v>354</v>
      </c>
      <c r="BN41" s="1"/>
      <c r="BO41" s="1"/>
      <c r="BP41" s="1"/>
      <c r="BQ41" s="1"/>
      <c r="BR41" s="1"/>
      <c r="BS41" s="1"/>
      <c r="BT41" s="1"/>
      <c r="BU41" s="269"/>
      <c r="BV41" s="274" t="s">
        <v>147</v>
      </c>
      <c r="BW41" s="217"/>
      <c r="BX41" s="217"/>
      <c r="BY41" s="217"/>
      <c r="BZ41" s="217"/>
      <c r="CA41" s="217"/>
      <c r="CB41" s="326"/>
      <c r="CD41" s="261" t="s">
        <v>296</v>
      </c>
      <c r="CE41" s="1"/>
      <c r="CF41" s="1"/>
      <c r="CG41" s="1"/>
      <c r="CH41" s="1"/>
      <c r="CI41" s="1"/>
      <c r="CJ41" s="1"/>
      <c r="CK41" s="1"/>
      <c r="CL41" s="1"/>
      <c r="CM41" s="1"/>
      <c r="CN41" s="1"/>
      <c r="CO41" s="1"/>
      <c r="CP41" s="1"/>
      <c r="CQ41" s="269"/>
      <c r="CR41" s="274" t="s">
        <v>147</v>
      </c>
      <c r="CS41" s="313"/>
      <c r="CT41" s="313"/>
      <c r="CU41" s="313"/>
      <c r="CV41" s="313"/>
      <c r="CW41" s="313"/>
      <c r="CX41" s="313"/>
      <c r="CY41" s="332"/>
      <c r="CZ41" s="283" t="s">
        <v>147</v>
      </c>
      <c r="DA41" s="335"/>
      <c r="DB41" s="335"/>
      <c r="DC41" s="338"/>
      <c r="DD41" s="288" t="s">
        <v>147</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441</v>
      </c>
      <c r="AR42" s="305"/>
      <c r="AS42" s="305"/>
      <c r="AT42" s="305"/>
      <c r="AU42" s="305"/>
      <c r="AV42" s="305"/>
      <c r="AW42" s="305"/>
      <c r="AX42" s="305"/>
      <c r="AY42" s="311"/>
      <c r="AZ42" s="275">
        <v>5796499</v>
      </c>
      <c r="BA42" s="277"/>
      <c r="BB42" s="277"/>
      <c r="BC42" s="277"/>
      <c r="BD42" s="312"/>
      <c r="BE42" s="312"/>
      <c r="BF42" s="317"/>
      <c r="BG42" s="177"/>
      <c r="BH42" s="179"/>
      <c r="BI42" s="179"/>
      <c r="BJ42" s="179"/>
      <c r="BK42" s="179"/>
      <c r="BL42" s="179"/>
      <c r="BM42" s="267" t="s">
        <v>442</v>
      </c>
      <c r="BN42" s="267"/>
      <c r="BO42" s="267"/>
      <c r="BP42" s="267"/>
      <c r="BQ42" s="267"/>
      <c r="BR42" s="267"/>
      <c r="BS42" s="267"/>
      <c r="BT42" s="267"/>
      <c r="BU42" s="271"/>
      <c r="BV42" s="275">
        <v>347</v>
      </c>
      <c r="BW42" s="277"/>
      <c r="BX42" s="277"/>
      <c r="BY42" s="277"/>
      <c r="BZ42" s="277"/>
      <c r="CA42" s="277"/>
      <c r="CB42" s="327"/>
      <c r="CD42" s="261" t="s">
        <v>287</v>
      </c>
      <c r="CE42" s="1"/>
      <c r="CF42" s="1"/>
      <c r="CG42" s="1"/>
      <c r="CH42" s="1"/>
      <c r="CI42" s="1"/>
      <c r="CJ42" s="1"/>
      <c r="CK42" s="1"/>
      <c r="CL42" s="1"/>
      <c r="CM42" s="1"/>
      <c r="CN42" s="1"/>
      <c r="CO42" s="1"/>
      <c r="CP42" s="1"/>
      <c r="CQ42" s="269"/>
      <c r="CR42" s="274">
        <v>12646285</v>
      </c>
      <c r="CS42" s="313"/>
      <c r="CT42" s="313"/>
      <c r="CU42" s="313"/>
      <c r="CV42" s="313"/>
      <c r="CW42" s="313"/>
      <c r="CX42" s="313"/>
      <c r="CY42" s="332"/>
      <c r="CZ42" s="283">
        <v>13.2</v>
      </c>
      <c r="DA42" s="335"/>
      <c r="DB42" s="335"/>
      <c r="DC42" s="338"/>
      <c r="DD42" s="288">
        <v>4518066</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59</v>
      </c>
      <c r="CE43" s="1"/>
      <c r="CF43" s="1"/>
      <c r="CG43" s="1"/>
      <c r="CH43" s="1"/>
      <c r="CI43" s="1"/>
      <c r="CJ43" s="1"/>
      <c r="CK43" s="1"/>
      <c r="CL43" s="1"/>
      <c r="CM43" s="1"/>
      <c r="CN43" s="1"/>
      <c r="CO43" s="1"/>
      <c r="CP43" s="1"/>
      <c r="CQ43" s="269"/>
      <c r="CR43" s="274">
        <v>871170</v>
      </c>
      <c r="CS43" s="313"/>
      <c r="CT43" s="313"/>
      <c r="CU43" s="313"/>
      <c r="CV43" s="313"/>
      <c r="CW43" s="313"/>
      <c r="CX43" s="313"/>
      <c r="CY43" s="332"/>
      <c r="CZ43" s="283">
        <v>0.9</v>
      </c>
      <c r="DA43" s="335"/>
      <c r="DB43" s="335"/>
      <c r="DC43" s="338"/>
      <c r="DD43" s="288">
        <v>871170</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415</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179</v>
      </c>
      <c r="CE44" s="41"/>
      <c r="CF44" s="261" t="s">
        <v>443</v>
      </c>
      <c r="CG44" s="1"/>
      <c r="CH44" s="1"/>
      <c r="CI44" s="1"/>
      <c r="CJ44" s="1"/>
      <c r="CK44" s="1"/>
      <c r="CL44" s="1"/>
      <c r="CM44" s="1"/>
      <c r="CN44" s="1"/>
      <c r="CO44" s="1"/>
      <c r="CP44" s="1"/>
      <c r="CQ44" s="269"/>
      <c r="CR44" s="274">
        <v>12586973</v>
      </c>
      <c r="CS44" s="217"/>
      <c r="CT44" s="217"/>
      <c r="CU44" s="217"/>
      <c r="CV44" s="217"/>
      <c r="CW44" s="217"/>
      <c r="CX44" s="217"/>
      <c r="CY44" s="279"/>
      <c r="CZ44" s="283">
        <v>13.1</v>
      </c>
      <c r="DA44" s="238"/>
      <c r="DB44" s="238"/>
      <c r="DC44" s="285"/>
      <c r="DD44" s="288">
        <v>4458754</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274</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444</v>
      </c>
      <c r="CG45" s="1"/>
      <c r="CH45" s="1"/>
      <c r="CI45" s="1"/>
      <c r="CJ45" s="1"/>
      <c r="CK45" s="1"/>
      <c r="CL45" s="1"/>
      <c r="CM45" s="1"/>
      <c r="CN45" s="1"/>
      <c r="CO45" s="1"/>
      <c r="CP45" s="1"/>
      <c r="CQ45" s="269"/>
      <c r="CR45" s="274">
        <v>4028072</v>
      </c>
      <c r="CS45" s="313"/>
      <c r="CT45" s="313"/>
      <c r="CU45" s="313"/>
      <c r="CV45" s="313"/>
      <c r="CW45" s="313"/>
      <c r="CX45" s="313"/>
      <c r="CY45" s="332"/>
      <c r="CZ45" s="283">
        <v>4.2</v>
      </c>
      <c r="DA45" s="335"/>
      <c r="DB45" s="335"/>
      <c r="DC45" s="338"/>
      <c r="DD45" s="288">
        <v>507066</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445</v>
      </c>
      <c r="CG46" s="1"/>
      <c r="CH46" s="1"/>
      <c r="CI46" s="1"/>
      <c r="CJ46" s="1"/>
      <c r="CK46" s="1"/>
      <c r="CL46" s="1"/>
      <c r="CM46" s="1"/>
      <c r="CN46" s="1"/>
      <c r="CO46" s="1"/>
      <c r="CP46" s="1"/>
      <c r="CQ46" s="269"/>
      <c r="CR46" s="274">
        <v>8317024</v>
      </c>
      <c r="CS46" s="217"/>
      <c r="CT46" s="217"/>
      <c r="CU46" s="217"/>
      <c r="CV46" s="217"/>
      <c r="CW46" s="217"/>
      <c r="CX46" s="217"/>
      <c r="CY46" s="279"/>
      <c r="CZ46" s="283">
        <v>8.6999999999999993</v>
      </c>
      <c r="DA46" s="238"/>
      <c r="DB46" s="238"/>
      <c r="DC46" s="285"/>
      <c r="DD46" s="288">
        <v>3857211</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447</v>
      </c>
      <c r="CG47" s="1"/>
      <c r="CH47" s="1"/>
      <c r="CI47" s="1"/>
      <c r="CJ47" s="1"/>
      <c r="CK47" s="1"/>
      <c r="CL47" s="1"/>
      <c r="CM47" s="1"/>
      <c r="CN47" s="1"/>
      <c r="CO47" s="1"/>
      <c r="CP47" s="1"/>
      <c r="CQ47" s="269"/>
      <c r="CR47" s="274">
        <v>59312</v>
      </c>
      <c r="CS47" s="313"/>
      <c r="CT47" s="313"/>
      <c r="CU47" s="313"/>
      <c r="CV47" s="313"/>
      <c r="CW47" s="313"/>
      <c r="CX47" s="313"/>
      <c r="CY47" s="332"/>
      <c r="CZ47" s="283">
        <v>0.1</v>
      </c>
      <c r="DA47" s="335"/>
      <c r="DB47" s="335"/>
      <c r="DC47" s="338"/>
      <c r="DD47" s="288">
        <v>59312</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449</v>
      </c>
      <c r="CG48" s="1"/>
      <c r="CH48" s="1"/>
      <c r="CI48" s="1"/>
      <c r="CJ48" s="1"/>
      <c r="CK48" s="1"/>
      <c r="CL48" s="1"/>
      <c r="CM48" s="1"/>
      <c r="CN48" s="1"/>
      <c r="CO48" s="1"/>
      <c r="CP48" s="1"/>
      <c r="CQ48" s="269"/>
      <c r="CR48" s="274" t="s">
        <v>147</v>
      </c>
      <c r="CS48" s="217"/>
      <c r="CT48" s="217"/>
      <c r="CU48" s="217"/>
      <c r="CV48" s="217"/>
      <c r="CW48" s="217"/>
      <c r="CX48" s="217"/>
      <c r="CY48" s="279"/>
      <c r="CZ48" s="283" t="s">
        <v>147</v>
      </c>
      <c r="DA48" s="238"/>
      <c r="DB48" s="238"/>
      <c r="DC48" s="285"/>
      <c r="DD48" s="288" t="s">
        <v>147</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200</v>
      </c>
      <c r="CE49" s="267"/>
      <c r="CF49" s="267"/>
      <c r="CG49" s="267"/>
      <c r="CH49" s="267"/>
      <c r="CI49" s="267"/>
      <c r="CJ49" s="267"/>
      <c r="CK49" s="267"/>
      <c r="CL49" s="267"/>
      <c r="CM49" s="267"/>
      <c r="CN49" s="267"/>
      <c r="CO49" s="267"/>
      <c r="CP49" s="267"/>
      <c r="CQ49" s="271"/>
      <c r="CR49" s="275">
        <v>96023003</v>
      </c>
      <c r="CS49" s="312"/>
      <c r="CT49" s="312"/>
      <c r="CU49" s="312"/>
      <c r="CV49" s="312"/>
      <c r="CW49" s="312"/>
      <c r="CX49" s="312"/>
      <c r="CY49" s="333"/>
      <c r="CZ49" s="292">
        <v>100</v>
      </c>
      <c r="DA49" s="336"/>
      <c r="DB49" s="336"/>
      <c r="DC49" s="339"/>
      <c r="DD49" s="342">
        <v>59308961</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Ol31LZUg6/BVMxt8/RBhbSFXQ2m7z/e4sZOnO+cvrj41khXut3k2u+4jiBjFV+Q6nxjmqwoBnAo5eSk5rPUpfw==" saltValue="tkmJ8ERaCVxaoAF0guYnJ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5" zoomScaleNormal="55"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310</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132</v>
      </c>
      <c r="DK2" s="707"/>
      <c r="DL2" s="707"/>
      <c r="DM2" s="707"/>
      <c r="DN2" s="707"/>
      <c r="DO2" s="710"/>
      <c r="DP2" s="368"/>
      <c r="DQ2" s="706" t="s">
        <v>313</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450</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451</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452</v>
      </c>
      <c r="B5" s="397"/>
      <c r="C5" s="397"/>
      <c r="D5" s="397"/>
      <c r="E5" s="397"/>
      <c r="F5" s="397"/>
      <c r="G5" s="397"/>
      <c r="H5" s="397"/>
      <c r="I5" s="397"/>
      <c r="J5" s="397"/>
      <c r="K5" s="397"/>
      <c r="L5" s="397"/>
      <c r="M5" s="397"/>
      <c r="N5" s="397"/>
      <c r="O5" s="397"/>
      <c r="P5" s="429"/>
      <c r="Q5" s="435" t="s">
        <v>185</v>
      </c>
      <c r="R5" s="447"/>
      <c r="S5" s="447"/>
      <c r="T5" s="447"/>
      <c r="U5" s="458"/>
      <c r="V5" s="435" t="s">
        <v>453</v>
      </c>
      <c r="W5" s="447"/>
      <c r="X5" s="447"/>
      <c r="Y5" s="447"/>
      <c r="Z5" s="458"/>
      <c r="AA5" s="435" t="s">
        <v>454</v>
      </c>
      <c r="AB5" s="447"/>
      <c r="AC5" s="447"/>
      <c r="AD5" s="447"/>
      <c r="AE5" s="447"/>
      <c r="AF5" s="504" t="s">
        <v>182</v>
      </c>
      <c r="AG5" s="447"/>
      <c r="AH5" s="447"/>
      <c r="AI5" s="447"/>
      <c r="AJ5" s="522"/>
      <c r="AK5" s="447" t="s">
        <v>455</v>
      </c>
      <c r="AL5" s="447"/>
      <c r="AM5" s="447"/>
      <c r="AN5" s="447"/>
      <c r="AO5" s="458"/>
      <c r="AP5" s="435" t="s">
        <v>456</v>
      </c>
      <c r="AQ5" s="447"/>
      <c r="AR5" s="447"/>
      <c r="AS5" s="447"/>
      <c r="AT5" s="458"/>
      <c r="AU5" s="435" t="s">
        <v>458</v>
      </c>
      <c r="AV5" s="447"/>
      <c r="AW5" s="447"/>
      <c r="AX5" s="447"/>
      <c r="AY5" s="522"/>
      <c r="AZ5" s="378"/>
      <c r="BA5" s="378"/>
      <c r="BB5" s="378"/>
      <c r="BC5" s="378"/>
      <c r="BD5" s="378"/>
      <c r="BE5" s="576"/>
      <c r="BF5" s="576"/>
      <c r="BG5" s="576"/>
      <c r="BH5" s="576"/>
      <c r="BI5" s="576"/>
      <c r="BJ5" s="576"/>
      <c r="BK5" s="576"/>
      <c r="BL5" s="576"/>
      <c r="BM5" s="576"/>
      <c r="BN5" s="576"/>
      <c r="BO5" s="576"/>
      <c r="BP5" s="576"/>
      <c r="BQ5" s="370" t="s">
        <v>459</v>
      </c>
      <c r="BR5" s="397"/>
      <c r="BS5" s="397"/>
      <c r="BT5" s="397"/>
      <c r="BU5" s="397"/>
      <c r="BV5" s="397"/>
      <c r="BW5" s="397"/>
      <c r="BX5" s="397"/>
      <c r="BY5" s="397"/>
      <c r="BZ5" s="397"/>
      <c r="CA5" s="397"/>
      <c r="CB5" s="397"/>
      <c r="CC5" s="397"/>
      <c r="CD5" s="397"/>
      <c r="CE5" s="397"/>
      <c r="CF5" s="397"/>
      <c r="CG5" s="429"/>
      <c r="CH5" s="435" t="s">
        <v>380</v>
      </c>
      <c r="CI5" s="447"/>
      <c r="CJ5" s="447"/>
      <c r="CK5" s="447"/>
      <c r="CL5" s="458"/>
      <c r="CM5" s="435" t="s">
        <v>333</v>
      </c>
      <c r="CN5" s="447"/>
      <c r="CO5" s="447"/>
      <c r="CP5" s="447"/>
      <c r="CQ5" s="458"/>
      <c r="CR5" s="435" t="s">
        <v>252</v>
      </c>
      <c r="CS5" s="447"/>
      <c r="CT5" s="447"/>
      <c r="CU5" s="447"/>
      <c r="CV5" s="458"/>
      <c r="CW5" s="435" t="s">
        <v>53</v>
      </c>
      <c r="CX5" s="447"/>
      <c r="CY5" s="447"/>
      <c r="CZ5" s="447"/>
      <c r="DA5" s="458"/>
      <c r="DB5" s="435" t="s">
        <v>424</v>
      </c>
      <c r="DC5" s="447"/>
      <c r="DD5" s="447"/>
      <c r="DE5" s="447"/>
      <c r="DF5" s="458"/>
      <c r="DG5" s="700" t="s">
        <v>249</v>
      </c>
      <c r="DH5" s="703"/>
      <c r="DI5" s="703"/>
      <c r="DJ5" s="703"/>
      <c r="DK5" s="708"/>
      <c r="DL5" s="700" t="s">
        <v>460</v>
      </c>
      <c r="DM5" s="703"/>
      <c r="DN5" s="703"/>
      <c r="DO5" s="703"/>
      <c r="DP5" s="708"/>
      <c r="DQ5" s="435" t="s">
        <v>461</v>
      </c>
      <c r="DR5" s="447"/>
      <c r="DS5" s="447"/>
      <c r="DT5" s="447"/>
      <c r="DU5" s="458"/>
      <c r="DV5" s="435" t="s">
        <v>458</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463</v>
      </c>
      <c r="C7" s="419"/>
      <c r="D7" s="419"/>
      <c r="E7" s="419"/>
      <c r="F7" s="419"/>
      <c r="G7" s="419"/>
      <c r="H7" s="419"/>
      <c r="I7" s="419"/>
      <c r="J7" s="419"/>
      <c r="K7" s="419"/>
      <c r="L7" s="419"/>
      <c r="M7" s="419"/>
      <c r="N7" s="419"/>
      <c r="O7" s="419"/>
      <c r="P7" s="431"/>
      <c r="Q7" s="437">
        <v>99295</v>
      </c>
      <c r="R7" s="449"/>
      <c r="S7" s="449"/>
      <c r="T7" s="449"/>
      <c r="U7" s="449"/>
      <c r="V7" s="449">
        <v>94833</v>
      </c>
      <c r="W7" s="449"/>
      <c r="X7" s="449"/>
      <c r="Y7" s="449"/>
      <c r="Z7" s="449"/>
      <c r="AA7" s="449">
        <v>4462</v>
      </c>
      <c r="AB7" s="449"/>
      <c r="AC7" s="449"/>
      <c r="AD7" s="449"/>
      <c r="AE7" s="492"/>
      <c r="AF7" s="506">
        <v>4214</v>
      </c>
      <c r="AG7" s="519"/>
      <c r="AH7" s="519"/>
      <c r="AI7" s="519"/>
      <c r="AJ7" s="524"/>
      <c r="AK7" s="532">
        <v>955</v>
      </c>
      <c r="AL7" s="449"/>
      <c r="AM7" s="449"/>
      <c r="AN7" s="449"/>
      <c r="AO7" s="449"/>
      <c r="AP7" s="449">
        <v>76072</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19</v>
      </c>
      <c r="BT7" s="419"/>
      <c r="BU7" s="419"/>
      <c r="BV7" s="419"/>
      <c r="BW7" s="419"/>
      <c r="BX7" s="419"/>
      <c r="BY7" s="419"/>
      <c r="BZ7" s="419"/>
      <c r="CA7" s="419"/>
      <c r="CB7" s="419"/>
      <c r="CC7" s="419"/>
      <c r="CD7" s="419"/>
      <c r="CE7" s="419"/>
      <c r="CF7" s="419"/>
      <c r="CG7" s="431"/>
      <c r="CH7" s="663">
        <v>-8</v>
      </c>
      <c r="CI7" s="666"/>
      <c r="CJ7" s="666"/>
      <c r="CK7" s="666"/>
      <c r="CL7" s="681"/>
      <c r="CM7" s="663">
        <v>149</v>
      </c>
      <c r="CN7" s="666"/>
      <c r="CO7" s="666"/>
      <c r="CP7" s="666"/>
      <c r="CQ7" s="681"/>
      <c r="CR7" s="663">
        <v>105</v>
      </c>
      <c r="CS7" s="666"/>
      <c r="CT7" s="666"/>
      <c r="CU7" s="666"/>
      <c r="CV7" s="681"/>
      <c r="CW7" s="663">
        <v>19</v>
      </c>
      <c r="CX7" s="666"/>
      <c r="CY7" s="666"/>
      <c r="CZ7" s="666"/>
      <c r="DA7" s="681"/>
      <c r="DB7" s="663" t="s">
        <v>147</v>
      </c>
      <c r="DC7" s="666"/>
      <c r="DD7" s="666"/>
      <c r="DE7" s="666"/>
      <c r="DF7" s="681"/>
      <c r="DG7" s="663" t="s">
        <v>147</v>
      </c>
      <c r="DH7" s="666"/>
      <c r="DI7" s="666"/>
      <c r="DJ7" s="666"/>
      <c r="DK7" s="681"/>
      <c r="DL7" s="663" t="s">
        <v>147</v>
      </c>
      <c r="DM7" s="666"/>
      <c r="DN7" s="666"/>
      <c r="DO7" s="666"/>
      <c r="DP7" s="681"/>
      <c r="DQ7" s="663" t="s">
        <v>147</v>
      </c>
      <c r="DR7" s="666"/>
      <c r="DS7" s="666"/>
      <c r="DT7" s="666"/>
      <c r="DU7" s="681"/>
      <c r="DV7" s="399"/>
      <c r="DW7" s="419"/>
      <c r="DX7" s="419"/>
      <c r="DY7" s="419"/>
      <c r="DZ7" s="717"/>
      <c r="EA7" s="576"/>
    </row>
    <row r="8" spans="1:131" s="364" customFormat="1" ht="26.25" customHeight="1">
      <c r="A8" s="373">
        <v>2</v>
      </c>
      <c r="B8" s="400" t="s">
        <v>134</v>
      </c>
      <c r="C8" s="420"/>
      <c r="D8" s="420"/>
      <c r="E8" s="420"/>
      <c r="F8" s="420"/>
      <c r="G8" s="420"/>
      <c r="H8" s="420"/>
      <c r="I8" s="420"/>
      <c r="J8" s="420"/>
      <c r="K8" s="420"/>
      <c r="L8" s="420"/>
      <c r="M8" s="420"/>
      <c r="N8" s="420"/>
      <c r="O8" s="420"/>
      <c r="P8" s="432"/>
      <c r="Q8" s="438">
        <v>1333</v>
      </c>
      <c r="R8" s="450"/>
      <c r="S8" s="450"/>
      <c r="T8" s="450"/>
      <c r="U8" s="450"/>
      <c r="V8" s="450">
        <v>1331</v>
      </c>
      <c r="W8" s="450"/>
      <c r="X8" s="450"/>
      <c r="Y8" s="450"/>
      <c r="Z8" s="450"/>
      <c r="AA8" s="450">
        <v>2</v>
      </c>
      <c r="AB8" s="450"/>
      <c r="AC8" s="450"/>
      <c r="AD8" s="450"/>
      <c r="AE8" s="461"/>
      <c r="AF8" s="507">
        <v>2</v>
      </c>
      <c r="AG8" s="456"/>
      <c r="AH8" s="456"/>
      <c r="AI8" s="456"/>
      <c r="AJ8" s="525"/>
      <c r="AK8" s="460">
        <v>440</v>
      </c>
      <c r="AL8" s="450"/>
      <c r="AM8" s="450"/>
      <c r="AN8" s="450"/>
      <c r="AO8" s="450"/>
      <c r="AP8" s="450">
        <v>5591</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551</v>
      </c>
      <c r="BT8" s="420"/>
      <c r="BU8" s="420"/>
      <c r="BV8" s="420"/>
      <c r="BW8" s="420"/>
      <c r="BX8" s="420"/>
      <c r="BY8" s="420"/>
      <c r="BZ8" s="420"/>
      <c r="CA8" s="420"/>
      <c r="CB8" s="420"/>
      <c r="CC8" s="420"/>
      <c r="CD8" s="420"/>
      <c r="CE8" s="420"/>
      <c r="CF8" s="420"/>
      <c r="CG8" s="432"/>
      <c r="CH8" s="444">
        <v>-20</v>
      </c>
      <c r="CI8" s="456"/>
      <c r="CJ8" s="456"/>
      <c r="CK8" s="456"/>
      <c r="CL8" s="682"/>
      <c r="CM8" s="444">
        <v>297</v>
      </c>
      <c r="CN8" s="456"/>
      <c r="CO8" s="456"/>
      <c r="CP8" s="456"/>
      <c r="CQ8" s="682"/>
      <c r="CR8" s="444">
        <v>320</v>
      </c>
      <c r="CS8" s="456"/>
      <c r="CT8" s="456"/>
      <c r="CU8" s="456"/>
      <c r="CV8" s="682"/>
      <c r="CW8" s="444">
        <v>135</v>
      </c>
      <c r="CX8" s="456"/>
      <c r="CY8" s="456"/>
      <c r="CZ8" s="456"/>
      <c r="DA8" s="682"/>
      <c r="DB8" s="444" t="s">
        <v>147</v>
      </c>
      <c r="DC8" s="456"/>
      <c r="DD8" s="456"/>
      <c r="DE8" s="456"/>
      <c r="DF8" s="682"/>
      <c r="DG8" s="444" t="s">
        <v>147</v>
      </c>
      <c r="DH8" s="456"/>
      <c r="DI8" s="456"/>
      <c r="DJ8" s="456"/>
      <c r="DK8" s="682"/>
      <c r="DL8" s="444" t="s">
        <v>147</v>
      </c>
      <c r="DM8" s="456"/>
      <c r="DN8" s="456"/>
      <c r="DO8" s="456"/>
      <c r="DP8" s="682"/>
      <c r="DQ8" s="444" t="s">
        <v>147</v>
      </c>
      <c r="DR8" s="456"/>
      <c r="DS8" s="456"/>
      <c r="DT8" s="456"/>
      <c r="DU8" s="682"/>
      <c r="DV8" s="400"/>
      <c r="DW8" s="420"/>
      <c r="DX8" s="420"/>
      <c r="DY8" s="420"/>
      <c r="DZ8" s="718"/>
      <c r="EA8" s="576"/>
    </row>
    <row r="9" spans="1:131" s="364" customFormat="1" ht="26.25" customHeight="1">
      <c r="A9" s="373">
        <v>3</v>
      </c>
      <c r="B9" s="400" t="s">
        <v>120</v>
      </c>
      <c r="C9" s="420"/>
      <c r="D9" s="420"/>
      <c r="E9" s="420"/>
      <c r="F9" s="420"/>
      <c r="G9" s="420"/>
      <c r="H9" s="420"/>
      <c r="I9" s="420"/>
      <c r="J9" s="420"/>
      <c r="K9" s="420"/>
      <c r="L9" s="420"/>
      <c r="M9" s="420"/>
      <c r="N9" s="420"/>
      <c r="O9" s="420"/>
      <c r="P9" s="432"/>
      <c r="Q9" s="438">
        <v>759</v>
      </c>
      <c r="R9" s="450"/>
      <c r="S9" s="450"/>
      <c r="T9" s="450"/>
      <c r="U9" s="450"/>
      <c r="V9" s="450">
        <v>502</v>
      </c>
      <c r="W9" s="450"/>
      <c r="X9" s="450"/>
      <c r="Y9" s="450"/>
      <c r="Z9" s="450"/>
      <c r="AA9" s="450">
        <v>257</v>
      </c>
      <c r="AB9" s="450"/>
      <c r="AC9" s="450"/>
      <c r="AD9" s="450"/>
      <c r="AE9" s="461"/>
      <c r="AF9" s="507">
        <v>257</v>
      </c>
      <c r="AG9" s="456"/>
      <c r="AH9" s="456"/>
      <c r="AI9" s="456"/>
      <c r="AJ9" s="525"/>
      <c r="AK9" s="460">
        <v>200</v>
      </c>
      <c r="AL9" s="450"/>
      <c r="AM9" s="450"/>
      <c r="AN9" s="450"/>
      <c r="AO9" s="450"/>
      <c r="AP9" s="450">
        <v>3415</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357</v>
      </c>
      <c r="BT9" s="420"/>
      <c r="BU9" s="420"/>
      <c r="BV9" s="420"/>
      <c r="BW9" s="420"/>
      <c r="BX9" s="420"/>
      <c r="BY9" s="420"/>
      <c r="BZ9" s="420"/>
      <c r="CA9" s="420"/>
      <c r="CB9" s="420"/>
      <c r="CC9" s="420"/>
      <c r="CD9" s="420"/>
      <c r="CE9" s="420"/>
      <c r="CF9" s="420"/>
      <c r="CG9" s="432"/>
      <c r="CH9" s="444">
        <v>-12</v>
      </c>
      <c r="CI9" s="456"/>
      <c r="CJ9" s="456"/>
      <c r="CK9" s="456"/>
      <c r="CL9" s="682"/>
      <c r="CM9" s="444">
        <v>76</v>
      </c>
      <c r="CN9" s="456"/>
      <c r="CO9" s="456"/>
      <c r="CP9" s="456"/>
      <c r="CQ9" s="682"/>
      <c r="CR9" s="444">
        <v>85</v>
      </c>
      <c r="CS9" s="456"/>
      <c r="CT9" s="456"/>
      <c r="CU9" s="456"/>
      <c r="CV9" s="682"/>
      <c r="CW9" s="444" t="s">
        <v>147</v>
      </c>
      <c r="CX9" s="456"/>
      <c r="CY9" s="456"/>
      <c r="CZ9" s="456"/>
      <c r="DA9" s="682"/>
      <c r="DB9" s="444" t="s">
        <v>147</v>
      </c>
      <c r="DC9" s="456"/>
      <c r="DD9" s="456"/>
      <c r="DE9" s="456"/>
      <c r="DF9" s="682"/>
      <c r="DG9" s="444" t="s">
        <v>147</v>
      </c>
      <c r="DH9" s="456"/>
      <c r="DI9" s="456"/>
      <c r="DJ9" s="456"/>
      <c r="DK9" s="682"/>
      <c r="DL9" s="444" t="s">
        <v>147</v>
      </c>
      <c r="DM9" s="456"/>
      <c r="DN9" s="456"/>
      <c r="DO9" s="456"/>
      <c r="DP9" s="682"/>
      <c r="DQ9" s="444" t="s">
        <v>147</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t="s">
        <v>188</v>
      </c>
      <c r="BS10" s="400" t="s">
        <v>116</v>
      </c>
      <c r="BT10" s="420"/>
      <c r="BU10" s="420"/>
      <c r="BV10" s="420"/>
      <c r="BW10" s="420"/>
      <c r="BX10" s="420"/>
      <c r="BY10" s="420"/>
      <c r="BZ10" s="420"/>
      <c r="CA10" s="420"/>
      <c r="CB10" s="420"/>
      <c r="CC10" s="420"/>
      <c r="CD10" s="420"/>
      <c r="CE10" s="420"/>
      <c r="CF10" s="420"/>
      <c r="CG10" s="432"/>
      <c r="CH10" s="444">
        <v>1</v>
      </c>
      <c r="CI10" s="456"/>
      <c r="CJ10" s="456"/>
      <c r="CK10" s="456"/>
      <c r="CL10" s="682"/>
      <c r="CM10" s="444">
        <v>152</v>
      </c>
      <c r="CN10" s="456"/>
      <c r="CO10" s="456"/>
      <c r="CP10" s="456"/>
      <c r="CQ10" s="682"/>
      <c r="CR10" s="444">
        <v>8</v>
      </c>
      <c r="CS10" s="456"/>
      <c r="CT10" s="456"/>
      <c r="CU10" s="456"/>
      <c r="CV10" s="682"/>
      <c r="CW10" s="444" t="s">
        <v>147</v>
      </c>
      <c r="CX10" s="456"/>
      <c r="CY10" s="456"/>
      <c r="CZ10" s="456"/>
      <c r="DA10" s="682"/>
      <c r="DB10" s="444" t="s">
        <v>147</v>
      </c>
      <c r="DC10" s="456"/>
      <c r="DD10" s="456"/>
      <c r="DE10" s="456"/>
      <c r="DF10" s="682"/>
      <c r="DG10" s="444">
        <v>915</v>
      </c>
      <c r="DH10" s="456"/>
      <c r="DI10" s="456"/>
      <c r="DJ10" s="456"/>
      <c r="DK10" s="682"/>
      <c r="DL10" s="444" t="s">
        <v>147</v>
      </c>
      <c r="DM10" s="456"/>
      <c r="DN10" s="456"/>
      <c r="DO10" s="456"/>
      <c r="DP10" s="682"/>
      <c r="DQ10" s="444" t="s">
        <v>147</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t="s">
        <v>96</v>
      </c>
      <c r="BT11" s="420"/>
      <c r="BU11" s="420"/>
      <c r="BV11" s="420"/>
      <c r="BW11" s="420"/>
      <c r="BX11" s="420"/>
      <c r="BY11" s="420"/>
      <c r="BZ11" s="420"/>
      <c r="CA11" s="420"/>
      <c r="CB11" s="420"/>
      <c r="CC11" s="420"/>
      <c r="CD11" s="420"/>
      <c r="CE11" s="420"/>
      <c r="CF11" s="420"/>
      <c r="CG11" s="432"/>
      <c r="CH11" s="444">
        <v>22</v>
      </c>
      <c r="CI11" s="456"/>
      <c r="CJ11" s="456"/>
      <c r="CK11" s="456"/>
      <c r="CL11" s="682"/>
      <c r="CM11" s="444">
        <v>113</v>
      </c>
      <c r="CN11" s="456"/>
      <c r="CO11" s="456"/>
      <c r="CP11" s="456"/>
      <c r="CQ11" s="682"/>
      <c r="CR11" s="444">
        <v>30</v>
      </c>
      <c r="CS11" s="456"/>
      <c r="CT11" s="456"/>
      <c r="CU11" s="456"/>
      <c r="CV11" s="682"/>
      <c r="CW11" s="444" t="s">
        <v>147</v>
      </c>
      <c r="CX11" s="456"/>
      <c r="CY11" s="456"/>
      <c r="CZ11" s="456"/>
      <c r="DA11" s="682"/>
      <c r="DB11" s="444" t="s">
        <v>147</v>
      </c>
      <c r="DC11" s="456"/>
      <c r="DD11" s="456"/>
      <c r="DE11" s="456"/>
      <c r="DF11" s="682"/>
      <c r="DG11" s="444" t="s">
        <v>147</v>
      </c>
      <c r="DH11" s="456"/>
      <c r="DI11" s="456"/>
      <c r="DJ11" s="456"/>
      <c r="DK11" s="682"/>
      <c r="DL11" s="444" t="s">
        <v>147</v>
      </c>
      <c r="DM11" s="456"/>
      <c r="DN11" s="456"/>
      <c r="DO11" s="456"/>
      <c r="DP11" s="682"/>
      <c r="DQ11" s="444" t="s">
        <v>147</v>
      </c>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t="s">
        <v>63</v>
      </c>
      <c r="BT12" s="420"/>
      <c r="BU12" s="420"/>
      <c r="BV12" s="420"/>
      <c r="BW12" s="420"/>
      <c r="BX12" s="420"/>
      <c r="BY12" s="420"/>
      <c r="BZ12" s="420"/>
      <c r="CA12" s="420"/>
      <c r="CB12" s="420"/>
      <c r="CC12" s="420"/>
      <c r="CD12" s="420"/>
      <c r="CE12" s="420"/>
      <c r="CF12" s="420"/>
      <c r="CG12" s="432"/>
      <c r="CH12" s="444">
        <v>-1</v>
      </c>
      <c r="CI12" s="456"/>
      <c r="CJ12" s="456"/>
      <c r="CK12" s="456"/>
      <c r="CL12" s="682"/>
      <c r="CM12" s="444">
        <v>24</v>
      </c>
      <c r="CN12" s="456"/>
      <c r="CO12" s="456"/>
      <c r="CP12" s="456"/>
      <c r="CQ12" s="682"/>
      <c r="CR12" s="444">
        <v>10</v>
      </c>
      <c r="CS12" s="456"/>
      <c r="CT12" s="456"/>
      <c r="CU12" s="456"/>
      <c r="CV12" s="682"/>
      <c r="CW12" s="444">
        <v>57</v>
      </c>
      <c r="CX12" s="456"/>
      <c r="CY12" s="456"/>
      <c r="CZ12" s="456"/>
      <c r="DA12" s="682"/>
      <c r="DB12" s="444" t="s">
        <v>147</v>
      </c>
      <c r="DC12" s="456"/>
      <c r="DD12" s="456"/>
      <c r="DE12" s="456"/>
      <c r="DF12" s="682"/>
      <c r="DG12" s="444" t="s">
        <v>147</v>
      </c>
      <c r="DH12" s="456"/>
      <c r="DI12" s="456"/>
      <c r="DJ12" s="456"/>
      <c r="DK12" s="682"/>
      <c r="DL12" s="444" t="s">
        <v>147</v>
      </c>
      <c r="DM12" s="456"/>
      <c r="DN12" s="456"/>
      <c r="DO12" s="456"/>
      <c r="DP12" s="682"/>
      <c r="DQ12" s="444" t="s">
        <v>147</v>
      </c>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t="s">
        <v>381</v>
      </c>
      <c r="BT13" s="420"/>
      <c r="BU13" s="420"/>
      <c r="BV13" s="420"/>
      <c r="BW13" s="420"/>
      <c r="BX13" s="420"/>
      <c r="BY13" s="420"/>
      <c r="BZ13" s="420"/>
      <c r="CA13" s="420"/>
      <c r="CB13" s="420"/>
      <c r="CC13" s="420"/>
      <c r="CD13" s="420"/>
      <c r="CE13" s="420"/>
      <c r="CF13" s="420"/>
      <c r="CG13" s="432"/>
      <c r="CH13" s="444">
        <v>0</v>
      </c>
      <c r="CI13" s="456"/>
      <c r="CJ13" s="456"/>
      <c r="CK13" s="456"/>
      <c r="CL13" s="682"/>
      <c r="CM13" s="444">
        <v>85</v>
      </c>
      <c r="CN13" s="456"/>
      <c r="CO13" s="456"/>
      <c r="CP13" s="456"/>
      <c r="CQ13" s="682"/>
      <c r="CR13" s="444">
        <v>80</v>
      </c>
      <c r="CS13" s="456"/>
      <c r="CT13" s="456"/>
      <c r="CU13" s="456"/>
      <c r="CV13" s="682"/>
      <c r="CW13" s="444" t="s">
        <v>147</v>
      </c>
      <c r="CX13" s="456"/>
      <c r="CY13" s="456"/>
      <c r="CZ13" s="456"/>
      <c r="DA13" s="682"/>
      <c r="DB13" s="444" t="s">
        <v>147</v>
      </c>
      <c r="DC13" s="456"/>
      <c r="DD13" s="456"/>
      <c r="DE13" s="456"/>
      <c r="DF13" s="682"/>
      <c r="DG13" s="444" t="s">
        <v>147</v>
      </c>
      <c r="DH13" s="456"/>
      <c r="DI13" s="456"/>
      <c r="DJ13" s="456"/>
      <c r="DK13" s="682"/>
      <c r="DL13" s="444" t="s">
        <v>147</v>
      </c>
      <c r="DM13" s="456"/>
      <c r="DN13" s="456"/>
      <c r="DO13" s="456"/>
      <c r="DP13" s="682"/>
      <c r="DQ13" s="444" t="s">
        <v>147</v>
      </c>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465</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262</v>
      </c>
      <c r="B23" s="401" t="s">
        <v>316</v>
      </c>
      <c r="C23" s="421"/>
      <c r="D23" s="421"/>
      <c r="E23" s="421"/>
      <c r="F23" s="421"/>
      <c r="G23" s="421"/>
      <c r="H23" s="421"/>
      <c r="I23" s="421"/>
      <c r="J23" s="421"/>
      <c r="K23" s="421"/>
      <c r="L23" s="421"/>
      <c r="M23" s="421"/>
      <c r="N23" s="421"/>
      <c r="O23" s="421"/>
      <c r="P23" s="433"/>
      <c r="Q23" s="440">
        <v>100744</v>
      </c>
      <c r="R23" s="452"/>
      <c r="S23" s="452"/>
      <c r="T23" s="452"/>
      <c r="U23" s="452"/>
      <c r="V23" s="452">
        <v>96023</v>
      </c>
      <c r="W23" s="452"/>
      <c r="X23" s="452"/>
      <c r="Y23" s="452"/>
      <c r="Z23" s="452"/>
      <c r="AA23" s="452">
        <v>4721</v>
      </c>
      <c r="AB23" s="452"/>
      <c r="AC23" s="452"/>
      <c r="AD23" s="452"/>
      <c r="AE23" s="494"/>
      <c r="AF23" s="508">
        <v>4472</v>
      </c>
      <c r="AG23" s="452"/>
      <c r="AH23" s="452"/>
      <c r="AI23" s="452"/>
      <c r="AJ23" s="526"/>
      <c r="AK23" s="534"/>
      <c r="AL23" s="455"/>
      <c r="AM23" s="455"/>
      <c r="AN23" s="455"/>
      <c r="AO23" s="455"/>
      <c r="AP23" s="452">
        <v>85078</v>
      </c>
      <c r="AQ23" s="452"/>
      <c r="AR23" s="452"/>
      <c r="AS23" s="452"/>
      <c r="AT23" s="452"/>
      <c r="AU23" s="567"/>
      <c r="AV23" s="567"/>
      <c r="AW23" s="567"/>
      <c r="AX23" s="567"/>
      <c r="AY23" s="590"/>
      <c r="AZ23" s="595" t="s">
        <v>147</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396</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432</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452</v>
      </c>
      <c r="B26" s="397"/>
      <c r="C26" s="397"/>
      <c r="D26" s="397"/>
      <c r="E26" s="397"/>
      <c r="F26" s="397"/>
      <c r="G26" s="397"/>
      <c r="H26" s="397"/>
      <c r="I26" s="397"/>
      <c r="J26" s="397"/>
      <c r="K26" s="397"/>
      <c r="L26" s="397"/>
      <c r="M26" s="397"/>
      <c r="N26" s="397"/>
      <c r="O26" s="397"/>
      <c r="P26" s="429"/>
      <c r="Q26" s="435" t="s">
        <v>467</v>
      </c>
      <c r="R26" s="447"/>
      <c r="S26" s="447"/>
      <c r="T26" s="447"/>
      <c r="U26" s="458"/>
      <c r="V26" s="435" t="s">
        <v>468</v>
      </c>
      <c r="W26" s="447"/>
      <c r="X26" s="447"/>
      <c r="Y26" s="447"/>
      <c r="Z26" s="458"/>
      <c r="AA26" s="435" t="s">
        <v>469</v>
      </c>
      <c r="AB26" s="447"/>
      <c r="AC26" s="447"/>
      <c r="AD26" s="447"/>
      <c r="AE26" s="447"/>
      <c r="AF26" s="509" t="s">
        <v>259</v>
      </c>
      <c r="AG26" s="520"/>
      <c r="AH26" s="520"/>
      <c r="AI26" s="520"/>
      <c r="AJ26" s="527"/>
      <c r="AK26" s="447" t="s">
        <v>400</v>
      </c>
      <c r="AL26" s="447"/>
      <c r="AM26" s="447"/>
      <c r="AN26" s="447"/>
      <c r="AO26" s="458"/>
      <c r="AP26" s="435" t="s">
        <v>371</v>
      </c>
      <c r="AQ26" s="447"/>
      <c r="AR26" s="447"/>
      <c r="AS26" s="447"/>
      <c r="AT26" s="458"/>
      <c r="AU26" s="435" t="s">
        <v>470</v>
      </c>
      <c r="AV26" s="447"/>
      <c r="AW26" s="447"/>
      <c r="AX26" s="447"/>
      <c r="AY26" s="458"/>
      <c r="AZ26" s="435" t="s">
        <v>471</v>
      </c>
      <c r="BA26" s="447"/>
      <c r="BB26" s="447"/>
      <c r="BC26" s="447"/>
      <c r="BD26" s="458"/>
      <c r="BE26" s="435" t="s">
        <v>458</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65</v>
      </c>
      <c r="C28" s="419"/>
      <c r="D28" s="419"/>
      <c r="E28" s="419"/>
      <c r="F28" s="419"/>
      <c r="G28" s="419"/>
      <c r="H28" s="419"/>
      <c r="I28" s="419"/>
      <c r="J28" s="419"/>
      <c r="K28" s="419"/>
      <c r="L28" s="419"/>
      <c r="M28" s="419"/>
      <c r="N28" s="419"/>
      <c r="O28" s="419"/>
      <c r="P28" s="431"/>
      <c r="Q28" s="441">
        <v>24013</v>
      </c>
      <c r="R28" s="453"/>
      <c r="S28" s="453"/>
      <c r="T28" s="453"/>
      <c r="U28" s="453"/>
      <c r="V28" s="453">
        <v>23945</v>
      </c>
      <c r="W28" s="453"/>
      <c r="X28" s="453"/>
      <c r="Y28" s="453"/>
      <c r="Z28" s="453"/>
      <c r="AA28" s="453">
        <v>68</v>
      </c>
      <c r="AB28" s="453"/>
      <c r="AC28" s="453"/>
      <c r="AD28" s="453"/>
      <c r="AE28" s="495"/>
      <c r="AF28" s="511">
        <v>68</v>
      </c>
      <c r="AG28" s="453"/>
      <c r="AH28" s="453"/>
      <c r="AI28" s="453"/>
      <c r="AJ28" s="529"/>
      <c r="AK28" s="535">
        <v>1483</v>
      </c>
      <c r="AL28" s="453"/>
      <c r="AM28" s="453"/>
      <c r="AN28" s="453"/>
      <c r="AO28" s="453"/>
      <c r="AP28" s="453" t="s">
        <v>147</v>
      </c>
      <c r="AQ28" s="453"/>
      <c r="AR28" s="453"/>
      <c r="AS28" s="453"/>
      <c r="AT28" s="453"/>
      <c r="AU28" s="453" t="s">
        <v>147</v>
      </c>
      <c r="AV28" s="453"/>
      <c r="AW28" s="453"/>
      <c r="AX28" s="453"/>
      <c r="AY28" s="453"/>
      <c r="AZ28" s="596" t="s">
        <v>147</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472</v>
      </c>
      <c r="C29" s="420"/>
      <c r="D29" s="420"/>
      <c r="E29" s="420"/>
      <c r="F29" s="420"/>
      <c r="G29" s="420"/>
      <c r="H29" s="420"/>
      <c r="I29" s="420"/>
      <c r="J29" s="420"/>
      <c r="K29" s="420"/>
      <c r="L29" s="420"/>
      <c r="M29" s="420"/>
      <c r="N29" s="420"/>
      <c r="O29" s="420"/>
      <c r="P29" s="432"/>
      <c r="Q29" s="438">
        <v>5733</v>
      </c>
      <c r="R29" s="450"/>
      <c r="S29" s="450"/>
      <c r="T29" s="450"/>
      <c r="U29" s="450"/>
      <c r="V29" s="450">
        <v>5724</v>
      </c>
      <c r="W29" s="450"/>
      <c r="X29" s="450"/>
      <c r="Y29" s="450"/>
      <c r="Z29" s="450"/>
      <c r="AA29" s="450">
        <v>9</v>
      </c>
      <c r="AB29" s="450"/>
      <c r="AC29" s="450"/>
      <c r="AD29" s="450"/>
      <c r="AE29" s="461"/>
      <c r="AF29" s="507">
        <v>9</v>
      </c>
      <c r="AG29" s="456"/>
      <c r="AH29" s="456"/>
      <c r="AI29" s="456"/>
      <c r="AJ29" s="525"/>
      <c r="AK29" s="460">
        <v>2739</v>
      </c>
      <c r="AL29" s="450"/>
      <c r="AM29" s="450"/>
      <c r="AN29" s="450"/>
      <c r="AO29" s="450"/>
      <c r="AP29" s="450" t="s">
        <v>147</v>
      </c>
      <c r="AQ29" s="450"/>
      <c r="AR29" s="450"/>
      <c r="AS29" s="450"/>
      <c r="AT29" s="450"/>
      <c r="AU29" s="450" t="s">
        <v>147</v>
      </c>
      <c r="AV29" s="450"/>
      <c r="AW29" s="450"/>
      <c r="AX29" s="450"/>
      <c r="AY29" s="450"/>
      <c r="AZ29" s="597" t="s">
        <v>147</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294</v>
      </c>
      <c r="C30" s="420"/>
      <c r="D30" s="420"/>
      <c r="E30" s="420"/>
      <c r="F30" s="420"/>
      <c r="G30" s="420"/>
      <c r="H30" s="420"/>
      <c r="I30" s="420"/>
      <c r="J30" s="420"/>
      <c r="K30" s="420"/>
      <c r="L30" s="420"/>
      <c r="M30" s="420"/>
      <c r="N30" s="420"/>
      <c r="O30" s="420"/>
      <c r="P30" s="432"/>
      <c r="Q30" s="438">
        <v>20923</v>
      </c>
      <c r="R30" s="450"/>
      <c r="S30" s="450"/>
      <c r="T30" s="450"/>
      <c r="U30" s="450"/>
      <c r="V30" s="450">
        <v>20549</v>
      </c>
      <c r="W30" s="450"/>
      <c r="X30" s="450"/>
      <c r="Y30" s="450"/>
      <c r="Z30" s="450"/>
      <c r="AA30" s="450">
        <v>374</v>
      </c>
      <c r="AB30" s="450"/>
      <c r="AC30" s="450"/>
      <c r="AD30" s="450"/>
      <c r="AE30" s="461"/>
      <c r="AF30" s="507">
        <v>374</v>
      </c>
      <c r="AG30" s="456"/>
      <c r="AH30" s="456"/>
      <c r="AI30" s="456"/>
      <c r="AJ30" s="525"/>
      <c r="AK30" s="460">
        <v>3007</v>
      </c>
      <c r="AL30" s="450"/>
      <c r="AM30" s="450"/>
      <c r="AN30" s="450"/>
      <c r="AO30" s="450"/>
      <c r="AP30" s="450" t="s">
        <v>147</v>
      </c>
      <c r="AQ30" s="450"/>
      <c r="AR30" s="450"/>
      <c r="AS30" s="450"/>
      <c r="AT30" s="450"/>
      <c r="AU30" s="450" t="s">
        <v>147</v>
      </c>
      <c r="AV30" s="450"/>
      <c r="AW30" s="450"/>
      <c r="AX30" s="450"/>
      <c r="AY30" s="450"/>
      <c r="AZ30" s="597" t="s">
        <v>147</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66</v>
      </c>
      <c r="C31" s="420"/>
      <c r="D31" s="420"/>
      <c r="E31" s="420"/>
      <c r="F31" s="420"/>
      <c r="G31" s="420"/>
      <c r="H31" s="420"/>
      <c r="I31" s="420"/>
      <c r="J31" s="420"/>
      <c r="K31" s="420"/>
      <c r="L31" s="420"/>
      <c r="M31" s="420"/>
      <c r="N31" s="420"/>
      <c r="O31" s="420"/>
      <c r="P31" s="432"/>
      <c r="Q31" s="438">
        <v>50</v>
      </c>
      <c r="R31" s="450"/>
      <c r="S31" s="450"/>
      <c r="T31" s="450"/>
      <c r="U31" s="450"/>
      <c r="V31" s="450">
        <v>47</v>
      </c>
      <c r="W31" s="450"/>
      <c r="X31" s="450"/>
      <c r="Y31" s="450"/>
      <c r="Z31" s="450"/>
      <c r="AA31" s="450">
        <v>3</v>
      </c>
      <c r="AB31" s="450"/>
      <c r="AC31" s="450"/>
      <c r="AD31" s="450"/>
      <c r="AE31" s="461"/>
      <c r="AF31" s="507">
        <v>3</v>
      </c>
      <c r="AG31" s="456"/>
      <c r="AH31" s="456"/>
      <c r="AI31" s="456"/>
      <c r="AJ31" s="525"/>
      <c r="AK31" s="460" t="s">
        <v>147</v>
      </c>
      <c r="AL31" s="450"/>
      <c r="AM31" s="450"/>
      <c r="AN31" s="450"/>
      <c r="AO31" s="450"/>
      <c r="AP31" s="450" t="s">
        <v>147</v>
      </c>
      <c r="AQ31" s="450"/>
      <c r="AR31" s="450"/>
      <c r="AS31" s="450"/>
      <c r="AT31" s="450"/>
      <c r="AU31" s="450" t="s">
        <v>147</v>
      </c>
      <c r="AV31" s="450"/>
      <c r="AW31" s="450"/>
      <c r="AX31" s="450"/>
      <c r="AY31" s="450"/>
      <c r="AZ31" s="597" t="s">
        <v>147</v>
      </c>
      <c r="BA31" s="597"/>
      <c r="BB31" s="597"/>
      <c r="BC31" s="597"/>
      <c r="BD31" s="597"/>
      <c r="BE31" s="565" t="s">
        <v>25</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473</v>
      </c>
      <c r="C32" s="420"/>
      <c r="D32" s="420"/>
      <c r="E32" s="420"/>
      <c r="F32" s="420"/>
      <c r="G32" s="420"/>
      <c r="H32" s="420"/>
      <c r="I32" s="420"/>
      <c r="J32" s="420"/>
      <c r="K32" s="420"/>
      <c r="L32" s="420"/>
      <c r="M32" s="420"/>
      <c r="N32" s="420"/>
      <c r="O32" s="420"/>
      <c r="P32" s="432"/>
      <c r="Q32" s="438">
        <v>3549</v>
      </c>
      <c r="R32" s="450"/>
      <c r="S32" s="450"/>
      <c r="T32" s="450"/>
      <c r="U32" s="450"/>
      <c r="V32" s="450">
        <v>3232</v>
      </c>
      <c r="W32" s="450"/>
      <c r="X32" s="450"/>
      <c r="Y32" s="450"/>
      <c r="Z32" s="450"/>
      <c r="AA32" s="450">
        <v>317</v>
      </c>
      <c r="AB32" s="450"/>
      <c r="AC32" s="450"/>
      <c r="AD32" s="450"/>
      <c r="AE32" s="461"/>
      <c r="AF32" s="507">
        <v>1980</v>
      </c>
      <c r="AG32" s="456"/>
      <c r="AH32" s="456"/>
      <c r="AI32" s="456"/>
      <c r="AJ32" s="525"/>
      <c r="AK32" s="460">
        <v>30</v>
      </c>
      <c r="AL32" s="450"/>
      <c r="AM32" s="450"/>
      <c r="AN32" s="450"/>
      <c r="AO32" s="450"/>
      <c r="AP32" s="450">
        <v>8365</v>
      </c>
      <c r="AQ32" s="450"/>
      <c r="AR32" s="450"/>
      <c r="AS32" s="450"/>
      <c r="AT32" s="450"/>
      <c r="AU32" s="450" t="s">
        <v>147</v>
      </c>
      <c r="AV32" s="450"/>
      <c r="AW32" s="450"/>
      <c r="AX32" s="450"/>
      <c r="AY32" s="450"/>
      <c r="AZ32" s="597" t="s">
        <v>147</v>
      </c>
      <c r="BA32" s="597"/>
      <c r="BB32" s="597"/>
      <c r="BC32" s="597"/>
      <c r="BD32" s="597"/>
      <c r="BE32" s="565" t="s">
        <v>474</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215</v>
      </c>
      <c r="C33" s="420"/>
      <c r="D33" s="420"/>
      <c r="E33" s="420"/>
      <c r="F33" s="420"/>
      <c r="G33" s="420"/>
      <c r="H33" s="420"/>
      <c r="I33" s="420"/>
      <c r="J33" s="420"/>
      <c r="K33" s="420"/>
      <c r="L33" s="420"/>
      <c r="M33" s="420"/>
      <c r="N33" s="420"/>
      <c r="O33" s="420"/>
      <c r="P33" s="432"/>
      <c r="Q33" s="438">
        <v>5844</v>
      </c>
      <c r="R33" s="450"/>
      <c r="S33" s="450"/>
      <c r="T33" s="450"/>
      <c r="U33" s="450"/>
      <c r="V33" s="450">
        <v>4895</v>
      </c>
      <c r="W33" s="450"/>
      <c r="X33" s="450"/>
      <c r="Y33" s="450"/>
      <c r="Z33" s="450"/>
      <c r="AA33" s="450">
        <v>949</v>
      </c>
      <c r="AB33" s="450"/>
      <c r="AC33" s="450"/>
      <c r="AD33" s="450"/>
      <c r="AE33" s="461"/>
      <c r="AF33" s="507">
        <v>1205</v>
      </c>
      <c r="AG33" s="456"/>
      <c r="AH33" s="456"/>
      <c r="AI33" s="456"/>
      <c r="AJ33" s="525"/>
      <c r="AK33" s="460">
        <v>1793</v>
      </c>
      <c r="AL33" s="450"/>
      <c r="AM33" s="450"/>
      <c r="AN33" s="450"/>
      <c r="AO33" s="450"/>
      <c r="AP33" s="450">
        <v>24112</v>
      </c>
      <c r="AQ33" s="450"/>
      <c r="AR33" s="450"/>
      <c r="AS33" s="450"/>
      <c r="AT33" s="450"/>
      <c r="AU33" s="450" t="s">
        <v>147</v>
      </c>
      <c r="AV33" s="450"/>
      <c r="AW33" s="450"/>
      <c r="AX33" s="450"/>
      <c r="AY33" s="450"/>
      <c r="AZ33" s="597" t="s">
        <v>147</v>
      </c>
      <c r="BA33" s="597"/>
      <c r="BB33" s="597"/>
      <c r="BC33" s="597"/>
      <c r="BD33" s="597"/>
      <c r="BE33" s="565" t="s">
        <v>474</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475</v>
      </c>
      <c r="C34" s="420"/>
      <c r="D34" s="420"/>
      <c r="E34" s="420"/>
      <c r="F34" s="420"/>
      <c r="G34" s="420"/>
      <c r="H34" s="420"/>
      <c r="I34" s="420"/>
      <c r="J34" s="420"/>
      <c r="K34" s="420"/>
      <c r="L34" s="420"/>
      <c r="M34" s="420"/>
      <c r="N34" s="420"/>
      <c r="O34" s="420"/>
      <c r="P34" s="432"/>
      <c r="Q34" s="438">
        <v>18229</v>
      </c>
      <c r="R34" s="450"/>
      <c r="S34" s="450"/>
      <c r="T34" s="450"/>
      <c r="U34" s="450"/>
      <c r="V34" s="450">
        <v>15287</v>
      </c>
      <c r="W34" s="450"/>
      <c r="X34" s="450"/>
      <c r="Y34" s="450"/>
      <c r="Z34" s="450"/>
      <c r="AA34" s="450">
        <v>2942</v>
      </c>
      <c r="AB34" s="450"/>
      <c r="AC34" s="450"/>
      <c r="AD34" s="450"/>
      <c r="AE34" s="461"/>
      <c r="AF34" s="507">
        <v>8035</v>
      </c>
      <c r="AG34" s="456"/>
      <c r="AH34" s="456"/>
      <c r="AI34" s="456"/>
      <c r="AJ34" s="525"/>
      <c r="AK34" s="460">
        <v>1316</v>
      </c>
      <c r="AL34" s="450"/>
      <c r="AM34" s="450"/>
      <c r="AN34" s="450"/>
      <c r="AO34" s="450"/>
      <c r="AP34" s="450">
        <v>1616</v>
      </c>
      <c r="AQ34" s="450"/>
      <c r="AR34" s="450"/>
      <c r="AS34" s="450"/>
      <c r="AT34" s="450"/>
      <c r="AU34" s="450" t="s">
        <v>147</v>
      </c>
      <c r="AV34" s="450"/>
      <c r="AW34" s="450"/>
      <c r="AX34" s="450"/>
      <c r="AY34" s="450"/>
      <c r="AZ34" s="597" t="s">
        <v>147</v>
      </c>
      <c r="BA34" s="597"/>
      <c r="BB34" s="597"/>
      <c r="BC34" s="597"/>
      <c r="BD34" s="597"/>
      <c r="BE34" s="565" t="s">
        <v>474</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476</v>
      </c>
      <c r="C35" s="420"/>
      <c r="D35" s="420"/>
      <c r="E35" s="420"/>
      <c r="F35" s="420"/>
      <c r="G35" s="420"/>
      <c r="H35" s="420"/>
      <c r="I35" s="420"/>
      <c r="J35" s="420"/>
      <c r="K35" s="420"/>
      <c r="L35" s="420"/>
      <c r="M35" s="420"/>
      <c r="N35" s="420"/>
      <c r="O35" s="420"/>
      <c r="P35" s="432"/>
      <c r="Q35" s="438">
        <v>885</v>
      </c>
      <c r="R35" s="450"/>
      <c r="S35" s="450"/>
      <c r="T35" s="450"/>
      <c r="U35" s="450"/>
      <c r="V35" s="450">
        <v>885</v>
      </c>
      <c r="W35" s="450"/>
      <c r="X35" s="450"/>
      <c r="Y35" s="450"/>
      <c r="Z35" s="450"/>
      <c r="AA35" s="450" t="s">
        <v>147</v>
      </c>
      <c r="AB35" s="450"/>
      <c r="AC35" s="450"/>
      <c r="AD35" s="450"/>
      <c r="AE35" s="461"/>
      <c r="AF35" s="507" t="s">
        <v>147</v>
      </c>
      <c r="AG35" s="456"/>
      <c r="AH35" s="456"/>
      <c r="AI35" s="456"/>
      <c r="AJ35" s="525"/>
      <c r="AK35" s="460" t="s">
        <v>147</v>
      </c>
      <c r="AL35" s="450"/>
      <c r="AM35" s="450"/>
      <c r="AN35" s="450"/>
      <c r="AO35" s="450"/>
      <c r="AP35" s="450" t="s">
        <v>147</v>
      </c>
      <c r="AQ35" s="450"/>
      <c r="AR35" s="450"/>
      <c r="AS35" s="450"/>
      <c r="AT35" s="450"/>
      <c r="AU35" s="450" t="s">
        <v>147</v>
      </c>
      <c r="AV35" s="450"/>
      <c r="AW35" s="450"/>
      <c r="AX35" s="450"/>
      <c r="AY35" s="450"/>
      <c r="AZ35" s="597" t="s">
        <v>147</v>
      </c>
      <c r="BA35" s="597"/>
      <c r="BB35" s="597"/>
      <c r="BC35" s="597"/>
      <c r="BD35" s="597"/>
      <c r="BE35" s="565" t="s">
        <v>25</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477</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262</v>
      </c>
      <c r="B63" s="401" t="s">
        <v>387</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11675</v>
      </c>
      <c r="AG63" s="452"/>
      <c r="AH63" s="452"/>
      <c r="AI63" s="452"/>
      <c r="AJ63" s="526"/>
      <c r="AK63" s="534"/>
      <c r="AL63" s="455"/>
      <c r="AM63" s="455"/>
      <c r="AN63" s="455"/>
      <c r="AO63" s="455"/>
      <c r="AP63" s="452">
        <v>34093</v>
      </c>
      <c r="AQ63" s="452"/>
      <c r="AR63" s="452"/>
      <c r="AS63" s="452"/>
      <c r="AT63" s="452"/>
      <c r="AU63" s="452" t="s">
        <v>147</v>
      </c>
      <c r="AV63" s="452"/>
      <c r="AW63" s="452"/>
      <c r="AX63" s="452"/>
      <c r="AY63" s="452"/>
      <c r="AZ63" s="599"/>
      <c r="BA63" s="599"/>
      <c r="BB63" s="599"/>
      <c r="BC63" s="599"/>
      <c r="BD63" s="599"/>
      <c r="BE63" s="567"/>
      <c r="BF63" s="567"/>
      <c r="BG63" s="567"/>
      <c r="BH63" s="567"/>
      <c r="BI63" s="590"/>
      <c r="BJ63" s="595" t="s">
        <v>147</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464</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425</v>
      </c>
      <c r="B66" s="397"/>
      <c r="C66" s="397"/>
      <c r="D66" s="397"/>
      <c r="E66" s="397"/>
      <c r="F66" s="397"/>
      <c r="G66" s="397"/>
      <c r="H66" s="397"/>
      <c r="I66" s="397"/>
      <c r="J66" s="397"/>
      <c r="K66" s="397"/>
      <c r="L66" s="397"/>
      <c r="M66" s="397"/>
      <c r="N66" s="397"/>
      <c r="O66" s="397"/>
      <c r="P66" s="429"/>
      <c r="Q66" s="435" t="s">
        <v>467</v>
      </c>
      <c r="R66" s="447"/>
      <c r="S66" s="447"/>
      <c r="T66" s="447"/>
      <c r="U66" s="458"/>
      <c r="V66" s="435" t="s">
        <v>468</v>
      </c>
      <c r="W66" s="447"/>
      <c r="X66" s="447"/>
      <c r="Y66" s="447"/>
      <c r="Z66" s="458"/>
      <c r="AA66" s="435" t="s">
        <v>469</v>
      </c>
      <c r="AB66" s="447"/>
      <c r="AC66" s="447"/>
      <c r="AD66" s="447"/>
      <c r="AE66" s="458"/>
      <c r="AF66" s="512" t="s">
        <v>259</v>
      </c>
      <c r="AG66" s="520"/>
      <c r="AH66" s="520"/>
      <c r="AI66" s="520"/>
      <c r="AJ66" s="530"/>
      <c r="AK66" s="435" t="s">
        <v>400</v>
      </c>
      <c r="AL66" s="397"/>
      <c r="AM66" s="397"/>
      <c r="AN66" s="397"/>
      <c r="AO66" s="429"/>
      <c r="AP66" s="435" t="s">
        <v>371</v>
      </c>
      <c r="AQ66" s="447"/>
      <c r="AR66" s="447"/>
      <c r="AS66" s="447"/>
      <c r="AT66" s="458"/>
      <c r="AU66" s="435" t="s">
        <v>478</v>
      </c>
      <c r="AV66" s="447"/>
      <c r="AW66" s="447"/>
      <c r="AX66" s="447"/>
      <c r="AY66" s="458"/>
      <c r="AZ66" s="435" t="s">
        <v>458</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548</v>
      </c>
      <c r="C68" s="419"/>
      <c r="D68" s="419"/>
      <c r="E68" s="419"/>
      <c r="F68" s="419"/>
      <c r="G68" s="419"/>
      <c r="H68" s="419"/>
      <c r="I68" s="419"/>
      <c r="J68" s="419"/>
      <c r="K68" s="419"/>
      <c r="L68" s="419"/>
      <c r="M68" s="419"/>
      <c r="N68" s="419"/>
      <c r="O68" s="419"/>
      <c r="P68" s="431"/>
      <c r="Q68" s="437">
        <v>585</v>
      </c>
      <c r="R68" s="449"/>
      <c r="S68" s="449"/>
      <c r="T68" s="449"/>
      <c r="U68" s="449"/>
      <c r="V68" s="449">
        <v>539</v>
      </c>
      <c r="W68" s="449"/>
      <c r="X68" s="449"/>
      <c r="Y68" s="449"/>
      <c r="Z68" s="449"/>
      <c r="AA68" s="449">
        <v>46</v>
      </c>
      <c r="AB68" s="449"/>
      <c r="AC68" s="449"/>
      <c r="AD68" s="449"/>
      <c r="AE68" s="449"/>
      <c r="AF68" s="449">
        <v>46</v>
      </c>
      <c r="AG68" s="449"/>
      <c r="AH68" s="449"/>
      <c r="AI68" s="449"/>
      <c r="AJ68" s="449"/>
      <c r="AK68" s="449">
        <v>45</v>
      </c>
      <c r="AL68" s="449"/>
      <c r="AM68" s="449"/>
      <c r="AN68" s="449"/>
      <c r="AO68" s="449"/>
      <c r="AP68" s="449" t="s">
        <v>147</v>
      </c>
      <c r="AQ68" s="449"/>
      <c r="AR68" s="449"/>
      <c r="AS68" s="449"/>
      <c r="AT68" s="449"/>
      <c r="AU68" s="449" t="s">
        <v>147</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549</v>
      </c>
      <c r="C69" s="420"/>
      <c r="D69" s="420"/>
      <c r="E69" s="420"/>
      <c r="F69" s="420"/>
      <c r="G69" s="420"/>
      <c r="H69" s="420"/>
      <c r="I69" s="420"/>
      <c r="J69" s="420"/>
      <c r="K69" s="420"/>
      <c r="L69" s="420"/>
      <c r="M69" s="420"/>
      <c r="N69" s="420"/>
      <c r="O69" s="420"/>
      <c r="P69" s="432"/>
      <c r="Q69" s="438">
        <v>5467</v>
      </c>
      <c r="R69" s="450"/>
      <c r="S69" s="450"/>
      <c r="T69" s="450"/>
      <c r="U69" s="450"/>
      <c r="V69" s="450">
        <v>5467</v>
      </c>
      <c r="W69" s="450"/>
      <c r="X69" s="450"/>
      <c r="Y69" s="450"/>
      <c r="Z69" s="450"/>
      <c r="AA69" s="450" t="s">
        <v>147</v>
      </c>
      <c r="AB69" s="450"/>
      <c r="AC69" s="450"/>
      <c r="AD69" s="450"/>
      <c r="AE69" s="450"/>
      <c r="AF69" s="450">
        <v>1218</v>
      </c>
      <c r="AG69" s="450"/>
      <c r="AH69" s="450"/>
      <c r="AI69" s="450"/>
      <c r="AJ69" s="450"/>
      <c r="AK69" s="450">
        <v>878</v>
      </c>
      <c r="AL69" s="450"/>
      <c r="AM69" s="450"/>
      <c r="AN69" s="450"/>
      <c r="AO69" s="450"/>
      <c r="AP69" s="450">
        <v>1108</v>
      </c>
      <c r="AQ69" s="450"/>
      <c r="AR69" s="450"/>
      <c r="AS69" s="450"/>
      <c r="AT69" s="450"/>
      <c r="AU69" s="450" t="s">
        <v>147</v>
      </c>
      <c r="AV69" s="450"/>
      <c r="AW69" s="450"/>
      <c r="AX69" s="450"/>
      <c r="AY69" s="450"/>
      <c r="AZ69" s="565" t="s">
        <v>550</v>
      </c>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549</v>
      </c>
      <c r="C70" s="420"/>
      <c r="D70" s="420"/>
      <c r="E70" s="420"/>
      <c r="F70" s="420"/>
      <c r="G70" s="420"/>
      <c r="H70" s="420"/>
      <c r="I70" s="420"/>
      <c r="J70" s="420"/>
      <c r="K70" s="420"/>
      <c r="L70" s="420"/>
      <c r="M70" s="420"/>
      <c r="N70" s="420"/>
      <c r="O70" s="420"/>
      <c r="P70" s="432"/>
      <c r="Q70" s="438">
        <v>640</v>
      </c>
      <c r="R70" s="450"/>
      <c r="S70" s="450"/>
      <c r="T70" s="450"/>
      <c r="U70" s="450"/>
      <c r="V70" s="450">
        <v>653</v>
      </c>
      <c r="W70" s="450"/>
      <c r="X70" s="450"/>
      <c r="Y70" s="450"/>
      <c r="Z70" s="450"/>
      <c r="AA70" s="450">
        <v>-13</v>
      </c>
      <c r="AB70" s="450"/>
      <c r="AC70" s="450"/>
      <c r="AD70" s="450"/>
      <c r="AE70" s="450"/>
      <c r="AF70" s="450">
        <v>13</v>
      </c>
      <c r="AG70" s="450"/>
      <c r="AH70" s="450"/>
      <c r="AI70" s="450"/>
      <c r="AJ70" s="450"/>
      <c r="AK70" s="450">
        <v>10</v>
      </c>
      <c r="AL70" s="450"/>
      <c r="AM70" s="450"/>
      <c r="AN70" s="450"/>
      <c r="AO70" s="450"/>
      <c r="AP70" s="450">
        <v>571</v>
      </c>
      <c r="AQ70" s="450"/>
      <c r="AR70" s="450"/>
      <c r="AS70" s="450"/>
      <c r="AT70" s="450"/>
      <c r="AU70" s="450" t="s">
        <v>147</v>
      </c>
      <c r="AV70" s="450"/>
      <c r="AW70" s="450"/>
      <c r="AX70" s="450"/>
      <c r="AY70" s="450"/>
      <c r="AZ70" s="565" t="s">
        <v>28</v>
      </c>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209</v>
      </c>
      <c r="C71" s="420"/>
      <c r="D71" s="420"/>
      <c r="E71" s="420"/>
      <c r="F71" s="420"/>
      <c r="G71" s="420"/>
      <c r="H71" s="420"/>
      <c r="I71" s="420"/>
      <c r="J71" s="420"/>
      <c r="K71" s="420"/>
      <c r="L71" s="420"/>
      <c r="M71" s="420"/>
      <c r="N71" s="420"/>
      <c r="O71" s="420"/>
      <c r="P71" s="432"/>
      <c r="Q71" s="438">
        <v>129</v>
      </c>
      <c r="R71" s="450"/>
      <c r="S71" s="450"/>
      <c r="T71" s="450"/>
      <c r="U71" s="450"/>
      <c r="V71" s="450">
        <v>123</v>
      </c>
      <c r="W71" s="450"/>
      <c r="X71" s="450"/>
      <c r="Y71" s="450"/>
      <c r="Z71" s="450"/>
      <c r="AA71" s="450">
        <v>6</v>
      </c>
      <c r="AB71" s="450"/>
      <c r="AC71" s="450"/>
      <c r="AD71" s="450"/>
      <c r="AE71" s="450"/>
      <c r="AF71" s="450">
        <v>6</v>
      </c>
      <c r="AG71" s="450"/>
      <c r="AH71" s="450"/>
      <c r="AI71" s="450"/>
      <c r="AJ71" s="450"/>
      <c r="AK71" s="450" t="s">
        <v>147</v>
      </c>
      <c r="AL71" s="450"/>
      <c r="AM71" s="450"/>
      <c r="AN71" s="450"/>
      <c r="AO71" s="450"/>
      <c r="AP71" s="450" t="s">
        <v>147</v>
      </c>
      <c r="AQ71" s="450"/>
      <c r="AR71" s="450"/>
      <c r="AS71" s="450"/>
      <c r="AT71" s="450"/>
      <c r="AU71" s="450" t="s">
        <v>147</v>
      </c>
      <c r="AV71" s="450"/>
      <c r="AW71" s="450"/>
      <c r="AX71" s="450"/>
      <c r="AY71" s="450"/>
      <c r="AZ71" s="565" t="s">
        <v>521</v>
      </c>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209</v>
      </c>
      <c r="C72" s="420"/>
      <c r="D72" s="420"/>
      <c r="E72" s="420"/>
      <c r="F72" s="420"/>
      <c r="G72" s="420"/>
      <c r="H72" s="420"/>
      <c r="I72" s="420"/>
      <c r="J72" s="420"/>
      <c r="K72" s="420"/>
      <c r="L72" s="420"/>
      <c r="M72" s="420"/>
      <c r="N72" s="420"/>
      <c r="O72" s="420"/>
      <c r="P72" s="432"/>
      <c r="Q72" s="438">
        <v>466463</v>
      </c>
      <c r="R72" s="450"/>
      <c r="S72" s="450"/>
      <c r="T72" s="450"/>
      <c r="U72" s="450"/>
      <c r="V72" s="450">
        <v>453925</v>
      </c>
      <c r="W72" s="450"/>
      <c r="X72" s="450"/>
      <c r="Y72" s="450"/>
      <c r="Z72" s="450"/>
      <c r="AA72" s="450">
        <v>12537</v>
      </c>
      <c r="AB72" s="450"/>
      <c r="AC72" s="450"/>
      <c r="AD72" s="450"/>
      <c r="AE72" s="450"/>
      <c r="AF72" s="450">
        <v>12537</v>
      </c>
      <c r="AG72" s="450"/>
      <c r="AH72" s="450"/>
      <c r="AI72" s="450"/>
      <c r="AJ72" s="450"/>
      <c r="AK72" s="450" t="s">
        <v>147</v>
      </c>
      <c r="AL72" s="450"/>
      <c r="AM72" s="450"/>
      <c r="AN72" s="450"/>
      <c r="AO72" s="450"/>
      <c r="AP72" s="450" t="s">
        <v>147</v>
      </c>
      <c r="AQ72" s="450"/>
      <c r="AR72" s="450"/>
      <c r="AS72" s="450"/>
      <c r="AT72" s="450"/>
      <c r="AU72" s="450" t="s">
        <v>147</v>
      </c>
      <c r="AV72" s="450"/>
      <c r="AW72" s="450"/>
      <c r="AX72" s="450"/>
      <c r="AY72" s="450"/>
      <c r="AZ72" s="565" t="s">
        <v>28</v>
      </c>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253</v>
      </c>
      <c r="C73" s="420"/>
      <c r="D73" s="420"/>
      <c r="E73" s="420"/>
      <c r="F73" s="420"/>
      <c r="G73" s="420"/>
      <c r="H73" s="420"/>
      <c r="I73" s="420"/>
      <c r="J73" s="420"/>
      <c r="K73" s="420"/>
      <c r="L73" s="420"/>
      <c r="M73" s="420"/>
      <c r="N73" s="420"/>
      <c r="O73" s="420"/>
      <c r="P73" s="432"/>
      <c r="Q73" s="438">
        <v>301</v>
      </c>
      <c r="R73" s="450"/>
      <c r="S73" s="450"/>
      <c r="T73" s="450"/>
      <c r="U73" s="450"/>
      <c r="V73" s="450">
        <v>290</v>
      </c>
      <c r="W73" s="450"/>
      <c r="X73" s="450"/>
      <c r="Y73" s="450"/>
      <c r="Z73" s="450"/>
      <c r="AA73" s="450">
        <v>11</v>
      </c>
      <c r="AB73" s="450"/>
      <c r="AC73" s="450"/>
      <c r="AD73" s="450"/>
      <c r="AE73" s="450"/>
      <c r="AF73" s="450">
        <v>11</v>
      </c>
      <c r="AG73" s="450"/>
      <c r="AH73" s="450"/>
      <c r="AI73" s="450"/>
      <c r="AJ73" s="450"/>
      <c r="AK73" s="450">
        <v>7</v>
      </c>
      <c r="AL73" s="450"/>
      <c r="AM73" s="450"/>
      <c r="AN73" s="450"/>
      <c r="AO73" s="450"/>
      <c r="AP73" s="450" t="s">
        <v>147</v>
      </c>
      <c r="AQ73" s="450"/>
      <c r="AR73" s="450"/>
      <c r="AS73" s="450"/>
      <c r="AT73" s="450"/>
      <c r="AU73" s="450" t="s">
        <v>147</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262</v>
      </c>
      <c r="B88" s="401" t="s">
        <v>192</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13831</v>
      </c>
      <c r="AG88" s="452"/>
      <c r="AH88" s="452"/>
      <c r="AI88" s="452"/>
      <c r="AJ88" s="452"/>
      <c r="AK88" s="455"/>
      <c r="AL88" s="455"/>
      <c r="AM88" s="455"/>
      <c r="AN88" s="455"/>
      <c r="AO88" s="455"/>
      <c r="AP88" s="452">
        <v>1679</v>
      </c>
      <c r="AQ88" s="452"/>
      <c r="AR88" s="452"/>
      <c r="AS88" s="452"/>
      <c r="AT88" s="452"/>
      <c r="AU88" s="452" t="s">
        <v>147</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262</v>
      </c>
      <c r="BR102" s="401" t="s">
        <v>462</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638</v>
      </c>
      <c r="CS102" s="604"/>
      <c r="CT102" s="604"/>
      <c r="CU102" s="604"/>
      <c r="CV102" s="697"/>
      <c r="CW102" s="696">
        <v>211</v>
      </c>
      <c r="CX102" s="604"/>
      <c r="CY102" s="604"/>
      <c r="CZ102" s="604"/>
      <c r="DA102" s="697"/>
      <c r="DB102" s="696" t="s">
        <v>147</v>
      </c>
      <c r="DC102" s="604"/>
      <c r="DD102" s="604"/>
      <c r="DE102" s="604"/>
      <c r="DF102" s="697"/>
      <c r="DG102" s="696">
        <v>915</v>
      </c>
      <c r="DH102" s="604"/>
      <c r="DI102" s="604"/>
      <c r="DJ102" s="604"/>
      <c r="DK102" s="697"/>
      <c r="DL102" s="696" t="s">
        <v>147</v>
      </c>
      <c r="DM102" s="604"/>
      <c r="DN102" s="604"/>
      <c r="DO102" s="604"/>
      <c r="DP102" s="697"/>
      <c r="DQ102" s="696" t="s">
        <v>147</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479</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480</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481</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291</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482</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211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483</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446</v>
      </c>
      <c r="AB109" s="406"/>
      <c r="AC109" s="406"/>
      <c r="AD109" s="406"/>
      <c r="AE109" s="469"/>
      <c r="AF109" s="480" t="s">
        <v>484</v>
      </c>
      <c r="AG109" s="406"/>
      <c r="AH109" s="406"/>
      <c r="AI109" s="406"/>
      <c r="AJ109" s="469"/>
      <c r="AK109" s="480" t="s">
        <v>401</v>
      </c>
      <c r="AL109" s="406"/>
      <c r="AM109" s="406"/>
      <c r="AN109" s="406"/>
      <c r="AO109" s="469"/>
      <c r="AP109" s="480" t="s">
        <v>485</v>
      </c>
      <c r="AQ109" s="406"/>
      <c r="AR109" s="406"/>
      <c r="AS109" s="406"/>
      <c r="AT109" s="555"/>
      <c r="AU109" s="383" t="s">
        <v>483</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446</v>
      </c>
      <c r="BR109" s="406"/>
      <c r="BS109" s="406"/>
      <c r="BT109" s="406"/>
      <c r="BU109" s="469"/>
      <c r="BV109" s="480" t="s">
        <v>484</v>
      </c>
      <c r="BW109" s="406"/>
      <c r="BX109" s="406"/>
      <c r="BY109" s="406"/>
      <c r="BZ109" s="469"/>
      <c r="CA109" s="480" t="s">
        <v>401</v>
      </c>
      <c r="CB109" s="406"/>
      <c r="CC109" s="406"/>
      <c r="CD109" s="406"/>
      <c r="CE109" s="469"/>
      <c r="CF109" s="655" t="s">
        <v>485</v>
      </c>
      <c r="CG109" s="655"/>
      <c r="CH109" s="655"/>
      <c r="CI109" s="655"/>
      <c r="CJ109" s="655"/>
      <c r="CK109" s="480" t="s">
        <v>100</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446</v>
      </c>
      <c r="DH109" s="406"/>
      <c r="DI109" s="406"/>
      <c r="DJ109" s="406"/>
      <c r="DK109" s="469"/>
      <c r="DL109" s="480" t="s">
        <v>484</v>
      </c>
      <c r="DM109" s="406"/>
      <c r="DN109" s="406"/>
      <c r="DO109" s="406"/>
      <c r="DP109" s="469"/>
      <c r="DQ109" s="480" t="s">
        <v>401</v>
      </c>
      <c r="DR109" s="406"/>
      <c r="DS109" s="406"/>
      <c r="DT109" s="406"/>
      <c r="DU109" s="469"/>
      <c r="DV109" s="480" t="s">
        <v>485</v>
      </c>
      <c r="DW109" s="406"/>
      <c r="DX109" s="406"/>
      <c r="DY109" s="406"/>
      <c r="DZ109" s="555"/>
    </row>
    <row r="110" spans="1:131" s="365" customFormat="1" ht="26.25" customHeight="1">
      <c r="A110" s="384" t="s">
        <v>340</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6658877</v>
      </c>
      <c r="AB110" s="487"/>
      <c r="AC110" s="487"/>
      <c r="AD110" s="487"/>
      <c r="AE110" s="498"/>
      <c r="AF110" s="514">
        <v>6636169</v>
      </c>
      <c r="AG110" s="487"/>
      <c r="AH110" s="487"/>
      <c r="AI110" s="487"/>
      <c r="AJ110" s="498"/>
      <c r="AK110" s="514">
        <v>6854257</v>
      </c>
      <c r="AL110" s="487"/>
      <c r="AM110" s="487"/>
      <c r="AN110" s="487"/>
      <c r="AO110" s="498"/>
      <c r="AP110" s="538">
        <v>14.6</v>
      </c>
      <c r="AQ110" s="546"/>
      <c r="AR110" s="546"/>
      <c r="AS110" s="546"/>
      <c r="AT110" s="556"/>
      <c r="AU110" s="568" t="s">
        <v>128</v>
      </c>
      <c r="AV110" s="577"/>
      <c r="AW110" s="577"/>
      <c r="AX110" s="577"/>
      <c r="AY110" s="577"/>
      <c r="AZ110" s="424" t="s">
        <v>486</v>
      </c>
      <c r="BA110" s="407"/>
      <c r="BB110" s="407"/>
      <c r="BC110" s="407"/>
      <c r="BD110" s="407"/>
      <c r="BE110" s="407"/>
      <c r="BF110" s="407"/>
      <c r="BG110" s="407"/>
      <c r="BH110" s="407"/>
      <c r="BI110" s="407"/>
      <c r="BJ110" s="407"/>
      <c r="BK110" s="407"/>
      <c r="BL110" s="407"/>
      <c r="BM110" s="407"/>
      <c r="BN110" s="407"/>
      <c r="BO110" s="407"/>
      <c r="BP110" s="470"/>
      <c r="BQ110" s="632">
        <v>87227169</v>
      </c>
      <c r="BR110" s="640"/>
      <c r="BS110" s="640"/>
      <c r="BT110" s="640"/>
      <c r="BU110" s="640"/>
      <c r="BV110" s="640">
        <v>85909228</v>
      </c>
      <c r="BW110" s="640"/>
      <c r="BX110" s="640"/>
      <c r="BY110" s="640"/>
      <c r="BZ110" s="640"/>
      <c r="CA110" s="640">
        <v>85077662</v>
      </c>
      <c r="CB110" s="640"/>
      <c r="CC110" s="640"/>
      <c r="CD110" s="640"/>
      <c r="CE110" s="640"/>
      <c r="CF110" s="656">
        <v>181.4</v>
      </c>
      <c r="CG110" s="660"/>
      <c r="CH110" s="660"/>
      <c r="CI110" s="660"/>
      <c r="CJ110" s="660"/>
      <c r="CK110" s="672" t="s">
        <v>398</v>
      </c>
      <c r="CL110" s="412"/>
      <c r="CM110" s="424" t="s">
        <v>67</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147</v>
      </c>
      <c r="DH110" s="640"/>
      <c r="DI110" s="640"/>
      <c r="DJ110" s="640"/>
      <c r="DK110" s="640"/>
      <c r="DL110" s="640">
        <v>7245981</v>
      </c>
      <c r="DM110" s="640"/>
      <c r="DN110" s="640"/>
      <c r="DO110" s="640"/>
      <c r="DP110" s="640"/>
      <c r="DQ110" s="640">
        <v>6981860</v>
      </c>
      <c r="DR110" s="640"/>
      <c r="DS110" s="640"/>
      <c r="DT110" s="640"/>
      <c r="DU110" s="640"/>
      <c r="DV110" s="712">
        <v>14.9</v>
      </c>
      <c r="DW110" s="712"/>
      <c r="DX110" s="712"/>
      <c r="DY110" s="712"/>
      <c r="DZ110" s="721"/>
    </row>
    <row r="111" spans="1:131" s="365" customFormat="1" ht="26.25" customHeight="1">
      <c r="A111" s="385" t="s">
        <v>466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147</v>
      </c>
      <c r="AB111" s="446"/>
      <c r="AC111" s="446"/>
      <c r="AD111" s="446"/>
      <c r="AE111" s="499"/>
      <c r="AF111" s="515" t="s">
        <v>147</v>
      </c>
      <c r="AG111" s="446"/>
      <c r="AH111" s="446"/>
      <c r="AI111" s="446"/>
      <c r="AJ111" s="499"/>
      <c r="AK111" s="515" t="s">
        <v>147</v>
      </c>
      <c r="AL111" s="446"/>
      <c r="AM111" s="446"/>
      <c r="AN111" s="446"/>
      <c r="AO111" s="499"/>
      <c r="AP111" s="539" t="s">
        <v>147</v>
      </c>
      <c r="AQ111" s="547"/>
      <c r="AR111" s="547"/>
      <c r="AS111" s="547"/>
      <c r="AT111" s="557"/>
      <c r="AU111" s="569"/>
      <c r="AV111" s="578"/>
      <c r="AW111" s="578"/>
      <c r="AX111" s="578"/>
      <c r="AY111" s="578"/>
      <c r="AZ111" s="425" t="s">
        <v>487</v>
      </c>
      <c r="BA111" s="378"/>
      <c r="BB111" s="378"/>
      <c r="BC111" s="378"/>
      <c r="BD111" s="378"/>
      <c r="BE111" s="378"/>
      <c r="BF111" s="378"/>
      <c r="BG111" s="378"/>
      <c r="BH111" s="378"/>
      <c r="BI111" s="378"/>
      <c r="BJ111" s="378"/>
      <c r="BK111" s="378"/>
      <c r="BL111" s="378"/>
      <c r="BM111" s="378"/>
      <c r="BN111" s="378"/>
      <c r="BO111" s="378"/>
      <c r="BP111" s="472"/>
      <c r="BQ111" s="633">
        <v>2013408</v>
      </c>
      <c r="BR111" s="641"/>
      <c r="BS111" s="641"/>
      <c r="BT111" s="641"/>
      <c r="BU111" s="641"/>
      <c r="BV111" s="641">
        <v>9189037</v>
      </c>
      <c r="BW111" s="641"/>
      <c r="BX111" s="641"/>
      <c r="BY111" s="641"/>
      <c r="BZ111" s="641"/>
      <c r="CA111" s="641">
        <v>8666115</v>
      </c>
      <c r="CB111" s="641"/>
      <c r="CC111" s="641"/>
      <c r="CD111" s="641"/>
      <c r="CE111" s="641"/>
      <c r="CF111" s="657">
        <v>18.5</v>
      </c>
      <c r="CG111" s="661"/>
      <c r="CH111" s="661"/>
      <c r="CI111" s="661"/>
      <c r="CJ111" s="661"/>
      <c r="CK111" s="673"/>
      <c r="CL111" s="413"/>
      <c r="CM111" s="425" t="s">
        <v>142</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147</v>
      </c>
      <c r="DH111" s="641"/>
      <c r="DI111" s="641"/>
      <c r="DJ111" s="641"/>
      <c r="DK111" s="641"/>
      <c r="DL111" s="641" t="s">
        <v>147</v>
      </c>
      <c r="DM111" s="641"/>
      <c r="DN111" s="641"/>
      <c r="DO111" s="641"/>
      <c r="DP111" s="641"/>
      <c r="DQ111" s="641" t="s">
        <v>147</v>
      </c>
      <c r="DR111" s="641"/>
      <c r="DS111" s="641"/>
      <c r="DT111" s="641"/>
      <c r="DU111" s="641"/>
      <c r="DV111" s="713" t="s">
        <v>147</v>
      </c>
      <c r="DW111" s="713"/>
      <c r="DX111" s="713"/>
      <c r="DY111" s="713"/>
      <c r="DZ111" s="722"/>
    </row>
    <row r="112" spans="1:131" s="365" customFormat="1" ht="26.25" customHeight="1">
      <c r="A112" s="386" t="s">
        <v>159</v>
      </c>
      <c r="B112" s="409"/>
      <c r="C112" s="378" t="s">
        <v>488</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147</v>
      </c>
      <c r="AB112" s="446"/>
      <c r="AC112" s="446"/>
      <c r="AD112" s="446"/>
      <c r="AE112" s="499"/>
      <c r="AF112" s="515" t="s">
        <v>147</v>
      </c>
      <c r="AG112" s="446"/>
      <c r="AH112" s="446"/>
      <c r="AI112" s="446"/>
      <c r="AJ112" s="499"/>
      <c r="AK112" s="515" t="s">
        <v>147</v>
      </c>
      <c r="AL112" s="446"/>
      <c r="AM112" s="446"/>
      <c r="AN112" s="446"/>
      <c r="AO112" s="499"/>
      <c r="AP112" s="539" t="s">
        <v>147</v>
      </c>
      <c r="AQ112" s="547"/>
      <c r="AR112" s="547"/>
      <c r="AS112" s="547"/>
      <c r="AT112" s="557"/>
      <c r="AU112" s="569"/>
      <c r="AV112" s="578"/>
      <c r="AW112" s="578"/>
      <c r="AX112" s="578"/>
      <c r="AY112" s="578"/>
      <c r="AZ112" s="425" t="s">
        <v>279</v>
      </c>
      <c r="BA112" s="378"/>
      <c r="BB112" s="378"/>
      <c r="BC112" s="378"/>
      <c r="BD112" s="378"/>
      <c r="BE112" s="378"/>
      <c r="BF112" s="378"/>
      <c r="BG112" s="378"/>
      <c r="BH112" s="378"/>
      <c r="BI112" s="378"/>
      <c r="BJ112" s="378"/>
      <c r="BK112" s="378"/>
      <c r="BL112" s="378"/>
      <c r="BM112" s="378"/>
      <c r="BN112" s="378"/>
      <c r="BO112" s="378"/>
      <c r="BP112" s="472"/>
      <c r="BQ112" s="633">
        <v>12709270</v>
      </c>
      <c r="BR112" s="641"/>
      <c r="BS112" s="641"/>
      <c r="BT112" s="641"/>
      <c r="BU112" s="641"/>
      <c r="BV112" s="641">
        <v>11347468</v>
      </c>
      <c r="BW112" s="641"/>
      <c r="BX112" s="641"/>
      <c r="BY112" s="641"/>
      <c r="BZ112" s="641"/>
      <c r="CA112" s="641">
        <v>10858544</v>
      </c>
      <c r="CB112" s="641"/>
      <c r="CC112" s="641"/>
      <c r="CD112" s="641"/>
      <c r="CE112" s="641"/>
      <c r="CF112" s="657">
        <v>23.2</v>
      </c>
      <c r="CG112" s="661"/>
      <c r="CH112" s="661"/>
      <c r="CI112" s="661"/>
      <c r="CJ112" s="661"/>
      <c r="CK112" s="673"/>
      <c r="CL112" s="413"/>
      <c r="CM112" s="425" t="s">
        <v>407</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147</v>
      </c>
      <c r="DH112" s="641"/>
      <c r="DI112" s="641"/>
      <c r="DJ112" s="641"/>
      <c r="DK112" s="641"/>
      <c r="DL112" s="641" t="s">
        <v>147</v>
      </c>
      <c r="DM112" s="641"/>
      <c r="DN112" s="641"/>
      <c r="DO112" s="641"/>
      <c r="DP112" s="641"/>
      <c r="DQ112" s="641" t="s">
        <v>147</v>
      </c>
      <c r="DR112" s="641"/>
      <c r="DS112" s="641"/>
      <c r="DT112" s="641"/>
      <c r="DU112" s="641"/>
      <c r="DV112" s="713" t="s">
        <v>147</v>
      </c>
      <c r="DW112" s="713"/>
      <c r="DX112" s="713"/>
      <c r="DY112" s="713"/>
      <c r="DZ112" s="722"/>
    </row>
    <row r="113" spans="1:130" s="365" customFormat="1" ht="26.25" customHeight="1">
      <c r="A113" s="387"/>
      <c r="B113" s="410"/>
      <c r="C113" s="378" t="s">
        <v>491</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1478808</v>
      </c>
      <c r="AB113" s="446"/>
      <c r="AC113" s="446"/>
      <c r="AD113" s="446"/>
      <c r="AE113" s="499"/>
      <c r="AF113" s="515">
        <v>1410118</v>
      </c>
      <c r="AG113" s="446"/>
      <c r="AH113" s="446"/>
      <c r="AI113" s="446"/>
      <c r="AJ113" s="499"/>
      <c r="AK113" s="515">
        <v>1300743</v>
      </c>
      <c r="AL113" s="446"/>
      <c r="AM113" s="446"/>
      <c r="AN113" s="446"/>
      <c r="AO113" s="499"/>
      <c r="AP113" s="539">
        <v>2.8</v>
      </c>
      <c r="AQ113" s="547"/>
      <c r="AR113" s="547"/>
      <c r="AS113" s="547"/>
      <c r="AT113" s="557"/>
      <c r="AU113" s="569"/>
      <c r="AV113" s="578"/>
      <c r="AW113" s="578"/>
      <c r="AX113" s="578"/>
      <c r="AY113" s="578"/>
      <c r="AZ113" s="425" t="s">
        <v>216</v>
      </c>
      <c r="BA113" s="378"/>
      <c r="BB113" s="378"/>
      <c r="BC113" s="378"/>
      <c r="BD113" s="378"/>
      <c r="BE113" s="378"/>
      <c r="BF113" s="378"/>
      <c r="BG113" s="378"/>
      <c r="BH113" s="378"/>
      <c r="BI113" s="378"/>
      <c r="BJ113" s="378"/>
      <c r="BK113" s="378"/>
      <c r="BL113" s="378"/>
      <c r="BM113" s="378"/>
      <c r="BN113" s="378"/>
      <c r="BO113" s="378"/>
      <c r="BP113" s="472"/>
      <c r="BQ113" s="633">
        <v>396035</v>
      </c>
      <c r="BR113" s="641"/>
      <c r="BS113" s="641"/>
      <c r="BT113" s="641"/>
      <c r="BU113" s="641"/>
      <c r="BV113" s="641">
        <v>373227</v>
      </c>
      <c r="BW113" s="641"/>
      <c r="BX113" s="641"/>
      <c r="BY113" s="641"/>
      <c r="BZ113" s="641"/>
      <c r="CA113" s="641">
        <v>291310</v>
      </c>
      <c r="CB113" s="641"/>
      <c r="CC113" s="641"/>
      <c r="CD113" s="641"/>
      <c r="CE113" s="641"/>
      <c r="CF113" s="657">
        <v>0.6</v>
      </c>
      <c r="CG113" s="661"/>
      <c r="CH113" s="661"/>
      <c r="CI113" s="661"/>
      <c r="CJ113" s="661"/>
      <c r="CK113" s="673"/>
      <c r="CL113" s="413"/>
      <c r="CM113" s="425" t="s">
        <v>417</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v>698456</v>
      </c>
      <c r="DH113" s="446"/>
      <c r="DI113" s="446"/>
      <c r="DJ113" s="446"/>
      <c r="DK113" s="499"/>
      <c r="DL113" s="515">
        <v>443555</v>
      </c>
      <c r="DM113" s="446"/>
      <c r="DN113" s="446"/>
      <c r="DO113" s="446"/>
      <c r="DP113" s="499"/>
      <c r="DQ113" s="515">
        <v>252872</v>
      </c>
      <c r="DR113" s="446"/>
      <c r="DS113" s="446"/>
      <c r="DT113" s="446"/>
      <c r="DU113" s="499"/>
      <c r="DV113" s="539">
        <v>0.5</v>
      </c>
      <c r="DW113" s="547"/>
      <c r="DX113" s="547"/>
      <c r="DY113" s="547"/>
      <c r="DZ113" s="557"/>
    </row>
    <row r="114" spans="1:130" s="365" customFormat="1" ht="26.25" customHeight="1">
      <c r="A114" s="387"/>
      <c r="B114" s="410"/>
      <c r="C114" s="378" t="s">
        <v>492</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96330</v>
      </c>
      <c r="AB114" s="446"/>
      <c r="AC114" s="446"/>
      <c r="AD114" s="446"/>
      <c r="AE114" s="499"/>
      <c r="AF114" s="515">
        <v>100978</v>
      </c>
      <c r="AG114" s="446"/>
      <c r="AH114" s="446"/>
      <c r="AI114" s="446"/>
      <c r="AJ114" s="499"/>
      <c r="AK114" s="515">
        <v>98526</v>
      </c>
      <c r="AL114" s="446"/>
      <c r="AM114" s="446"/>
      <c r="AN114" s="446"/>
      <c r="AO114" s="499"/>
      <c r="AP114" s="539">
        <v>0.2</v>
      </c>
      <c r="AQ114" s="547"/>
      <c r="AR114" s="547"/>
      <c r="AS114" s="547"/>
      <c r="AT114" s="557"/>
      <c r="AU114" s="569"/>
      <c r="AV114" s="578"/>
      <c r="AW114" s="578"/>
      <c r="AX114" s="578"/>
      <c r="AY114" s="578"/>
      <c r="AZ114" s="425" t="s">
        <v>493</v>
      </c>
      <c r="BA114" s="378"/>
      <c r="BB114" s="378"/>
      <c r="BC114" s="378"/>
      <c r="BD114" s="378"/>
      <c r="BE114" s="378"/>
      <c r="BF114" s="378"/>
      <c r="BG114" s="378"/>
      <c r="BH114" s="378"/>
      <c r="BI114" s="378"/>
      <c r="BJ114" s="378"/>
      <c r="BK114" s="378"/>
      <c r="BL114" s="378"/>
      <c r="BM114" s="378"/>
      <c r="BN114" s="378"/>
      <c r="BO114" s="378"/>
      <c r="BP114" s="472"/>
      <c r="BQ114" s="633">
        <v>14157643</v>
      </c>
      <c r="BR114" s="641"/>
      <c r="BS114" s="641"/>
      <c r="BT114" s="641"/>
      <c r="BU114" s="641"/>
      <c r="BV114" s="641">
        <v>14633997</v>
      </c>
      <c r="BW114" s="641"/>
      <c r="BX114" s="641"/>
      <c r="BY114" s="641"/>
      <c r="BZ114" s="641"/>
      <c r="CA114" s="641">
        <v>14240150</v>
      </c>
      <c r="CB114" s="641"/>
      <c r="CC114" s="641"/>
      <c r="CD114" s="641"/>
      <c r="CE114" s="641"/>
      <c r="CF114" s="657">
        <v>30.4</v>
      </c>
      <c r="CG114" s="661"/>
      <c r="CH114" s="661"/>
      <c r="CI114" s="661"/>
      <c r="CJ114" s="661"/>
      <c r="CK114" s="673"/>
      <c r="CL114" s="413"/>
      <c r="CM114" s="425" t="s">
        <v>494</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147</v>
      </c>
      <c r="DH114" s="446"/>
      <c r="DI114" s="446"/>
      <c r="DJ114" s="446"/>
      <c r="DK114" s="499"/>
      <c r="DL114" s="515" t="s">
        <v>147</v>
      </c>
      <c r="DM114" s="446"/>
      <c r="DN114" s="446"/>
      <c r="DO114" s="446"/>
      <c r="DP114" s="499"/>
      <c r="DQ114" s="515" t="s">
        <v>147</v>
      </c>
      <c r="DR114" s="446"/>
      <c r="DS114" s="446"/>
      <c r="DT114" s="446"/>
      <c r="DU114" s="499"/>
      <c r="DV114" s="539" t="s">
        <v>147</v>
      </c>
      <c r="DW114" s="547"/>
      <c r="DX114" s="547"/>
      <c r="DY114" s="547"/>
      <c r="DZ114" s="557"/>
    </row>
    <row r="115" spans="1:130" s="365" customFormat="1" ht="26.25" customHeight="1">
      <c r="A115" s="387"/>
      <c r="B115" s="410"/>
      <c r="C115" s="378" t="s">
        <v>388</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371463</v>
      </c>
      <c r="AB115" s="446"/>
      <c r="AC115" s="446"/>
      <c r="AD115" s="446"/>
      <c r="AE115" s="499"/>
      <c r="AF115" s="515">
        <v>335353</v>
      </c>
      <c r="AG115" s="446"/>
      <c r="AH115" s="446"/>
      <c r="AI115" s="446"/>
      <c r="AJ115" s="499"/>
      <c r="AK115" s="515">
        <v>269347</v>
      </c>
      <c r="AL115" s="446"/>
      <c r="AM115" s="446"/>
      <c r="AN115" s="446"/>
      <c r="AO115" s="499"/>
      <c r="AP115" s="539">
        <v>0.6</v>
      </c>
      <c r="AQ115" s="547"/>
      <c r="AR115" s="547"/>
      <c r="AS115" s="547"/>
      <c r="AT115" s="557"/>
      <c r="AU115" s="569"/>
      <c r="AV115" s="578"/>
      <c r="AW115" s="578"/>
      <c r="AX115" s="578"/>
      <c r="AY115" s="578"/>
      <c r="AZ115" s="425" t="s">
        <v>360</v>
      </c>
      <c r="BA115" s="378"/>
      <c r="BB115" s="378"/>
      <c r="BC115" s="378"/>
      <c r="BD115" s="378"/>
      <c r="BE115" s="378"/>
      <c r="BF115" s="378"/>
      <c r="BG115" s="378"/>
      <c r="BH115" s="378"/>
      <c r="BI115" s="378"/>
      <c r="BJ115" s="378"/>
      <c r="BK115" s="378"/>
      <c r="BL115" s="378"/>
      <c r="BM115" s="378"/>
      <c r="BN115" s="378"/>
      <c r="BO115" s="378"/>
      <c r="BP115" s="472"/>
      <c r="BQ115" s="633" t="s">
        <v>147</v>
      </c>
      <c r="BR115" s="641"/>
      <c r="BS115" s="641"/>
      <c r="BT115" s="641"/>
      <c r="BU115" s="641"/>
      <c r="BV115" s="641" t="s">
        <v>147</v>
      </c>
      <c r="BW115" s="641"/>
      <c r="BX115" s="641"/>
      <c r="BY115" s="641"/>
      <c r="BZ115" s="641"/>
      <c r="CA115" s="641" t="s">
        <v>147</v>
      </c>
      <c r="CB115" s="641"/>
      <c r="CC115" s="641"/>
      <c r="CD115" s="641"/>
      <c r="CE115" s="641"/>
      <c r="CF115" s="657" t="s">
        <v>147</v>
      </c>
      <c r="CG115" s="661"/>
      <c r="CH115" s="661"/>
      <c r="CI115" s="661"/>
      <c r="CJ115" s="661"/>
      <c r="CK115" s="673"/>
      <c r="CL115" s="413"/>
      <c r="CM115" s="425" t="s">
        <v>34</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v>719706</v>
      </c>
      <c r="DH115" s="446"/>
      <c r="DI115" s="446"/>
      <c r="DJ115" s="446"/>
      <c r="DK115" s="499"/>
      <c r="DL115" s="515">
        <v>908628</v>
      </c>
      <c r="DM115" s="446"/>
      <c r="DN115" s="446"/>
      <c r="DO115" s="446"/>
      <c r="DP115" s="499"/>
      <c r="DQ115" s="515">
        <v>914599</v>
      </c>
      <c r="DR115" s="446"/>
      <c r="DS115" s="446"/>
      <c r="DT115" s="446"/>
      <c r="DU115" s="499"/>
      <c r="DV115" s="539">
        <v>2</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147</v>
      </c>
      <c r="AB116" s="446"/>
      <c r="AC116" s="446"/>
      <c r="AD116" s="446"/>
      <c r="AE116" s="499"/>
      <c r="AF116" s="515" t="s">
        <v>147</v>
      </c>
      <c r="AG116" s="446"/>
      <c r="AH116" s="446"/>
      <c r="AI116" s="446"/>
      <c r="AJ116" s="499"/>
      <c r="AK116" s="515" t="s">
        <v>147</v>
      </c>
      <c r="AL116" s="446"/>
      <c r="AM116" s="446"/>
      <c r="AN116" s="446"/>
      <c r="AO116" s="499"/>
      <c r="AP116" s="539" t="s">
        <v>147</v>
      </c>
      <c r="AQ116" s="547"/>
      <c r="AR116" s="547"/>
      <c r="AS116" s="547"/>
      <c r="AT116" s="557"/>
      <c r="AU116" s="569"/>
      <c r="AV116" s="578"/>
      <c r="AW116" s="578"/>
      <c r="AX116" s="578"/>
      <c r="AY116" s="578"/>
      <c r="AZ116" s="602" t="s">
        <v>233</v>
      </c>
      <c r="BA116" s="605"/>
      <c r="BB116" s="605"/>
      <c r="BC116" s="605"/>
      <c r="BD116" s="605"/>
      <c r="BE116" s="605"/>
      <c r="BF116" s="605"/>
      <c r="BG116" s="605"/>
      <c r="BH116" s="605"/>
      <c r="BI116" s="605"/>
      <c r="BJ116" s="605"/>
      <c r="BK116" s="605"/>
      <c r="BL116" s="605"/>
      <c r="BM116" s="605"/>
      <c r="BN116" s="605"/>
      <c r="BO116" s="605"/>
      <c r="BP116" s="628"/>
      <c r="BQ116" s="633" t="s">
        <v>147</v>
      </c>
      <c r="BR116" s="641"/>
      <c r="BS116" s="641"/>
      <c r="BT116" s="641"/>
      <c r="BU116" s="641"/>
      <c r="BV116" s="641" t="s">
        <v>147</v>
      </c>
      <c r="BW116" s="641"/>
      <c r="BX116" s="641"/>
      <c r="BY116" s="641"/>
      <c r="BZ116" s="641"/>
      <c r="CA116" s="641" t="s">
        <v>147</v>
      </c>
      <c r="CB116" s="641"/>
      <c r="CC116" s="641"/>
      <c r="CD116" s="641"/>
      <c r="CE116" s="641"/>
      <c r="CF116" s="657" t="s">
        <v>147</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v>160117</v>
      </c>
      <c r="DH116" s="446"/>
      <c r="DI116" s="446"/>
      <c r="DJ116" s="446"/>
      <c r="DK116" s="499"/>
      <c r="DL116" s="515">
        <v>139604</v>
      </c>
      <c r="DM116" s="446"/>
      <c r="DN116" s="446"/>
      <c r="DO116" s="446"/>
      <c r="DP116" s="499"/>
      <c r="DQ116" s="515">
        <v>120939</v>
      </c>
      <c r="DR116" s="446"/>
      <c r="DS116" s="446"/>
      <c r="DT116" s="446"/>
      <c r="DU116" s="499"/>
      <c r="DV116" s="539">
        <v>0.3</v>
      </c>
      <c r="DW116" s="547"/>
      <c r="DX116" s="547"/>
      <c r="DY116" s="547"/>
      <c r="DZ116" s="557"/>
    </row>
    <row r="117" spans="1:130" s="365" customFormat="1" ht="26.25" customHeight="1">
      <c r="A117" s="383" t="s">
        <v>283</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335</v>
      </c>
      <c r="Z117" s="469"/>
      <c r="AA117" s="483">
        <v>8605478</v>
      </c>
      <c r="AB117" s="488"/>
      <c r="AC117" s="488"/>
      <c r="AD117" s="488"/>
      <c r="AE117" s="500"/>
      <c r="AF117" s="516">
        <v>8482618</v>
      </c>
      <c r="AG117" s="488"/>
      <c r="AH117" s="488"/>
      <c r="AI117" s="488"/>
      <c r="AJ117" s="500"/>
      <c r="AK117" s="516">
        <v>8522873</v>
      </c>
      <c r="AL117" s="488"/>
      <c r="AM117" s="488"/>
      <c r="AN117" s="488"/>
      <c r="AO117" s="500"/>
      <c r="AP117" s="540"/>
      <c r="AQ117" s="548"/>
      <c r="AR117" s="548"/>
      <c r="AS117" s="548"/>
      <c r="AT117" s="558"/>
      <c r="AU117" s="569"/>
      <c r="AV117" s="578"/>
      <c r="AW117" s="578"/>
      <c r="AX117" s="578"/>
      <c r="AY117" s="578"/>
      <c r="AZ117" s="426" t="s">
        <v>495</v>
      </c>
      <c r="BA117" s="428"/>
      <c r="BB117" s="428"/>
      <c r="BC117" s="428"/>
      <c r="BD117" s="428"/>
      <c r="BE117" s="428"/>
      <c r="BF117" s="428"/>
      <c r="BG117" s="428"/>
      <c r="BH117" s="428"/>
      <c r="BI117" s="428"/>
      <c r="BJ117" s="428"/>
      <c r="BK117" s="428"/>
      <c r="BL117" s="428"/>
      <c r="BM117" s="428"/>
      <c r="BN117" s="428"/>
      <c r="BO117" s="428"/>
      <c r="BP117" s="474"/>
      <c r="BQ117" s="633" t="s">
        <v>147</v>
      </c>
      <c r="BR117" s="641"/>
      <c r="BS117" s="641"/>
      <c r="BT117" s="641"/>
      <c r="BU117" s="641"/>
      <c r="BV117" s="641" t="s">
        <v>147</v>
      </c>
      <c r="BW117" s="641"/>
      <c r="BX117" s="641"/>
      <c r="BY117" s="641"/>
      <c r="BZ117" s="641"/>
      <c r="CA117" s="641" t="s">
        <v>147</v>
      </c>
      <c r="CB117" s="641"/>
      <c r="CC117" s="641"/>
      <c r="CD117" s="641"/>
      <c r="CE117" s="641"/>
      <c r="CF117" s="657" t="s">
        <v>147</v>
      </c>
      <c r="CG117" s="661"/>
      <c r="CH117" s="661"/>
      <c r="CI117" s="661"/>
      <c r="CJ117" s="661"/>
      <c r="CK117" s="673"/>
      <c r="CL117" s="413"/>
      <c r="CM117" s="425" t="s">
        <v>351</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147</v>
      </c>
      <c r="DH117" s="446"/>
      <c r="DI117" s="446"/>
      <c r="DJ117" s="446"/>
      <c r="DK117" s="499"/>
      <c r="DL117" s="515" t="s">
        <v>147</v>
      </c>
      <c r="DM117" s="446"/>
      <c r="DN117" s="446"/>
      <c r="DO117" s="446"/>
      <c r="DP117" s="499"/>
      <c r="DQ117" s="515" t="s">
        <v>147</v>
      </c>
      <c r="DR117" s="446"/>
      <c r="DS117" s="446"/>
      <c r="DT117" s="446"/>
      <c r="DU117" s="499"/>
      <c r="DV117" s="539" t="s">
        <v>147</v>
      </c>
      <c r="DW117" s="547"/>
      <c r="DX117" s="547"/>
      <c r="DY117" s="547"/>
      <c r="DZ117" s="557"/>
    </row>
    <row r="118" spans="1:130" s="365" customFormat="1" ht="26.25" customHeight="1">
      <c r="A118" s="383" t="s">
        <v>100</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446</v>
      </c>
      <c r="AB118" s="406"/>
      <c r="AC118" s="406"/>
      <c r="AD118" s="406"/>
      <c r="AE118" s="469"/>
      <c r="AF118" s="480" t="s">
        <v>484</v>
      </c>
      <c r="AG118" s="406"/>
      <c r="AH118" s="406"/>
      <c r="AI118" s="406"/>
      <c r="AJ118" s="469"/>
      <c r="AK118" s="480" t="s">
        <v>401</v>
      </c>
      <c r="AL118" s="406"/>
      <c r="AM118" s="406"/>
      <c r="AN118" s="406"/>
      <c r="AO118" s="469"/>
      <c r="AP118" s="480" t="s">
        <v>485</v>
      </c>
      <c r="AQ118" s="406"/>
      <c r="AR118" s="406"/>
      <c r="AS118" s="406"/>
      <c r="AT118" s="555"/>
      <c r="AU118" s="569"/>
      <c r="AV118" s="578"/>
      <c r="AW118" s="578"/>
      <c r="AX118" s="578"/>
      <c r="AY118" s="578"/>
      <c r="AZ118" s="427" t="s">
        <v>496</v>
      </c>
      <c r="BA118" s="423"/>
      <c r="BB118" s="423"/>
      <c r="BC118" s="423"/>
      <c r="BD118" s="423"/>
      <c r="BE118" s="423"/>
      <c r="BF118" s="423"/>
      <c r="BG118" s="423"/>
      <c r="BH118" s="423"/>
      <c r="BI118" s="423"/>
      <c r="BJ118" s="423"/>
      <c r="BK118" s="423"/>
      <c r="BL118" s="423"/>
      <c r="BM118" s="423"/>
      <c r="BN118" s="423"/>
      <c r="BO118" s="423"/>
      <c r="BP118" s="473"/>
      <c r="BQ118" s="634" t="s">
        <v>147</v>
      </c>
      <c r="BR118" s="642"/>
      <c r="BS118" s="642"/>
      <c r="BT118" s="642"/>
      <c r="BU118" s="642"/>
      <c r="BV118" s="642" t="s">
        <v>147</v>
      </c>
      <c r="BW118" s="642"/>
      <c r="BX118" s="642"/>
      <c r="BY118" s="642"/>
      <c r="BZ118" s="642"/>
      <c r="CA118" s="642" t="s">
        <v>147</v>
      </c>
      <c r="CB118" s="642"/>
      <c r="CC118" s="642"/>
      <c r="CD118" s="642"/>
      <c r="CE118" s="642"/>
      <c r="CF118" s="657" t="s">
        <v>147</v>
      </c>
      <c r="CG118" s="661"/>
      <c r="CH118" s="661"/>
      <c r="CI118" s="661"/>
      <c r="CJ118" s="661"/>
      <c r="CK118" s="673"/>
      <c r="CL118" s="413"/>
      <c r="CM118" s="425" t="s">
        <v>497</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147</v>
      </c>
      <c r="DH118" s="446"/>
      <c r="DI118" s="446"/>
      <c r="DJ118" s="446"/>
      <c r="DK118" s="499"/>
      <c r="DL118" s="515" t="s">
        <v>147</v>
      </c>
      <c r="DM118" s="446"/>
      <c r="DN118" s="446"/>
      <c r="DO118" s="446"/>
      <c r="DP118" s="499"/>
      <c r="DQ118" s="515" t="s">
        <v>147</v>
      </c>
      <c r="DR118" s="446"/>
      <c r="DS118" s="446"/>
      <c r="DT118" s="446"/>
      <c r="DU118" s="499"/>
      <c r="DV118" s="539" t="s">
        <v>147</v>
      </c>
      <c r="DW118" s="547"/>
      <c r="DX118" s="547"/>
      <c r="DY118" s="547"/>
      <c r="DZ118" s="557"/>
    </row>
    <row r="119" spans="1:130" s="365" customFormat="1" ht="26.25" customHeight="1">
      <c r="A119" s="389" t="s">
        <v>398</v>
      </c>
      <c r="B119" s="412"/>
      <c r="C119" s="424" t="s">
        <v>67</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147</v>
      </c>
      <c r="AB119" s="487"/>
      <c r="AC119" s="487"/>
      <c r="AD119" s="487"/>
      <c r="AE119" s="498"/>
      <c r="AF119" s="514" t="s">
        <v>147</v>
      </c>
      <c r="AG119" s="487"/>
      <c r="AH119" s="487"/>
      <c r="AI119" s="487"/>
      <c r="AJ119" s="498"/>
      <c r="AK119" s="514" t="s">
        <v>147</v>
      </c>
      <c r="AL119" s="487"/>
      <c r="AM119" s="487"/>
      <c r="AN119" s="487"/>
      <c r="AO119" s="498"/>
      <c r="AP119" s="538" t="s">
        <v>147</v>
      </c>
      <c r="AQ119" s="546"/>
      <c r="AR119" s="546"/>
      <c r="AS119" s="546"/>
      <c r="AT119" s="556"/>
      <c r="AU119" s="570"/>
      <c r="AV119" s="579"/>
      <c r="AW119" s="579"/>
      <c r="AX119" s="579"/>
      <c r="AY119" s="579"/>
      <c r="AZ119" s="603" t="s">
        <v>283</v>
      </c>
      <c r="BA119" s="603"/>
      <c r="BB119" s="603"/>
      <c r="BC119" s="603"/>
      <c r="BD119" s="603"/>
      <c r="BE119" s="603"/>
      <c r="BF119" s="603"/>
      <c r="BG119" s="603"/>
      <c r="BH119" s="603"/>
      <c r="BI119" s="603"/>
      <c r="BJ119" s="603"/>
      <c r="BK119" s="603"/>
      <c r="BL119" s="603"/>
      <c r="BM119" s="603"/>
      <c r="BN119" s="603"/>
      <c r="BO119" s="468" t="s">
        <v>174</v>
      </c>
      <c r="BP119" s="629"/>
      <c r="BQ119" s="634">
        <v>116503525</v>
      </c>
      <c r="BR119" s="642"/>
      <c r="BS119" s="642"/>
      <c r="BT119" s="642"/>
      <c r="BU119" s="642"/>
      <c r="BV119" s="642">
        <v>121452957</v>
      </c>
      <c r="BW119" s="642"/>
      <c r="BX119" s="642"/>
      <c r="BY119" s="642"/>
      <c r="BZ119" s="642"/>
      <c r="CA119" s="642">
        <v>119133781</v>
      </c>
      <c r="CB119" s="642"/>
      <c r="CC119" s="642"/>
      <c r="CD119" s="642"/>
      <c r="CE119" s="642"/>
      <c r="CF119" s="544"/>
      <c r="CG119" s="552"/>
      <c r="CH119" s="552"/>
      <c r="CI119" s="552"/>
      <c r="CJ119" s="669"/>
      <c r="CK119" s="674"/>
      <c r="CL119" s="414"/>
      <c r="CM119" s="427" t="s">
        <v>498</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435129</v>
      </c>
      <c r="DH119" s="489"/>
      <c r="DI119" s="489"/>
      <c r="DJ119" s="489"/>
      <c r="DK119" s="501"/>
      <c r="DL119" s="517">
        <v>451269</v>
      </c>
      <c r="DM119" s="489"/>
      <c r="DN119" s="489"/>
      <c r="DO119" s="489"/>
      <c r="DP119" s="501"/>
      <c r="DQ119" s="517">
        <v>395845</v>
      </c>
      <c r="DR119" s="489"/>
      <c r="DS119" s="489"/>
      <c r="DT119" s="489"/>
      <c r="DU119" s="501"/>
      <c r="DV119" s="714">
        <v>0.8</v>
      </c>
      <c r="DW119" s="716"/>
      <c r="DX119" s="716"/>
      <c r="DY119" s="716"/>
      <c r="DZ119" s="723"/>
    </row>
    <row r="120" spans="1:130" s="365" customFormat="1" ht="26.25" customHeight="1">
      <c r="A120" s="390"/>
      <c r="B120" s="413"/>
      <c r="C120" s="425" t="s">
        <v>142</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147</v>
      </c>
      <c r="AB120" s="446"/>
      <c r="AC120" s="446"/>
      <c r="AD120" s="446"/>
      <c r="AE120" s="499"/>
      <c r="AF120" s="515" t="s">
        <v>147</v>
      </c>
      <c r="AG120" s="446"/>
      <c r="AH120" s="446"/>
      <c r="AI120" s="446"/>
      <c r="AJ120" s="499"/>
      <c r="AK120" s="515" t="s">
        <v>147</v>
      </c>
      <c r="AL120" s="446"/>
      <c r="AM120" s="446"/>
      <c r="AN120" s="446"/>
      <c r="AO120" s="499"/>
      <c r="AP120" s="539" t="s">
        <v>147</v>
      </c>
      <c r="AQ120" s="547"/>
      <c r="AR120" s="547"/>
      <c r="AS120" s="547"/>
      <c r="AT120" s="557"/>
      <c r="AU120" s="571" t="s">
        <v>489</v>
      </c>
      <c r="AV120" s="580"/>
      <c r="AW120" s="580"/>
      <c r="AX120" s="580"/>
      <c r="AY120" s="591"/>
      <c r="AZ120" s="424" t="s">
        <v>226</v>
      </c>
      <c r="BA120" s="407"/>
      <c r="BB120" s="407"/>
      <c r="BC120" s="407"/>
      <c r="BD120" s="407"/>
      <c r="BE120" s="407"/>
      <c r="BF120" s="407"/>
      <c r="BG120" s="407"/>
      <c r="BH120" s="407"/>
      <c r="BI120" s="407"/>
      <c r="BJ120" s="407"/>
      <c r="BK120" s="407"/>
      <c r="BL120" s="407"/>
      <c r="BM120" s="407"/>
      <c r="BN120" s="407"/>
      <c r="BO120" s="407"/>
      <c r="BP120" s="470"/>
      <c r="BQ120" s="632">
        <v>12741520</v>
      </c>
      <c r="BR120" s="640"/>
      <c r="BS120" s="640"/>
      <c r="BT120" s="640"/>
      <c r="BU120" s="640"/>
      <c r="BV120" s="640">
        <v>14850131</v>
      </c>
      <c r="BW120" s="640"/>
      <c r="BX120" s="640"/>
      <c r="BY120" s="640"/>
      <c r="BZ120" s="640"/>
      <c r="CA120" s="640">
        <v>17349231</v>
      </c>
      <c r="CB120" s="640"/>
      <c r="CC120" s="640"/>
      <c r="CD120" s="640"/>
      <c r="CE120" s="640"/>
      <c r="CF120" s="656">
        <v>37</v>
      </c>
      <c r="CG120" s="660"/>
      <c r="CH120" s="660"/>
      <c r="CI120" s="660"/>
      <c r="CJ120" s="660"/>
      <c r="CK120" s="675" t="s">
        <v>280</v>
      </c>
      <c r="CL120" s="685"/>
      <c r="CM120" s="685"/>
      <c r="CN120" s="685"/>
      <c r="CO120" s="688"/>
      <c r="CP120" s="692" t="s">
        <v>215</v>
      </c>
      <c r="CQ120" s="695"/>
      <c r="CR120" s="695"/>
      <c r="CS120" s="695"/>
      <c r="CT120" s="695"/>
      <c r="CU120" s="695"/>
      <c r="CV120" s="695"/>
      <c r="CW120" s="695"/>
      <c r="CX120" s="695"/>
      <c r="CY120" s="695"/>
      <c r="CZ120" s="695"/>
      <c r="DA120" s="695"/>
      <c r="DB120" s="695"/>
      <c r="DC120" s="695"/>
      <c r="DD120" s="695"/>
      <c r="DE120" s="695"/>
      <c r="DF120" s="698"/>
      <c r="DG120" s="632">
        <v>11945325</v>
      </c>
      <c r="DH120" s="640"/>
      <c r="DI120" s="640"/>
      <c r="DJ120" s="640"/>
      <c r="DK120" s="640"/>
      <c r="DL120" s="640">
        <v>10777389</v>
      </c>
      <c r="DM120" s="640"/>
      <c r="DN120" s="640"/>
      <c r="DO120" s="640"/>
      <c r="DP120" s="640"/>
      <c r="DQ120" s="640">
        <v>10047407</v>
      </c>
      <c r="DR120" s="640"/>
      <c r="DS120" s="640"/>
      <c r="DT120" s="640"/>
      <c r="DU120" s="640"/>
      <c r="DV120" s="712">
        <v>21.4</v>
      </c>
      <c r="DW120" s="712"/>
      <c r="DX120" s="712"/>
      <c r="DY120" s="712"/>
      <c r="DZ120" s="721"/>
    </row>
    <row r="121" spans="1:130" s="365" customFormat="1" ht="26.25" customHeight="1">
      <c r="A121" s="390"/>
      <c r="B121" s="413"/>
      <c r="C121" s="426" t="s">
        <v>145</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v>259270</v>
      </c>
      <c r="AB121" s="446"/>
      <c r="AC121" s="446"/>
      <c r="AD121" s="446"/>
      <c r="AE121" s="499"/>
      <c r="AF121" s="515">
        <v>254901</v>
      </c>
      <c r="AG121" s="446"/>
      <c r="AH121" s="446"/>
      <c r="AI121" s="446"/>
      <c r="AJ121" s="499"/>
      <c r="AK121" s="515">
        <v>190683</v>
      </c>
      <c r="AL121" s="446"/>
      <c r="AM121" s="446"/>
      <c r="AN121" s="446"/>
      <c r="AO121" s="499"/>
      <c r="AP121" s="539">
        <v>0.4</v>
      </c>
      <c r="AQ121" s="547"/>
      <c r="AR121" s="547"/>
      <c r="AS121" s="547"/>
      <c r="AT121" s="557"/>
      <c r="AU121" s="572"/>
      <c r="AV121" s="581"/>
      <c r="AW121" s="581"/>
      <c r="AX121" s="581"/>
      <c r="AY121" s="592"/>
      <c r="AZ121" s="425" t="s">
        <v>499</v>
      </c>
      <c r="BA121" s="378"/>
      <c r="BB121" s="378"/>
      <c r="BC121" s="378"/>
      <c r="BD121" s="378"/>
      <c r="BE121" s="378"/>
      <c r="BF121" s="378"/>
      <c r="BG121" s="378"/>
      <c r="BH121" s="378"/>
      <c r="BI121" s="378"/>
      <c r="BJ121" s="378"/>
      <c r="BK121" s="378"/>
      <c r="BL121" s="378"/>
      <c r="BM121" s="378"/>
      <c r="BN121" s="378"/>
      <c r="BO121" s="378"/>
      <c r="BP121" s="472"/>
      <c r="BQ121" s="633">
        <v>27358166</v>
      </c>
      <c r="BR121" s="641"/>
      <c r="BS121" s="641"/>
      <c r="BT121" s="641"/>
      <c r="BU121" s="641"/>
      <c r="BV121" s="641">
        <v>26177880</v>
      </c>
      <c r="BW121" s="641"/>
      <c r="BX121" s="641"/>
      <c r="BY121" s="641"/>
      <c r="BZ121" s="641"/>
      <c r="CA121" s="641">
        <v>25985120</v>
      </c>
      <c r="CB121" s="641"/>
      <c r="CC121" s="641"/>
      <c r="CD121" s="641"/>
      <c r="CE121" s="641"/>
      <c r="CF121" s="657">
        <v>55.4</v>
      </c>
      <c r="CG121" s="661"/>
      <c r="CH121" s="661"/>
      <c r="CI121" s="661"/>
      <c r="CJ121" s="661"/>
      <c r="CK121" s="676"/>
      <c r="CL121" s="686"/>
      <c r="CM121" s="686"/>
      <c r="CN121" s="686"/>
      <c r="CO121" s="689"/>
      <c r="CP121" s="693" t="s">
        <v>475</v>
      </c>
      <c r="CQ121" s="403"/>
      <c r="CR121" s="403"/>
      <c r="CS121" s="403"/>
      <c r="CT121" s="403"/>
      <c r="CU121" s="403"/>
      <c r="CV121" s="403"/>
      <c r="CW121" s="403"/>
      <c r="CX121" s="403"/>
      <c r="CY121" s="403"/>
      <c r="CZ121" s="403"/>
      <c r="DA121" s="403"/>
      <c r="DB121" s="403"/>
      <c r="DC121" s="403"/>
      <c r="DD121" s="403"/>
      <c r="DE121" s="403"/>
      <c r="DF121" s="699"/>
      <c r="DG121" s="633">
        <v>692547</v>
      </c>
      <c r="DH121" s="641"/>
      <c r="DI121" s="641"/>
      <c r="DJ121" s="641"/>
      <c r="DK121" s="641"/>
      <c r="DL121" s="641">
        <v>488793</v>
      </c>
      <c r="DM121" s="641"/>
      <c r="DN121" s="641"/>
      <c r="DO121" s="641"/>
      <c r="DP121" s="641"/>
      <c r="DQ121" s="641">
        <v>719126</v>
      </c>
      <c r="DR121" s="641"/>
      <c r="DS121" s="641"/>
      <c r="DT121" s="641"/>
      <c r="DU121" s="641"/>
      <c r="DV121" s="713">
        <v>1.5</v>
      </c>
      <c r="DW121" s="713"/>
      <c r="DX121" s="713"/>
      <c r="DY121" s="713"/>
      <c r="DZ121" s="722"/>
    </row>
    <row r="122" spans="1:130" s="365" customFormat="1" ht="26.25" customHeight="1">
      <c r="A122" s="390"/>
      <c r="B122" s="413"/>
      <c r="C122" s="425" t="s">
        <v>494</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147</v>
      </c>
      <c r="AB122" s="446"/>
      <c r="AC122" s="446"/>
      <c r="AD122" s="446"/>
      <c r="AE122" s="499"/>
      <c r="AF122" s="515" t="s">
        <v>147</v>
      </c>
      <c r="AG122" s="446"/>
      <c r="AH122" s="446"/>
      <c r="AI122" s="446"/>
      <c r="AJ122" s="499"/>
      <c r="AK122" s="515" t="s">
        <v>147</v>
      </c>
      <c r="AL122" s="446"/>
      <c r="AM122" s="446"/>
      <c r="AN122" s="446"/>
      <c r="AO122" s="499"/>
      <c r="AP122" s="539" t="s">
        <v>147</v>
      </c>
      <c r="AQ122" s="547"/>
      <c r="AR122" s="547"/>
      <c r="AS122" s="547"/>
      <c r="AT122" s="557"/>
      <c r="AU122" s="572"/>
      <c r="AV122" s="581"/>
      <c r="AW122" s="581"/>
      <c r="AX122" s="581"/>
      <c r="AY122" s="592"/>
      <c r="AZ122" s="427" t="s">
        <v>501</v>
      </c>
      <c r="BA122" s="423"/>
      <c r="BB122" s="423"/>
      <c r="BC122" s="423"/>
      <c r="BD122" s="423"/>
      <c r="BE122" s="423"/>
      <c r="BF122" s="423"/>
      <c r="BG122" s="423"/>
      <c r="BH122" s="423"/>
      <c r="BI122" s="423"/>
      <c r="BJ122" s="423"/>
      <c r="BK122" s="423"/>
      <c r="BL122" s="423"/>
      <c r="BM122" s="423"/>
      <c r="BN122" s="423"/>
      <c r="BO122" s="423"/>
      <c r="BP122" s="473"/>
      <c r="BQ122" s="634">
        <v>46998662</v>
      </c>
      <c r="BR122" s="642"/>
      <c r="BS122" s="642"/>
      <c r="BT122" s="642"/>
      <c r="BU122" s="642"/>
      <c r="BV122" s="642">
        <v>45353944</v>
      </c>
      <c r="BW122" s="642"/>
      <c r="BX122" s="642"/>
      <c r="BY122" s="642"/>
      <c r="BZ122" s="642"/>
      <c r="CA122" s="642">
        <v>43172387</v>
      </c>
      <c r="CB122" s="642"/>
      <c r="CC122" s="642"/>
      <c r="CD122" s="642"/>
      <c r="CE122" s="642"/>
      <c r="CF122" s="658">
        <v>92.1</v>
      </c>
      <c r="CG122" s="662"/>
      <c r="CH122" s="662"/>
      <c r="CI122" s="662"/>
      <c r="CJ122" s="662"/>
      <c r="CK122" s="676"/>
      <c r="CL122" s="686"/>
      <c r="CM122" s="686"/>
      <c r="CN122" s="686"/>
      <c r="CO122" s="689"/>
      <c r="CP122" s="693" t="s">
        <v>473</v>
      </c>
      <c r="CQ122" s="403"/>
      <c r="CR122" s="403"/>
      <c r="CS122" s="403"/>
      <c r="CT122" s="403"/>
      <c r="CU122" s="403"/>
      <c r="CV122" s="403"/>
      <c r="CW122" s="403"/>
      <c r="CX122" s="403"/>
      <c r="CY122" s="403"/>
      <c r="CZ122" s="403"/>
      <c r="DA122" s="403"/>
      <c r="DB122" s="403"/>
      <c r="DC122" s="403"/>
      <c r="DD122" s="403"/>
      <c r="DE122" s="403"/>
      <c r="DF122" s="699"/>
      <c r="DG122" s="633">
        <v>71398</v>
      </c>
      <c r="DH122" s="641"/>
      <c r="DI122" s="641"/>
      <c r="DJ122" s="641"/>
      <c r="DK122" s="641"/>
      <c r="DL122" s="641">
        <v>81286</v>
      </c>
      <c r="DM122" s="641"/>
      <c r="DN122" s="641"/>
      <c r="DO122" s="641"/>
      <c r="DP122" s="641"/>
      <c r="DQ122" s="641">
        <v>92011</v>
      </c>
      <c r="DR122" s="641"/>
      <c r="DS122" s="641"/>
      <c r="DT122" s="641"/>
      <c r="DU122" s="641"/>
      <c r="DV122" s="713">
        <v>0.2</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v>20500</v>
      </c>
      <c r="AB123" s="446"/>
      <c r="AC123" s="446"/>
      <c r="AD123" s="446"/>
      <c r="AE123" s="499"/>
      <c r="AF123" s="515">
        <v>20523</v>
      </c>
      <c r="AG123" s="446"/>
      <c r="AH123" s="446"/>
      <c r="AI123" s="446"/>
      <c r="AJ123" s="499"/>
      <c r="AK123" s="515">
        <v>18665</v>
      </c>
      <c r="AL123" s="446"/>
      <c r="AM123" s="446"/>
      <c r="AN123" s="446"/>
      <c r="AO123" s="499"/>
      <c r="AP123" s="539">
        <v>0</v>
      </c>
      <c r="AQ123" s="547"/>
      <c r="AR123" s="547"/>
      <c r="AS123" s="547"/>
      <c r="AT123" s="557"/>
      <c r="AU123" s="573"/>
      <c r="AV123" s="582"/>
      <c r="AW123" s="582"/>
      <c r="AX123" s="582"/>
      <c r="AY123" s="582"/>
      <c r="AZ123" s="603" t="s">
        <v>283</v>
      </c>
      <c r="BA123" s="603"/>
      <c r="BB123" s="603"/>
      <c r="BC123" s="603"/>
      <c r="BD123" s="603"/>
      <c r="BE123" s="603"/>
      <c r="BF123" s="603"/>
      <c r="BG123" s="603"/>
      <c r="BH123" s="603"/>
      <c r="BI123" s="603"/>
      <c r="BJ123" s="603"/>
      <c r="BK123" s="603"/>
      <c r="BL123" s="603"/>
      <c r="BM123" s="603"/>
      <c r="BN123" s="603"/>
      <c r="BO123" s="468" t="s">
        <v>502</v>
      </c>
      <c r="BP123" s="629"/>
      <c r="BQ123" s="635">
        <v>87098348</v>
      </c>
      <c r="BR123" s="643"/>
      <c r="BS123" s="643"/>
      <c r="BT123" s="643"/>
      <c r="BU123" s="643"/>
      <c r="BV123" s="643">
        <v>86381955</v>
      </c>
      <c r="BW123" s="643"/>
      <c r="BX123" s="643"/>
      <c r="BY123" s="643"/>
      <c r="BZ123" s="643"/>
      <c r="CA123" s="643">
        <v>86506738</v>
      </c>
      <c r="CB123" s="643"/>
      <c r="CC123" s="643"/>
      <c r="CD123" s="643"/>
      <c r="CE123" s="643"/>
      <c r="CF123" s="544"/>
      <c r="CG123" s="552"/>
      <c r="CH123" s="552"/>
      <c r="CI123" s="552"/>
      <c r="CJ123" s="669"/>
      <c r="CK123" s="676"/>
      <c r="CL123" s="686"/>
      <c r="CM123" s="686"/>
      <c r="CN123" s="686"/>
      <c r="CO123" s="689"/>
      <c r="CP123" s="693" t="s">
        <v>476</v>
      </c>
      <c r="CQ123" s="403"/>
      <c r="CR123" s="403"/>
      <c r="CS123" s="403"/>
      <c r="CT123" s="403"/>
      <c r="CU123" s="403"/>
      <c r="CV123" s="403"/>
      <c r="CW123" s="403"/>
      <c r="CX123" s="403"/>
      <c r="CY123" s="403"/>
      <c r="CZ123" s="403"/>
      <c r="DA123" s="403"/>
      <c r="DB123" s="403"/>
      <c r="DC123" s="403"/>
      <c r="DD123" s="403"/>
      <c r="DE123" s="403"/>
      <c r="DF123" s="699"/>
      <c r="DG123" s="482" t="s">
        <v>147</v>
      </c>
      <c r="DH123" s="446"/>
      <c r="DI123" s="446"/>
      <c r="DJ123" s="446"/>
      <c r="DK123" s="499"/>
      <c r="DL123" s="515" t="s">
        <v>147</v>
      </c>
      <c r="DM123" s="446"/>
      <c r="DN123" s="446"/>
      <c r="DO123" s="446"/>
      <c r="DP123" s="499"/>
      <c r="DQ123" s="515" t="s">
        <v>147</v>
      </c>
      <c r="DR123" s="446"/>
      <c r="DS123" s="446"/>
      <c r="DT123" s="446"/>
      <c r="DU123" s="499"/>
      <c r="DV123" s="539" t="s">
        <v>147</v>
      </c>
      <c r="DW123" s="547"/>
      <c r="DX123" s="547"/>
      <c r="DY123" s="547"/>
      <c r="DZ123" s="557"/>
    </row>
    <row r="124" spans="1:130" s="365" customFormat="1" ht="26.25" customHeight="1">
      <c r="A124" s="390"/>
      <c r="B124" s="413"/>
      <c r="C124" s="425" t="s">
        <v>351</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147</v>
      </c>
      <c r="AB124" s="446"/>
      <c r="AC124" s="446"/>
      <c r="AD124" s="446"/>
      <c r="AE124" s="499"/>
      <c r="AF124" s="515" t="s">
        <v>147</v>
      </c>
      <c r="AG124" s="446"/>
      <c r="AH124" s="446"/>
      <c r="AI124" s="446"/>
      <c r="AJ124" s="499"/>
      <c r="AK124" s="515" t="s">
        <v>147</v>
      </c>
      <c r="AL124" s="446"/>
      <c r="AM124" s="446"/>
      <c r="AN124" s="446"/>
      <c r="AO124" s="499"/>
      <c r="AP124" s="539" t="s">
        <v>147</v>
      </c>
      <c r="AQ124" s="547"/>
      <c r="AR124" s="547"/>
      <c r="AS124" s="547"/>
      <c r="AT124" s="557"/>
      <c r="AU124" s="574" t="s">
        <v>503</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63.3</v>
      </c>
      <c r="BR124" s="644"/>
      <c r="BS124" s="644"/>
      <c r="BT124" s="644"/>
      <c r="BU124" s="644"/>
      <c r="BV124" s="644">
        <v>74</v>
      </c>
      <c r="BW124" s="644"/>
      <c r="BX124" s="644"/>
      <c r="BY124" s="644"/>
      <c r="BZ124" s="644"/>
      <c r="CA124" s="644">
        <v>69.5</v>
      </c>
      <c r="CB124" s="644"/>
      <c r="CC124" s="644"/>
      <c r="CD124" s="644"/>
      <c r="CE124" s="644"/>
      <c r="CF124" s="545"/>
      <c r="CG124" s="553"/>
      <c r="CH124" s="553"/>
      <c r="CI124" s="553"/>
      <c r="CJ124" s="670"/>
      <c r="CK124" s="677"/>
      <c r="CL124" s="677"/>
      <c r="CM124" s="677"/>
      <c r="CN124" s="677"/>
      <c r="CO124" s="690"/>
      <c r="CP124" s="693" t="s">
        <v>504</v>
      </c>
      <c r="CQ124" s="403"/>
      <c r="CR124" s="403"/>
      <c r="CS124" s="403"/>
      <c r="CT124" s="403"/>
      <c r="CU124" s="403"/>
      <c r="CV124" s="403"/>
      <c r="CW124" s="403"/>
      <c r="CX124" s="403"/>
      <c r="CY124" s="403"/>
      <c r="CZ124" s="403"/>
      <c r="DA124" s="403"/>
      <c r="DB124" s="403"/>
      <c r="DC124" s="403"/>
      <c r="DD124" s="403"/>
      <c r="DE124" s="403"/>
      <c r="DF124" s="699"/>
      <c r="DG124" s="484" t="s">
        <v>147</v>
      </c>
      <c r="DH124" s="489"/>
      <c r="DI124" s="489"/>
      <c r="DJ124" s="489"/>
      <c r="DK124" s="501"/>
      <c r="DL124" s="517" t="s">
        <v>147</v>
      </c>
      <c r="DM124" s="489"/>
      <c r="DN124" s="489"/>
      <c r="DO124" s="489"/>
      <c r="DP124" s="501"/>
      <c r="DQ124" s="517" t="s">
        <v>147</v>
      </c>
      <c r="DR124" s="489"/>
      <c r="DS124" s="489"/>
      <c r="DT124" s="489"/>
      <c r="DU124" s="501"/>
      <c r="DV124" s="714" t="s">
        <v>147</v>
      </c>
      <c r="DW124" s="716"/>
      <c r="DX124" s="716"/>
      <c r="DY124" s="716"/>
      <c r="DZ124" s="723"/>
    </row>
    <row r="125" spans="1:130" s="365" customFormat="1" ht="26.25" customHeight="1">
      <c r="A125" s="390"/>
      <c r="B125" s="413"/>
      <c r="C125" s="425" t="s">
        <v>497</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147</v>
      </c>
      <c r="AB125" s="446"/>
      <c r="AC125" s="446"/>
      <c r="AD125" s="446"/>
      <c r="AE125" s="499"/>
      <c r="AF125" s="515" t="s">
        <v>147</v>
      </c>
      <c r="AG125" s="446"/>
      <c r="AH125" s="446"/>
      <c r="AI125" s="446"/>
      <c r="AJ125" s="499"/>
      <c r="AK125" s="515" t="s">
        <v>147</v>
      </c>
      <c r="AL125" s="446"/>
      <c r="AM125" s="446"/>
      <c r="AN125" s="446"/>
      <c r="AO125" s="499"/>
      <c r="AP125" s="539" t="s">
        <v>147</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505</v>
      </c>
      <c r="CL125" s="685"/>
      <c r="CM125" s="685"/>
      <c r="CN125" s="685"/>
      <c r="CO125" s="688"/>
      <c r="CP125" s="424" t="s">
        <v>149</v>
      </c>
      <c r="CQ125" s="407"/>
      <c r="CR125" s="407"/>
      <c r="CS125" s="407"/>
      <c r="CT125" s="407"/>
      <c r="CU125" s="407"/>
      <c r="CV125" s="407"/>
      <c r="CW125" s="407"/>
      <c r="CX125" s="407"/>
      <c r="CY125" s="407"/>
      <c r="CZ125" s="407"/>
      <c r="DA125" s="407"/>
      <c r="DB125" s="407"/>
      <c r="DC125" s="407"/>
      <c r="DD125" s="407"/>
      <c r="DE125" s="407"/>
      <c r="DF125" s="470"/>
      <c r="DG125" s="632" t="s">
        <v>147</v>
      </c>
      <c r="DH125" s="640"/>
      <c r="DI125" s="640"/>
      <c r="DJ125" s="640"/>
      <c r="DK125" s="640"/>
      <c r="DL125" s="640" t="s">
        <v>147</v>
      </c>
      <c r="DM125" s="640"/>
      <c r="DN125" s="640"/>
      <c r="DO125" s="640"/>
      <c r="DP125" s="640"/>
      <c r="DQ125" s="640" t="s">
        <v>147</v>
      </c>
      <c r="DR125" s="640"/>
      <c r="DS125" s="640"/>
      <c r="DT125" s="640"/>
      <c r="DU125" s="640"/>
      <c r="DV125" s="712" t="s">
        <v>147</v>
      </c>
      <c r="DW125" s="712"/>
      <c r="DX125" s="712"/>
      <c r="DY125" s="712"/>
      <c r="DZ125" s="721"/>
    </row>
    <row r="126" spans="1:130" s="365" customFormat="1" ht="26.25" customHeight="1">
      <c r="A126" s="390"/>
      <c r="B126" s="413"/>
      <c r="C126" s="425" t="s">
        <v>498</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147</v>
      </c>
      <c r="AB126" s="446"/>
      <c r="AC126" s="446"/>
      <c r="AD126" s="446"/>
      <c r="AE126" s="499"/>
      <c r="AF126" s="515" t="s">
        <v>147</v>
      </c>
      <c r="AG126" s="446"/>
      <c r="AH126" s="446"/>
      <c r="AI126" s="446"/>
      <c r="AJ126" s="499"/>
      <c r="AK126" s="515" t="s">
        <v>147</v>
      </c>
      <c r="AL126" s="446"/>
      <c r="AM126" s="446"/>
      <c r="AN126" s="446"/>
      <c r="AO126" s="499"/>
      <c r="AP126" s="539" t="s">
        <v>147</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433</v>
      </c>
      <c r="CQ126" s="378"/>
      <c r="CR126" s="378"/>
      <c r="CS126" s="378"/>
      <c r="CT126" s="378"/>
      <c r="CU126" s="378"/>
      <c r="CV126" s="378"/>
      <c r="CW126" s="378"/>
      <c r="CX126" s="378"/>
      <c r="CY126" s="378"/>
      <c r="CZ126" s="378"/>
      <c r="DA126" s="378"/>
      <c r="DB126" s="378"/>
      <c r="DC126" s="378"/>
      <c r="DD126" s="378"/>
      <c r="DE126" s="378"/>
      <c r="DF126" s="472"/>
      <c r="DG126" s="633" t="s">
        <v>147</v>
      </c>
      <c r="DH126" s="641"/>
      <c r="DI126" s="641"/>
      <c r="DJ126" s="641"/>
      <c r="DK126" s="641"/>
      <c r="DL126" s="641" t="s">
        <v>147</v>
      </c>
      <c r="DM126" s="641"/>
      <c r="DN126" s="641"/>
      <c r="DO126" s="641"/>
      <c r="DP126" s="641"/>
      <c r="DQ126" s="641" t="s">
        <v>147</v>
      </c>
      <c r="DR126" s="641"/>
      <c r="DS126" s="641"/>
      <c r="DT126" s="641"/>
      <c r="DU126" s="641"/>
      <c r="DV126" s="713" t="s">
        <v>147</v>
      </c>
      <c r="DW126" s="713"/>
      <c r="DX126" s="713"/>
      <c r="DY126" s="713"/>
      <c r="DZ126" s="722"/>
    </row>
    <row r="127" spans="1:130" s="365" customFormat="1" ht="26.25" customHeight="1">
      <c r="A127" s="391"/>
      <c r="B127" s="414"/>
      <c r="C127" s="427" t="s">
        <v>86</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91693</v>
      </c>
      <c r="AB127" s="446"/>
      <c r="AC127" s="446"/>
      <c r="AD127" s="446"/>
      <c r="AE127" s="499"/>
      <c r="AF127" s="515">
        <v>59929</v>
      </c>
      <c r="AG127" s="446"/>
      <c r="AH127" s="446"/>
      <c r="AI127" s="446"/>
      <c r="AJ127" s="499"/>
      <c r="AK127" s="515">
        <v>59999</v>
      </c>
      <c r="AL127" s="446"/>
      <c r="AM127" s="446"/>
      <c r="AN127" s="446"/>
      <c r="AO127" s="499"/>
      <c r="AP127" s="539">
        <v>0.1</v>
      </c>
      <c r="AQ127" s="547"/>
      <c r="AR127" s="547"/>
      <c r="AS127" s="547"/>
      <c r="AT127" s="557"/>
      <c r="AU127" s="378"/>
      <c r="AV127" s="378"/>
      <c r="AW127" s="378"/>
      <c r="AX127" s="584" t="s">
        <v>508</v>
      </c>
      <c r="AY127" s="593"/>
      <c r="AZ127" s="593"/>
      <c r="BA127" s="593"/>
      <c r="BB127" s="593"/>
      <c r="BC127" s="593"/>
      <c r="BD127" s="593"/>
      <c r="BE127" s="610"/>
      <c r="BF127" s="612" t="s">
        <v>124</v>
      </c>
      <c r="BG127" s="593"/>
      <c r="BH127" s="593"/>
      <c r="BI127" s="593"/>
      <c r="BJ127" s="593"/>
      <c r="BK127" s="593"/>
      <c r="BL127" s="610"/>
      <c r="BM127" s="612" t="s">
        <v>434</v>
      </c>
      <c r="BN127" s="593"/>
      <c r="BO127" s="593"/>
      <c r="BP127" s="593"/>
      <c r="BQ127" s="593"/>
      <c r="BR127" s="593"/>
      <c r="BS127" s="610"/>
      <c r="BT127" s="612" t="s">
        <v>422</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427</v>
      </c>
      <c r="CQ127" s="378"/>
      <c r="CR127" s="378"/>
      <c r="CS127" s="378"/>
      <c r="CT127" s="378"/>
      <c r="CU127" s="378"/>
      <c r="CV127" s="378"/>
      <c r="CW127" s="378"/>
      <c r="CX127" s="378"/>
      <c r="CY127" s="378"/>
      <c r="CZ127" s="378"/>
      <c r="DA127" s="378"/>
      <c r="DB127" s="378"/>
      <c r="DC127" s="378"/>
      <c r="DD127" s="378"/>
      <c r="DE127" s="378"/>
      <c r="DF127" s="472"/>
      <c r="DG127" s="633" t="s">
        <v>147</v>
      </c>
      <c r="DH127" s="641"/>
      <c r="DI127" s="641"/>
      <c r="DJ127" s="641"/>
      <c r="DK127" s="641"/>
      <c r="DL127" s="641" t="s">
        <v>147</v>
      </c>
      <c r="DM127" s="641"/>
      <c r="DN127" s="641"/>
      <c r="DO127" s="641"/>
      <c r="DP127" s="641"/>
      <c r="DQ127" s="641" t="s">
        <v>147</v>
      </c>
      <c r="DR127" s="641"/>
      <c r="DS127" s="641"/>
      <c r="DT127" s="641"/>
      <c r="DU127" s="641"/>
      <c r="DV127" s="713" t="s">
        <v>147</v>
      </c>
      <c r="DW127" s="713"/>
      <c r="DX127" s="713"/>
      <c r="DY127" s="713"/>
      <c r="DZ127" s="722"/>
    </row>
    <row r="128" spans="1:130" s="365" customFormat="1" ht="26.25" customHeight="1">
      <c r="A128" s="392" t="s">
        <v>509</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2219314</v>
      </c>
      <c r="AB128" s="487"/>
      <c r="AC128" s="487"/>
      <c r="AD128" s="487"/>
      <c r="AE128" s="498"/>
      <c r="AF128" s="514">
        <v>2392647</v>
      </c>
      <c r="AG128" s="487"/>
      <c r="AH128" s="487"/>
      <c r="AI128" s="487"/>
      <c r="AJ128" s="498"/>
      <c r="AK128" s="514">
        <v>2316540</v>
      </c>
      <c r="AL128" s="487"/>
      <c r="AM128" s="487"/>
      <c r="AN128" s="487"/>
      <c r="AO128" s="498"/>
      <c r="AP128" s="541"/>
      <c r="AQ128" s="549"/>
      <c r="AR128" s="549"/>
      <c r="AS128" s="549"/>
      <c r="AT128" s="559"/>
      <c r="AU128" s="378"/>
      <c r="AV128" s="378"/>
      <c r="AW128" s="378"/>
      <c r="AX128" s="384" t="s">
        <v>320</v>
      </c>
      <c r="AY128" s="407"/>
      <c r="AZ128" s="407"/>
      <c r="BA128" s="407"/>
      <c r="BB128" s="407"/>
      <c r="BC128" s="407"/>
      <c r="BD128" s="407"/>
      <c r="BE128" s="470"/>
      <c r="BF128" s="613" t="s">
        <v>147</v>
      </c>
      <c r="BG128" s="617"/>
      <c r="BH128" s="617"/>
      <c r="BI128" s="617"/>
      <c r="BJ128" s="617"/>
      <c r="BK128" s="617"/>
      <c r="BL128" s="623"/>
      <c r="BM128" s="613">
        <v>11.25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412</v>
      </c>
      <c r="CQ128" s="381"/>
      <c r="CR128" s="381"/>
      <c r="CS128" s="381"/>
      <c r="CT128" s="381"/>
      <c r="CU128" s="381"/>
      <c r="CV128" s="381"/>
      <c r="CW128" s="381"/>
      <c r="CX128" s="381"/>
      <c r="CY128" s="381"/>
      <c r="CZ128" s="381"/>
      <c r="DA128" s="381"/>
      <c r="DB128" s="381"/>
      <c r="DC128" s="381"/>
      <c r="DD128" s="381"/>
      <c r="DE128" s="381"/>
      <c r="DF128" s="611"/>
      <c r="DG128" s="702" t="s">
        <v>147</v>
      </c>
      <c r="DH128" s="705"/>
      <c r="DI128" s="705"/>
      <c r="DJ128" s="705"/>
      <c r="DK128" s="705"/>
      <c r="DL128" s="705" t="s">
        <v>147</v>
      </c>
      <c r="DM128" s="705"/>
      <c r="DN128" s="705"/>
      <c r="DO128" s="705"/>
      <c r="DP128" s="705"/>
      <c r="DQ128" s="705" t="s">
        <v>147</v>
      </c>
      <c r="DR128" s="705"/>
      <c r="DS128" s="705"/>
      <c r="DT128" s="705"/>
      <c r="DU128" s="705"/>
      <c r="DV128" s="715" t="s">
        <v>147</v>
      </c>
      <c r="DW128" s="715"/>
      <c r="DX128" s="715"/>
      <c r="DY128" s="715"/>
      <c r="DZ128" s="724"/>
    </row>
    <row r="129" spans="1:131" s="365" customFormat="1" ht="26.25" customHeight="1">
      <c r="A129" s="385" t="s">
        <v>178</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246</v>
      </c>
      <c r="X129" s="466"/>
      <c r="Y129" s="466"/>
      <c r="Z129" s="476"/>
      <c r="AA129" s="482">
        <v>51318887</v>
      </c>
      <c r="AB129" s="446"/>
      <c r="AC129" s="446"/>
      <c r="AD129" s="446"/>
      <c r="AE129" s="499"/>
      <c r="AF129" s="515">
        <v>52091999</v>
      </c>
      <c r="AG129" s="446"/>
      <c r="AH129" s="446"/>
      <c r="AI129" s="446"/>
      <c r="AJ129" s="499"/>
      <c r="AK129" s="515">
        <v>51290360</v>
      </c>
      <c r="AL129" s="446"/>
      <c r="AM129" s="446"/>
      <c r="AN129" s="446"/>
      <c r="AO129" s="499"/>
      <c r="AP129" s="542"/>
      <c r="AQ129" s="550"/>
      <c r="AR129" s="550"/>
      <c r="AS129" s="550"/>
      <c r="AT129" s="560"/>
      <c r="AU129" s="576"/>
      <c r="AV129" s="576"/>
      <c r="AW129" s="576"/>
      <c r="AX129" s="585" t="s">
        <v>122</v>
      </c>
      <c r="AY129" s="378"/>
      <c r="AZ129" s="378"/>
      <c r="BA129" s="378"/>
      <c r="BB129" s="378"/>
      <c r="BC129" s="378"/>
      <c r="BD129" s="378"/>
      <c r="BE129" s="472"/>
      <c r="BF129" s="614" t="s">
        <v>147</v>
      </c>
      <c r="BG129" s="618"/>
      <c r="BH129" s="618"/>
      <c r="BI129" s="618"/>
      <c r="BJ129" s="618"/>
      <c r="BK129" s="618"/>
      <c r="BL129" s="624"/>
      <c r="BM129" s="614">
        <v>16.25</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510</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511</v>
      </c>
      <c r="X130" s="466"/>
      <c r="Y130" s="466"/>
      <c r="Z130" s="476"/>
      <c r="AA130" s="482">
        <v>4889223</v>
      </c>
      <c r="AB130" s="446"/>
      <c r="AC130" s="446"/>
      <c r="AD130" s="446"/>
      <c r="AE130" s="499"/>
      <c r="AF130" s="515">
        <v>4715107</v>
      </c>
      <c r="AG130" s="446"/>
      <c r="AH130" s="446"/>
      <c r="AI130" s="446"/>
      <c r="AJ130" s="499"/>
      <c r="AK130" s="515">
        <v>4399032</v>
      </c>
      <c r="AL130" s="446"/>
      <c r="AM130" s="446"/>
      <c r="AN130" s="446"/>
      <c r="AO130" s="499"/>
      <c r="AP130" s="542"/>
      <c r="AQ130" s="550"/>
      <c r="AR130" s="550"/>
      <c r="AS130" s="550"/>
      <c r="AT130" s="560"/>
      <c r="AU130" s="576"/>
      <c r="AV130" s="576"/>
      <c r="AW130" s="576"/>
      <c r="AX130" s="585" t="s">
        <v>448</v>
      </c>
      <c r="AY130" s="378"/>
      <c r="AZ130" s="378"/>
      <c r="BA130" s="378"/>
      <c r="BB130" s="378"/>
      <c r="BC130" s="378"/>
      <c r="BD130" s="378"/>
      <c r="BE130" s="472"/>
      <c r="BF130" s="615">
        <v>3.3</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181</v>
      </c>
      <c r="X131" s="467"/>
      <c r="Y131" s="467"/>
      <c r="Z131" s="477"/>
      <c r="AA131" s="484">
        <v>46429664</v>
      </c>
      <c r="AB131" s="489"/>
      <c r="AC131" s="489"/>
      <c r="AD131" s="489"/>
      <c r="AE131" s="501"/>
      <c r="AF131" s="517">
        <v>47376892</v>
      </c>
      <c r="AG131" s="489"/>
      <c r="AH131" s="489"/>
      <c r="AI131" s="489"/>
      <c r="AJ131" s="501"/>
      <c r="AK131" s="517">
        <v>46891328</v>
      </c>
      <c r="AL131" s="489"/>
      <c r="AM131" s="489"/>
      <c r="AN131" s="489"/>
      <c r="AO131" s="501"/>
      <c r="AP131" s="543"/>
      <c r="AQ131" s="551"/>
      <c r="AR131" s="551"/>
      <c r="AS131" s="551"/>
      <c r="AT131" s="561"/>
      <c r="AU131" s="576"/>
      <c r="AV131" s="576"/>
      <c r="AW131" s="576"/>
      <c r="AX131" s="586" t="s">
        <v>69</v>
      </c>
      <c r="AY131" s="381"/>
      <c r="AZ131" s="381"/>
      <c r="BA131" s="381"/>
      <c r="BB131" s="381"/>
      <c r="BC131" s="381"/>
      <c r="BD131" s="381"/>
      <c r="BE131" s="611"/>
      <c r="BF131" s="616">
        <v>69.5</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32</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512</v>
      </c>
      <c r="W132" s="462"/>
      <c r="X132" s="462"/>
      <c r="Y132" s="462"/>
      <c r="Z132" s="478"/>
      <c r="AA132" s="485">
        <v>3.2241056189999999</v>
      </c>
      <c r="AB132" s="490"/>
      <c r="AC132" s="490"/>
      <c r="AD132" s="490"/>
      <c r="AE132" s="502"/>
      <c r="AF132" s="518">
        <v>2.9019717040000002</v>
      </c>
      <c r="AG132" s="490"/>
      <c r="AH132" s="490"/>
      <c r="AI132" s="490"/>
      <c r="AJ132" s="502"/>
      <c r="AK132" s="518">
        <v>3.8542329190000002</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58</v>
      </c>
      <c r="W133" s="404"/>
      <c r="X133" s="404"/>
      <c r="Y133" s="404"/>
      <c r="Z133" s="479"/>
      <c r="AA133" s="486">
        <v>3.2</v>
      </c>
      <c r="AB133" s="491"/>
      <c r="AC133" s="491"/>
      <c r="AD133" s="491"/>
      <c r="AE133" s="503"/>
      <c r="AF133" s="486">
        <v>3.2</v>
      </c>
      <c r="AG133" s="491"/>
      <c r="AH133" s="491"/>
      <c r="AI133" s="491"/>
      <c r="AJ133" s="503"/>
      <c r="AK133" s="486">
        <v>3.3</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3yHeMD/Fsa7z+Mn4U45KBhyEqqPox8LlcYCpD2zAl9LVJNDaCSHJzlrk+PnknXYsWFayzq8B/oBuLrxgxjy/yA==" saltValue="TNq6AzcnxPkWCmLzxgll+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104</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lREKwHvV+M0QK4hxZovhJbGQUpvQBTuF2UQ1Mb6dgAAQVjJDrk1wO/rnK+ft02I6rqEaiLYSze1wnRmdvPEofw==" saltValue="m6QI1wHcQ2WU4t3N6S60i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t4aNiPGJmNhFL60oadpaod8XnUXynRe/9Ep0fuRUQB3XYZFysYCa8YgarlkD/ouN5XyvW6K2iQww1rdMIpUCVA==" saltValue="ZiLAItHhe4F04oAJXTM4Ag=="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314</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344</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90</v>
      </c>
      <c r="AP7" s="797"/>
      <c r="AQ7" s="808" t="s">
        <v>513</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201</v>
      </c>
      <c r="AQ8" s="809" t="s">
        <v>514</v>
      </c>
      <c r="AR8" s="823" t="s">
        <v>515</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516</v>
      </c>
      <c r="AL9" s="757"/>
      <c r="AM9" s="757"/>
      <c r="AN9" s="774"/>
      <c r="AO9" s="787">
        <v>17822634</v>
      </c>
      <c r="AP9" s="787">
        <v>71550</v>
      </c>
      <c r="AQ9" s="810">
        <v>63654</v>
      </c>
      <c r="AR9" s="824">
        <v>12.4</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218</v>
      </c>
      <c r="AL10" s="757"/>
      <c r="AM10" s="757"/>
      <c r="AN10" s="774"/>
      <c r="AO10" s="788">
        <v>6420</v>
      </c>
      <c r="AP10" s="788">
        <v>26</v>
      </c>
      <c r="AQ10" s="811">
        <v>2232</v>
      </c>
      <c r="AR10" s="825">
        <v>-98.8</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410</v>
      </c>
      <c r="AL11" s="757"/>
      <c r="AM11" s="757"/>
      <c r="AN11" s="774"/>
      <c r="AO11" s="788">
        <v>1081246</v>
      </c>
      <c r="AP11" s="788">
        <v>4341</v>
      </c>
      <c r="AQ11" s="811">
        <v>1758</v>
      </c>
      <c r="AR11" s="825">
        <v>146.9</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244</v>
      </c>
      <c r="AL12" s="757"/>
      <c r="AM12" s="757"/>
      <c r="AN12" s="774"/>
      <c r="AO12" s="788" t="s">
        <v>147</v>
      </c>
      <c r="AP12" s="788" t="s">
        <v>147</v>
      </c>
      <c r="AQ12" s="811">
        <v>37</v>
      </c>
      <c r="AR12" s="825" t="s">
        <v>147</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151</v>
      </c>
      <c r="AL13" s="757"/>
      <c r="AM13" s="757"/>
      <c r="AN13" s="774"/>
      <c r="AO13" s="788">
        <v>477884</v>
      </c>
      <c r="AP13" s="788">
        <v>1918</v>
      </c>
      <c r="AQ13" s="811">
        <v>1692</v>
      </c>
      <c r="AR13" s="825">
        <v>13.4</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517</v>
      </c>
      <c r="AL14" s="757"/>
      <c r="AM14" s="757"/>
      <c r="AN14" s="774"/>
      <c r="AO14" s="788">
        <v>871170</v>
      </c>
      <c r="AP14" s="788">
        <v>3497</v>
      </c>
      <c r="AQ14" s="811">
        <v>1307</v>
      </c>
      <c r="AR14" s="825">
        <v>167.6</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323</v>
      </c>
      <c r="AL15" s="758"/>
      <c r="AM15" s="758"/>
      <c r="AN15" s="775"/>
      <c r="AO15" s="788">
        <v>-1102130</v>
      </c>
      <c r="AP15" s="788">
        <v>-4425</v>
      </c>
      <c r="AQ15" s="811">
        <v>-3631</v>
      </c>
      <c r="AR15" s="825">
        <v>21.9</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283</v>
      </c>
      <c r="AL16" s="758"/>
      <c r="AM16" s="758"/>
      <c r="AN16" s="775"/>
      <c r="AO16" s="788">
        <v>19157224</v>
      </c>
      <c r="AP16" s="788">
        <v>76908</v>
      </c>
      <c r="AQ16" s="811">
        <v>67049</v>
      </c>
      <c r="AR16" s="825">
        <v>14.7</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190</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518</v>
      </c>
      <c r="AP20" s="799" t="s">
        <v>349</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519</v>
      </c>
      <c r="AL21" s="760"/>
      <c r="AM21" s="760"/>
      <c r="AN21" s="777"/>
      <c r="AO21" s="790">
        <v>7.52</v>
      </c>
      <c r="AP21" s="800">
        <v>6.44</v>
      </c>
      <c r="AQ21" s="813">
        <v>1.08</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520</v>
      </c>
      <c r="AL22" s="760"/>
      <c r="AM22" s="760"/>
      <c r="AN22" s="777"/>
      <c r="AO22" s="791">
        <v>101.9</v>
      </c>
      <c r="AP22" s="801">
        <v>99.5</v>
      </c>
      <c r="AQ22" s="814">
        <v>2.4</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522</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275</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127</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90</v>
      </c>
      <c r="AP30" s="797"/>
      <c r="AQ30" s="808" t="s">
        <v>513</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201</v>
      </c>
      <c r="AQ31" s="809" t="s">
        <v>514</v>
      </c>
      <c r="AR31" s="823" t="s">
        <v>515</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523</v>
      </c>
      <c r="AL32" s="761"/>
      <c r="AM32" s="761"/>
      <c r="AN32" s="778"/>
      <c r="AO32" s="788">
        <v>6854257</v>
      </c>
      <c r="AP32" s="788">
        <v>27517</v>
      </c>
      <c r="AQ32" s="815">
        <v>30950</v>
      </c>
      <c r="AR32" s="825">
        <v>-11.1</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524</v>
      </c>
      <c r="AL33" s="761"/>
      <c r="AM33" s="761"/>
      <c r="AN33" s="778"/>
      <c r="AO33" s="788" t="s">
        <v>147</v>
      </c>
      <c r="AP33" s="788" t="s">
        <v>147</v>
      </c>
      <c r="AQ33" s="815" t="s">
        <v>147</v>
      </c>
      <c r="AR33" s="825" t="s">
        <v>147</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525</v>
      </c>
      <c r="AL34" s="761"/>
      <c r="AM34" s="761"/>
      <c r="AN34" s="778"/>
      <c r="AO34" s="788" t="s">
        <v>147</v>
      </c>
      <c r="AP34" s="788" t="s">
        <v>147</v>
      </c>
      <c r="AQ34" s="815">
        <v>22</v>
      </c>
      <c r="AR34" s="825" t="s">
        <v>147</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527</v>
      </c>
      <c r="AL35" s="761"/>
      <c r="AM35" s="761"/>
      <c r="AN35" s="778"/>
      <c r="AO35" s="788">
        <v>1300743</v>
      </c>
      <c r="AP35" s="788">
        <v>5222</v>
      </c>
      <c r="AQ35" s="815">
        <v>7929</v>
      </c>
      <c r="AR35" s="825">
        <v>-34.1</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36</v>
      </c>
      <c r="AL36" s="761"/>
      <c r="AM36" s="761"/>
      <c r="AN36" s="778"/>
      <c r="AO36" s="788">
        <v>98526</v>
      </c>
      <c r="AP36" s="788">
        <v>396</v>
      </c>
      <c r="AQ36" s="815">
        <v>497</v>
      </c>
      <c r="AR36" s="825">
        <v>-20.3</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363</v>
      </c>
      <c r="AL37" s="761"/>
      <c r="AM37" s="761"/>
      <c r="AN37" s="778"/>
      <c r="AO37" s="788">
        <v>269347</v>
      </c>
      <c r="AP37" s="788">
        <v>1081</v>
      </c>
      <c r="AQ37" s="815">
        <v>1271</v>
      </c>
      <c r="AR37" s="825">
        <v>-14.9</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528</v>
      </c>
      <c r="AL38" s="762"/>
      <c r="AM38" s="762"/>
      <c r="AN38" s="779"/>
      <c r="AO38" s="792" t="s">
        <v>147</v>
      </c>
      <c r="AP38" s="792" t="s">
        <v>147</v>
      </c>
      <c r="AQ38" s="816">
        <v>1</v>
      </c>
      <c r="AR38" s="814" t="s">
        <v>147</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56</v>
      </c>
      <c r="AL39" s="762"/>
      <c r="AM39" s="762"/>
      <c r="AN39" s="779"/>
      <c r="AO39" s="788">
        <v>-2316540</v>
      </c>
      <c r="AP39" s="788">
        <v>-9300</v>
      </c>
      <c r="AQ39" s="815">
        <v>-7248</v>
      </c>
      <c r="AR39" s="825">
        <v>28.3</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529</v>
      </c>
      <c r="AL40" s="761"/>
      <c r="AM40" s="761"/>
      <c r="AN40" s="778"/>
      <c r="AO40" s="788">
        <v>-4399032</v>
      </c>
      <c r="AP40" s="788">
        <v>-17660</v>
      </c>
      <c r="AQ40" s="815">
        <v>-24279</v>
      </c>
      <c r="AR40" s="825">
        <v>-27.3</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399</v>
      </c>
      <c r="AL41" s="763"/>
      <c r="AM41" s="763"/>
      <c r="AN41" s="780"/>
      <c r="AO41" s="788">
        <v>1807301</v>
      </c>
      <c r="AP41" s="788">
        <v>7255</v>
      </c>
      <c r="AQ41" s="815">
        <v>9144</v>
      </c>
      <c r="AR41" s="825">
        <v>-20.7</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530</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531</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532</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90</v>
      </c>
      <c r="AN49" s="781" t="s">
        <v>457</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506</v>
      </c>
      <c r="AO50" s="794" t="s">
        <v>507</v>
      </c>
      <c r="AP50" s="805" t="s">
        <v>533</v>
      </c>
      <c r="AQ50" s="818" t="s">
        <v>394</v>
      </c>
      <c r="AR50" s="828" t="s">
        <v>534</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203</v>
      </c>
      <c r="AL51" s="764"/>
      <c r="AM51" s="770">
        <v>15255964</v>
      </c>
      <c r="AN51" s="783">
        <v>60037</v>
      </c>
      <c r="AO51" s="795">
        <v>18</v>
      </c>
      <c r="AP51" s="806">
        <v>45022</v>
      </c>
      <c r="AQ51" s="819">
        <v>-0.9</v>
      </c>
      <c r="AR51" s="829">
        <v>18.899999999999999</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284</v>
      </c>
      <c r="AM52" s="771">
        <v>8499082</v>
      </c>
      <c r="AN52" s="784">
        <v>33446</v>
      </c>
      <c r="AO52" s="796">
        <v>9.3000000000000007</v>
      </c>
      <c r="AP52" s="807">
        <v>25247</v>
      </c>
      <c r="AQ52" s="820">
        <v>3</v>
      </c>
      <c r="AR52" s="830">
        <v>6.3</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535</v>
      </c>
      <c r="AL53" s="764"/>
      <c r="AM53" s="770">
        <v>24544567</v>
      </c>
      <c r="AN53" s="783">
        <v>96879</v>
      </c>
      <c r="AO53" s="795">
        <v>61.4</v>
      </c>
      <c r="AP53" s="806">
        <v>46035</v>
      </c>
      <c r="AQ53" s="819">
        <v>2.2999999999999998</v>
      </c>
      <c r="AR53" s="829">
        <v>59.1</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284</v>
      </c>
      <c r="AM54" s="771">
        <v>9556632</v>
      </c>
      <c r="AN54" s="784">
        <v>37720</v>
      </c>
      <c r="AO54" s="796">
        <v>12.8</v>
      </c>
      <c r="AP54" s="807">
        <v>25158</v>
      </c>
      <c r="AQ54" s="820">
        <v>-0.4</v>
      </c>
      <c r="AR54" s="830">
        <v>13.2</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490</v>
      </c>
      <c r="AL55" s="764"/>
      <c r="AM55" s="770">
        <v>21102845</v>
      </c>
      <c r="AN55" s="783">
        <v>83661</v>
      </c>
      <c r="AO55" s="795">
        <v>-13.6</v>
      </c>
      <c r="AP55" s="806">
        <v>43261</v>
      </c>
      <c r="AQ55" s="819">
        <v>-6</v>
      </c>
      <c r="AR55" s="829">
        <v>-7.6</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284</v>
      </c>
      <c r="AM56" s="771">
        <v>10022081</v>
      </c>
      <c r="AN56" s="784">
        <v>39732</v>
      </c>
      <c r="AO56" s="796">
        <v>5.3</v>
      </c>
      <c r="AP56" s="807">
        <v>24721</v>
      </c>
      <c r="AQ56" s="820">
        <v>-1.7</v>
      </c>
      <c r="AR56" s="830">
        <v>7</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536</v>
      </c>
      <c r="AL57" s="764"/>
      <c r="AM57" s="770">
        <v>12354723</v>
      </c>
      <c r="AN57" s="783">
        <v>49279</v>
      </c>
      <c r="AO57" s="795">
        <v>-41.1</v>
      </c>
      <c r="AP57" s="806">
        <v>40626</v>
      </c>
      <c r="AQ57" s="819">
        <v>-6.1</v>
      </c>
      <c r="AR57" s="829">
        <v>-35</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284</v>
      </c>
      <c r="AM58" s="771">
        <v>7771560</v>
      </c>
      <c r="AN58" s="784">
        <v>30998</v>
      </c>
      <c r="AO58" s="796">
        <v>-22</v>
      </c>
      <c r="AP58" s="807">
        <v>24279</v>
      </c>
      <c r="AQ58" s="820">
        <v>-1.8</v>
      </c>
      <c r="AR58" s="830">
        <v>-20.2</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143</v>
      </c>
      <c r="AL59" s="764"/>
      <c r="AM59" s="770">
        <v>12586973</v>
      </c>
      <c r="AN59" s="783">
        <v>50531</v>
      </c>
      <c r="AO59" s="795">
        <v>2.5</v>
      </c>
      <c r="AP59" s="806">
        <v>46133</v>
      </c>
      <c r="AQ59" s="819">
        <v>13.6</v>
      </c>
      <c r="AR59" s="829">
        <v>-11.1</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284</v>
      </c>
      <c r="AM60" s="771">
        <v>8317024</v>
      </c>
      <c r="AN60" s="784">
        <v>33389</v>
      </c>
      <c r="AO60" s="796">
        <v>7.7</v>
      </c>
      <c r="AP60" s="807">
        <v>27280</v>
      </c>
      <c r="AQ60" s="820">
        <v>12.4</v>
      </c>
      <c r="AR60" s="830">
        <v>-4.7</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537</v>
      </c>
      <c r="AL61" s="767"/>
      <c r="AM61" s="770">
        <v>17169014</v>
      </c>
      <c r="AN61" s="783">
        <v>68077</v>
      </c>
      <c r="AO61" s="795">
        <v>5.4</v>
      </c>
      <c r="AP61" s="806">
        <v>44215</v>
      </c>
      <c r="AQ61" s="821">
        <v>0.6</v>
      </c>
      <c r="AR61" s="829">
        <v>4.8</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284</v>
      </c>
      <c r="AM62" s="771">
        <v>8833276</v>
      </c>
      <c r="AN62" s="784">
        <v>35057</v>
      </c>
      <c r="AO62" s="796">
        <v>2.6</v>
      </c>
      <c r="AP62" s="807">
        <v>25337</v>
      </c>
      <c r="AQ62" s="820">
        <v>2.2999999999999998</v>
      </c>
      <c r="AR62" s="830">
        <v>0.3</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gAg0QsaZTuN8uEA2Z3zYH9jCmZj34KqFj8LD2uQcaIhvyld4eMXDWtKSU8/iccU/bxF1/tfSri4pGmel3jriSg==" saltValue="xv4pJ+M6uRpd4E3iFaMKQ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104</v>
      </c>
    </row>
    <row r="120" spans="125:125" ht="13.5" hidden="1" customHeight="1"/>
    <row r="121" spans="125:125" ht="13.5" hidden="1" customHeight="1">
      <c r="DU121" s="726"/>
    </row>
  </sheetData>
  <sheetProtection algorithmName="SHA-512" hashValue="uxtnB5XIWMFHbANwrus42elm+5JmMQ+y9YmYEP85v9ovh8c5EAgskl/oQjt5Vqnp/IPvXMy86ykDrp01Ewr8zQ==" saltValue="iIJ2Q4rKJ/Ws60u3ZCdX0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104</v>
      </c>
    </row>
  </sheetData>
  <sheetProtection algorithmName="SHA-512" hashValue="NztTwzcVUV+h1nQFGopuoOGaCPSU7G3qMupkG+ySVJYaashWLeQZuXJVfrEddQG+MLEHqBb/vnMLtE5Vi6jbGQ==" saltValue="YHu9kABZ04zyllu30sU+y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16</v>
      </c>
      <c r="F46" s="849" t="s">
        <v>539</v>
      </c>
      <c r="G46" s="853" t="s">
        <v>540</v>
      </c>
      <c r="H46" s="853" t="s">
        <v>541</v>
      </c>
      <c r="I46" s="853" t="s">
        <v>542</v>
      </c>
      <c r="J46" s="858" t="s">
        <v>543</v>
      </c>
    </row>
    <row r="47" spans="2:10" ht="57.75" customHeight="1">
      <c r="B47" s="838"/>
      <c r="C47" s="842" t="s">
        <v>3</v>
      </c>
      <c r="D47" s="842"/>
      <c r="E47" s="846"/>
      <c r="F47" s="850">
        <v>9.6199999999999992</v>
      </c>
      <c r="G47" s="854">
        <v>8.0299999999999994</v>
      </c>
      <c r="H47" s="854">
        <v>6.45</v>
      </c>
      <c r="I47" s="854">
        <v>10.51</v>
      </c>
      <c r="J47" s="859">
        <v>15.08</v>
      </c>
    </row>
    <row r="48" spans="2:10" ht="57.75" customHeight="1">
      <c r="B48" s="839"/>
      <c r="C48" s="843" t="s">
        <v>9</v>
      </c>
      <c r="D48" s="843"/>
      <c r="E48" s="847"/>
      <c r="F48" s="851">
        <v>6</v>
      </c>
      <c r="G48" s="855">
        <v>5.42</v>
      </c>
      <c r="H48" s="855">
        <v>6.06</v>
      </c>
      <c r="I48" s="855">
        <v>7.93</v>
      </c>
      <c r="J48" s="860">
        <v>8.7200000000000006</v>
      </c>
    </row>
    <row r="49" spans="2:10" ht="57.75" customHeight="1">
      <c r="B49" s="840"/>
      <c r="C49" s="844" t="s">
        <v>15</v>
      </c>
      <c r="D49" s="844"/>
      <c r="E49" s="848"/>
      <c r="F49" s="852">
        <v>1.51</v>
      </c>
      <c r="G49" s="856" t="s">
        <v>544</v>
      </c>
      <c r="H49" s="856" t="s">
        <v>545</v>
      </c>
      <c r="I49" s="856">
        <v>6.11</v>
      </c>
      <c r="J49" s="861">
        <v>5.2</v>
      </c>
    </row>
    <row r="50" spans="2:10"/>
  </sheetData>
  <sheetProtection algorithmName="SHA-512" hashValue="71eFmKli2ldtMHBmRcF9xYShpAVUI3j+V5o+6/cP91G2+daoBE0OcYb+o03PLkhNr9BVRyMlBpNHGTMUjIMPhw==" saltValue="DtjLfcPjOLvuT/DWjoHli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16</v>
      </c>
      <c r="F33" s="878" t="s">
        <v>539</v>
      </c>
      <c r="G33" s="883" t="s">
        <v>540</v>
      </c>
      <c r="H33" s="883" t="s">
        <v>541</v>
      </c>
      <c r="I33" s="883" t="s">
        <v>542</v>
      </c>
      <c r="J33" s="887" t="s">
        <v>543</v>
      </c>
      <c r="K33" s="862"/>
      <c r="L33" s="862"/>
      <c r="M33" s="862"/>
      <c r="N33" s="862"/>
      <c r="O33" s="862"/>
      <c r="P33" s="862"/>
    </row>
    <row r="34" spans="1:16" ht="39" customHeight="1">
      <c r="A34" s="862"/>
      <c r="B34" s="864"/>
      <c r="C34" s="870" t="s">
        <v>475</v>
      </c>
      <c r="D34" s="870"/>
      <c r="E34" s="875"/>
      <c r="F34" s="879">
        <v>3.73</v>
      </c>
      <c r="G34" s="884">
        <v>3.4</v>
      </c>
      <c r="H34" s="884">
        <v>4.58</v>
      </c>
      <c r="I34" s="884">
        <v>9.6999999999999993</v>
      </c>
      <c r="J34" s="888">
        <v>15.66</v>
      </c>
      <c r="K34" s="862"/>
      <c r="L34" s="862"/>
      <c r="M34" s="862"/>
      <c r="N34" s="862"/>
      <c r="O34" s="862"/>
      <c r="P34" s="862"/>
    </row>
    <row r="35" spans="1:16" ht="39" customHeight="1">
      <c r="A35" s="862"/>
      <c r="B35" s="865"/>
      <c r="C35" s="871" t="s">
        <v>463</v>
      </c>
      <c r="D35" s="871"/>
      <c r="E35" s="876"/>
      <c r="F35" s="880">
        <v>5.13</v>
      </c>
      <c r="G35" s="885">
        <v>4.55</v>
      </c>
      <c r="H35" s="885">
        <v>5.38</v>
      </c>
      <c r="I35" s="885">
        <v>7.41</v>
      </c>
      <c r="J35" s="889">
        <v>8.2100000000000009</v>
      </c>
      <c r="K35" s="862"/>
      <c r="L35" s="862"/>
      <c r="M35" s="862"/>
      <c r="N35" s="862"/>
      <c r="O35" s="862"/>
      <c r="P35" s="862"/>
    </row>
    <row r="36" spans="1:16" ht="39" customHeight="1">
      <c r="A36" s="862"/>
      <c r="B36" s="865"/>
      <c r="C36" s="871" t="s">
        <v>473</v>
      </c>
      <c r="D36" s="871"/>
      <c r="E36" s="876"/>
      <c r="F36" s="880">
        <v>3.83</v>
      </c>
      <c r="G36" s="885">
        <v>2.98</v>
      </c>
      <c r="H36" s="885">
        <v>2.81</v>
      </c>
      <c r="I36" s="885">
        <v>3.61</v>
      </c>
      <c r="J36" s="889">
        <v>3.86</v>
      </c>
      <c r="K36" s="862"/>
      <c r="L36" s="862"/>
      <c r="M36" s="862"/>
      <c r="N36" s="862"/>
      <c r="O36" s="862"/>
      <c r="P36" s="862"/>
    </row>
    <row r="37" spans="1:16" ht="39" customHeight="1">
      <c r="A37" s="862"/>
      <c r="B37" s="865"/>
      <c r="C37" s="871" t="s">
        <v>215</v>
      </c>
      <c r="D37" s="871"/>
      <c r="E37" s="876"/>
      <c r="F37" s="880">
        <v>2.57</v>
      </c>
      <c r="G37" s="885">
        <v>2.4500000000000002</v>
      </c>
      <c r="H37" s="885">
        <v>2.2200000000000002</v>
      </c>
      <c r="I37" s="885">
        <v>2.16</v>
      </c>
      <c r="J37" s="889">
        <v>2.34</v>
      </c>
      <c r="K37" s="862"/>
      <c r="L37" s="862"/>
      <c r="M37" s="862"/>
      <c r="N37" s="862"/>
      <c r="O37" s="862"/>
      <c r="P37" s="862"/>
    </row>
    <row r="38" spans="1:16" ht="39" customHeight="1">
      <c r="A38" s="862"/>
      <c r="B38" s="865"/>
      <c r="C38" s="871" t="s">
        <v>294</v>
      </c>
      <c r="D38" s="871"/>
      <c r="E38" s="876"/>
      <c r="F38" s="880">
        <v>0.84</v>
      </c>
      <c r="G38" s="885">
        <v>1.e-002</v>
      </c>
      <c r="H38" s="885">
        <v>1.e-002</v>
      </c>
      <c r="I38" s="885">
        <v>0.57999999999999996</v>
      </c>
      <c r="J38" s="889">
        <v>0.72</v>
      </c>
      <c r="K38" s="862"/>
      <c r="L38" s="862"/>
      <c r="M38" s="862"/>
      <c r="N38" s="862"/>
      <c r="O38" s="862"/>
      <c r="P38" s="862"/>
    </row>
    <row r="39" spans="1:16" ht="39" customHeight="1">
      <c r="A39" s="862"/>
      <c r="B39" s="865"/>
      <c r="C39" s="871" t="s">
        <v>120</v>
      </c>
      <c r="D39" s="871"/>
      <c r="E39" s="876"/>
      <c r="F39" s="880">
        <v>0.86</v>
      </c>
      <c r="G39" s="885">
        <v>0.85</v>
      </c>
      <c r="H39" s="885">
        <v>0.67</v>
      </c>
      <c r="I39" s="885">
        <v>0.51</v>
      </c>
      <c r="J39" s="889">
        <v>0.5</v>
      </c>
      <c r="K39" s="862"/>
      <c r="L39" s="862"/>
      <c r="M39" s="862"/>
      <c r="N39" s="862"/>
      <c r="O39" s="862"/>
      <c r="P39" s="862"/>
    </row>
    <row r="40" spans="1:16" ht="39" customHeight="1">
      <c r="A40" s="862"/>
      <c r="B40" s="865"/>
      <c r="C40" s="871" t="s">
        <v>65</v>
      </c>
      <c r="D40" s="871"/>
      <c r="E40" s="876"/>
      <c r="F40" s="880">
        <v>0.34</v>
      </c>
      <c r="G40" s="885">
        <v>0.27</v>
      </c>
      <c r="H40" s="885">
        <v>0.22</v>
      </c>
      <c r="I40" s="885">
        <v>0.12</v>
      </c>
      <c r="J40" s="889">
        <v>0.13</v>
      </c>
      <c r="K40" s="862"/>
      <c r="L40" s="862"/>
      <c r="M40" s="862"/>
      <c r="N40" s="862"/>
      <c r="O40" s="862"/>
      <c r="P40" s="862"/>
    </row>
    <row r="41" spans="1:16" ht="39" customHeight="1">
      <c r="A41" s="862"/>
      <c r="B41" s="865"/>
      <c r="C41" s="871" t="s">
        <v>472</v>
      </c>
      <c r="D41" s="871"/>
      <c r="E41" s="876"/>
      <c r="F41" s="880">
        <v>1.e-002</v>
      </c>
      <c r="G41" s="885">
        <v>2.e-002</v>
      </c>
      <c r="H41" s="885">
        <v>1.e-002</v>
      </c>
      <c r="I41" s="885">
        <v>1.e-002</v>
      </c>
      <c r="J41" s="889">
        <v>1.e-002</v>
      </c>
      <c r="K41" s="862"/>
      <c r="L41" s="862"/>
      <c r="M41" s="862"/>
      <c r="N41" s="862"/>
      <c r="O41" s="862"/>
      <c r="P41" s="862"/>
    </row>
    <row r="42" spans="1:16" ht="39" customHeight="1">
      <c r="A42" s="862"/>
      <c r="B42" s="866"/>
      <c r="C42" s="871" t="s">
        <v>546</v>
      </c>
      <c r="D42" s="871"/>
      <c r="E42" s="876"/>
      <c r="F42" s="880" t="s">
        <v>147</v>
      </c>
      <c r="G42" s="885" t="s">
        <v>147</v>
      </c>
      <c r="H42" s="885" t="s">
        <v>147</v>
      </c>
      <c r="I42" s="885" t="s">
        <v>147</v>
      </c>
      <c r="J42" s="889" t="s">
        <v>147</v>
      </c>
      <c r="K42" s="862"/>
      <c r="L42" s="862"/>
      <c r="M42" s="862"/>
      <c r="N42" s="862"/>
      <c r="O42" s="862"/>
      <c r="P42" s="862"/>
    </row>
    <row r="43" spans="1:16" ht="39" customHeight="1">
      <c r="A43" s="862"/>
      <c r="B43" s="867"/>
      <c r="C43" s="872" t="s">
        <v>500</v>
      </c>
      <c r="D43" s="872"/>
      <c r="E43" s="877"/>
      <c r="F43" s="881">
        <v>1.e-002</v>
      </c>
      <c r="G43" s="886">
        <v>0</v>
      </c>
      <c r="H43" s="886">
        <v>1.e-002</v>
      </c>
      <c r="I43" s="886">
        <v>0</v>
      </c>
      <c r="J43" s="890">
        <v>0</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YpCIEb4Ld569nzhoRQNP+ch2+ezmhfmAr2wNAQD1cdwXfgLef8doelUdpc6fM0t+Sw16osCP9eCAz6Zuh1m3KQ==" saltValue="UZXsgLGO6lxeoigfbGLnc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election activeCell="J43" sqref="J43"/>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23</v>
      </c>
      <c r="P43" s="734"/>
      <c r="Q43" s="734"/>
      <c r="R43" s="734"/>
      <c r="S43" s="734"/>
      <c r="T43" s="734"/>
      <c r="U43" s="734"/>
    </row>
    <row r="44" spans="1:21" ht="30.75" customHeight="1">
      <c r="A44" s="734"/>
      <c r="B44" s="891" t="s">
        <v>24</v>
      </c>
      <c r="C44" s="905"/>
      <c r="D44" s="905"/>
      <c r="E44" s="924"/>
      <c r="F44" s="924"/>
      <c r="G44" s="924"/>
      <c r="H44" s="924"/>
      <c r="I44" s="924"/>
      <c r="J44" s="933" t="s">
        <v>16</v>
      </c>
      <c r="K44" s="941" t="s">
        <v>539</v>
      </c>
      <c r="L44" s="950" t="s">
        <v>540</v>
      </c>
      <c r="M44" s="950" t="s">
        <v>541</v>
      </c>
      <c r="N44" s="950" t="s">
        <v>542</v>
      </c>
      <c r="O44" s="959" t="s">
        <v>543</v>
      </c>
      <c r="P44" s="734"/>
      <c r="Q44" s="734"/>
      <c r="R44" s="734"/>
      <c r="S44" s="734"/>
      <c r="T44" s="734"/>
      <c r="U44" s="734"/>
    </row>
    <row r="45" spans="1:21" ht="30.75" customHeight="1">
      <c r="A45" s="734"/>
      <c r="B45" s="892" t="s">
        <v>29</v>
      </c>
      <c r="C45" s="906"/>
      <c r="D45" s="916"/>
      <c r="E45" s="925" t="s">
        <v>26</v>
      </c>
      <c r="F45" s="925"/>
      <c r="G45" s="925"/>
      <c r="H45" s="925"/>
      <c r="I45" s="925"/>
      <c r="J45" s="934"/>
      <c r="K45" s="942">
        <v>6672</v>
      </c>
      <c r="L45" s="951">
        <v>6667</v>
      </c>
      <c r="M45" s="951">
        <v>6659</v>
      </c>
      <c r="N45" s="951">
        <v>6636</v>
      </c>
      <c r="O45" s="960">
        <v>6854</v>
      </c>
      <c r="P45" s="734"/>
      <c r="Q45" s="734"/>
      <c r="R45" s="734"/>
      <c r="S45" s="734"/>
      <c r="T45" s="734"/>
      <c r="U45" s="734"/>
    </row>
    <row r="46" spans="1:21" ht="30.75" customHeight="1">
      <c r="A46" s="734"/>
      <c r="B46" s="893"/>
      <c r="C46" s="907"/>
      <c r="D46" s="917"/>
      <c r="E46" s="926" t="s">
        <v>31</v>
      </c>
      <c r="F46" s="926"/>
      <c r="G46" s="926"/>
      <c r="H46" s="926"/>
      <c r="I46" s="926"/>
      <c r="J46" s="935"/>
      <c r="K46" s="943" t="s">
        <v>147</v>
      </c>
      <c r="L46" s="952" t="s">
        <v>147</v>
      </c>
      <c r="M46" s="952" t="s">
        <v>147</v>
      </c>
      <c r="N46" s="952" t="s">
        <v>147</v>
      </c>
      <c r="O46" s="961" t="s">
        <v>147</v>
      </c>
      <c r="P46" s="734"/>
      <c r="Q46" s="734"/>
      <c r="R46" s="734"/>
      <c r="S46" s="734"/>
      <c r="T46" s="734"/>
      <c r="U46" s="734"/>
    </row>
    <row r="47" spans="1:21" ht="30.75" customHeight="1">
      <c r="A47" s="734"/>
      <c r="B47" s="893"/>
      <c r="C47" s="907"/>
      <c r="D47" s="917"/>
      <c r="E47" s="926" t="s">
        <v>35</v>
      </c>
      <c r="F47" s="926"/>
      <c r="G47" s="926"/>
      <c r="H47" s="926"/>
      <c r="I47" s="926"/>
      <c r="J47" s="935"/>
      <c r="K47" s="943" t="s">
        <v>147</v>
      </c>
      <c r="L47" s="952" t="s">
        <v>147</v>
      </c>
      <c r="M47" s="952" t="s">
        <v>147</v>
      </c>
      <c r="N47" s="952" t="s">
        <v>147</v>
      </c>
      <c r="O47" s="961" t="s">
        <v>147</v>
      </c>
      <c r="P47" s="734"/>
      <c r="Q47" s="734"/>
      <c r="R47" s="734"/>
      <c r="S47" s="734"/>
      <c r="T47" s="734"/>
      <c r="U47" s="734"/>
    </row>
    <row r="48" spans="1:21" ht="30.75" customHeight="1">
      <c r="A48" s="734"/>
      <c r="B48" s="893"/>
      <c r="C48" s="907"/>
      <c r="D48" s="917"/>
      <c r="E48" s="926" t="s">
        <v>38</v>
      </c>
      <c r="F48" s="926"/>
      <c r="G48" s="926"/>
      <c r="H48" s="926"/>
      <c r="I48" s="926"/>
      <c r="J48" s="935"/>
      <c r="K48" s="943">
        <v>1809</v>
      </c>
      <c r="L48" s="952">
        <v>1660</v>
      </c>
      <c r="M48" s="952">
        <v>1479</v>
      </c>
      <c r="N48" s="952">
        <v>1410</v>
      </c>
      <c r="O48" s="961">
        <v>1301</v>
      </c>
      <c r="P48" s="734"/>
      <c r="Q48" s="734"/>
      <c r="R48" s="734"/>
      <c r="S48" s="734"/>
      <c r="T48" s="734"/>
      <c r="U48" s="734"/>
    </row>
    <row r="49" spans="1:21" ht="30.75" customHeight="1">
      <c r="A49" s="734"/>
      <c r="B49" s="893"/>
      <c r="C49" s="907"/>
      <c r="D49" s="917"/>
      <c r="E49" s="926" t="s">
        <v>0</v>
      </c>
      <c r="F49" s="926"/>
      <c r="G49" s="926"/>
      <c r="H49" s="926"/>
      <c r="I49" s="926"/>
      <c r="J49" s="935"/>
      <c r="K49" s="943">
        <v>105</v>
      </c>
      <c r="L49" s="952">
        <v>92</v>
      </c>
      <c r="M49" s="952">
        <v>96</v>
      </c>
      <c r="N49" s="952">
        <v>101</v>
      </c>
      <c r="O49" s="961">
        <v>99</v>
      </c>
      <c r="P49" s="734"/>
      <c r="Q49" s="734"/>
      <c r="R49" s="734"/>
      <c r="S49" s="734"/>
      <c r="T49" s="734"/>
      <c r="U49" s="734"/>
    </row>
    <row r="50" spans="1:21" ht="30.75" customHeight="1">
      <c r="A50" s="734"/>
      <c r="B50" s="893"/>
      <c r="C50" s="907"/>
      <c r="D50" s="917"/>
      <c r="E50" s="926" t="s">
        <v>43</v>
      </c>
      <c r="F50" s="926"/>
      <c r="G50" s="926"/>
      <c r="H50" s="926"/>
      <c r="I50" s="926"/>
      <c r="J50" s="935"/>
      <c r="K50" s="943">
        <v>424</v>
      </c>
      <c r="L50" s="952">
        <v>406</v>
      </c>
      <c r="M50" s="952">
        <v>371</v>
      </c>
      <c r="N50" s="952">
        <v>335</v>
      </c>
      <c r="O50" s="961">
        <v>269</v>
      </c>
      <c r="P50" s="734"/>
      <c r="Q50" s="734"/>
      <c r="R50" s="734"/>
      <c r="S50" s="734"/>
      <c r="T50" s="734"/>
      <c r="U50" s="734"/>
    </row>
    <row r="51" spans="1:21" ht="30.75" customHeight="1">
      <c r="A51" s="734"/>
      <c r="B51" s="894"/>
      <c r="C51" s="908"/>
      <c r="D51" s="918"/>
      <c r="E51" s="926" t="s">
        <v>45</v>
      </c>
      <c r="F51" s="926"/>
      <c r="G51" s="926"/>
      <c r="H51" s="926"/>
      <c r="I51" s="926"/>
      <c r="J51" s="935"/>
      <c r="K51" s="943" t="s">
        <v>147</v>
      </c>
      <c r="L51" s="952" t="s">
        <v>147</v>
      </c>
      <c r="M51" s="952" t="s">
        <v>147</v>
      </c>
      <c r="N51" s="952" t="s">
        <v>147</v>
      </c>
      <c r="O51" s="961" t="s">
        <v>147</v>
      </c>
      <c r="P51" s="734"/>
      <c r="Q51" s="734"/>
      <c r="R51" s="734"/>
      <c r="S51" s="734"/>
      <c r="T51" s="734"/>
      <c r="U51" s="734"/>
    </row>
    <row r="52" spans="1:21" ht="30.75" customHeight="1">
      <c r="A52" s="734"/>
      <c r="B52" s="895" t="s">
        <v>48</v>
      </c>
      <c r="C52" s="909"/>
      <c r="D52" s="918"/>
      <c r="E52" s="926" t="s">
        <v>50</v>
      </c>
      <c r="F52" s="926"/>
      <c r="G52" s="926"/>
      <c r="H52" s="926"/>
      <c r="I52" s="926"/>
      <c r="J52" s="935"/>
      <c r="K52" s="943">
        <v>7618</v>
      </c>
      <c r="L52" s="952">
        <v>7258</v>
      </c>
      <c r="M52" s="952">
        <v>7108</v>
      </c>
      <c r="N52" s="952">
        <v>7108</v>
      </c>
      <c r="O52" s="961">
        <v>6715</v>
      </c>
      <c r="P52" s="734"/>
      <c r="Q52" s="734"/>
      <c r="R52" s="734"/>
      <c r="S52" s="734"/>
      <c r="T52" s="734"/>
      <c r="U52" s="734"/>
    </row>
    <row r="53" spans="1:21" ht="30.75" customHeight="1">
      <c r="A53" s="734"/>
      <c r="B53" s="896" t="s">
        <v>52</v>
      </c>
      <c r="C53" s="910"/>
      <c r="D53" s="919"/>
      <c r="E53" s="927" t="s">
        <v>55</v>
      </c>
      <c r="F53" s="927"/>
      <c r="G53" s="927"/>
      <c r="H53" s="927"/>
      <c r="I53" s="927"/>
      <c r="J53" s="936"/>
      <c r="K53" s="944">
        <v>1392</v>
      </c>
      <c r="L53" s="953">
        <v>1567</v>
      </c>
      <c r="M53" s="953">
        <v>1497</v>
      </c>
      <c r="N53" s="953">
        <v>1374</v>
      </c>
      <c r="O53" s="962">
        <v>1808</v>
      </c>
      <c r="P53" s="734"/>
      <c r="Q53" s="734"/>
      <c r="R53" s="734"/>
      <c r="S53" s="734"/>
      <c r="T53" s="734"/>
      <c r="U53" s="734"/>
    </row>
    <row r="54" spans="1:21" ht="24" customHeight="1">
      <c r="A54" s="734"/>
      <c r="B54" s="897" t="s">
        <v>62</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64</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547</v>
      </c>
      <c r="P56" s="734"/>
      <c r="Q56" s="734"/>
      <c r="R56" s="734"/>
      <c r="S56" s="734"/>
      <c r="T56" s="734"/>
      <c r="U56" s="734"/>
    </row>
    <row r="57" spans="1:21" ht="31.5" customHeight="1">
      <c r="A57" s="734"/>
      <c r="B57" s="899"/>
      <c r="C57" s="912"/>
      <c r="D57" s="912"/>
      <c r="E57" s="928"/>
      <c r="F57" s="928"/>
      <c r="G57" s="928"/>
      <c r="H57" s="928"/>
      <c r="I57" s="928"/>
      <c r="J57" s="937" t="s">
        <v>16</v>
      </c>
      <c r="K57" s="946" t="s">
        <v>539</v>
      </c>
      <c r="L57" s="954" t="s">
        <v>540</v>
      </c>
      <c r="M57" s="954" t="s">
        <v>541</v>
      </c>
      <c r="N57" s="954" t="s">
        <v>542</v>
      </c>
      <c r="O57" s="964" t="s">
        <v>543</v>
      </c>
      <c r="P57" s="734"/>
      <c r="Q57" s="734"/>
      <c r="R57" s="734"/>
      <c r="S57" s="734"/>
      <c r="T57" s="734"/>
      <c r="U57" s="734"/>
    </row>
    <row r="58" spans="1:21" ht="31.5" customHeight="1">
      <c r="B58" s="900" t="s">
        <v>68</v>
      </c>
      <c r="C58" s="913"/>
      <c r="D58" s="920" t="s">
        <v>70</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71</v>
      </c>
      <c r="E60" s="931"/>
      <c r="F60" s="931"/>
      <c r="G60" s="931"/>
      <c r="H60" s="931"/>
      <c r="I60" s="931"/>
      <c r="J60" s="940"/>
      <c r="K60" s="949"/>
      <c r="L60" s="957"/>
      <c r="M60" s="957"/>
      <c r="N60" s="957"/>
      <c r="O60" s="967"/>
    </row>
    <row r="61" spans="1:21" ht="24" customHeight="1">
      <c r="B61" s="903"/>
      <c r="C61" s="903"/>
      <c r="D61" s="923" t="s">
        <v>49</v>
      </c>
      <c r="E61" s="932"/>
      <c r="F61" s="932"/>
      <c r="G61" s="932"/>
      <c r="H61" s="932"/>
      <c r="I61" s="932"/>
      <c r="J61" s="932"/>
      <c r="K61" s="932"/>
      <c r="L61" s="932"/>
      <c r="M61" s="932"/>
      <c r="N61" s="932"/>
      <c r="O61" s="932"/>
    </row>
    <row r="62" spans="1:21" ht="24" customHeight="1">
      <c r="B62" s="904"/>
      <c r="C62" s="904"/>
      <c r="D62" s="923" t="s">
        <v>44</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gYh4P1JGy5qPJ5t2m+67wKSUzLE56aAv3tphWB0RnTb7LPUl4WN6lNmrCULPQ9UNbRZRphZMUFyHAITZxM5nQQ==" saltValue="/5YUTPE7fHjN9uWa6gbd0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1"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23</v>
      </c>
    </row>
    <row r="40" spans="2:13" ht="27.75" customHeight="1">
      <c r="B40" s="891" t="s">
        <v>24</v>
      </c>
      <c r="C40" s="905"/>
      <c r="D40" s="905"/>
      <c r="E40" s="924"/>
      <c r="F40" s="924"/>
      <c r="G40" s="924"/>
      <c r="H40" s="933" t="s">
        <v>16</v>
      </c>
      <c r="I40" s="941" t="s">
        <v>539</v>
      </c>
      <c r="J40" s="950" t="s">
        <v>540</v>
      </c>
      <c r="K40" s="950" t="s">
        <v>541</v>
      </c>
      <c r="L40" s="950" t="s">
        <v>542</v>
      </c>
      <c r="M40" s="990" t="s">
        <v>543</v>
      </c>
    </row>
    <row r="41" spans="2:13" ht="27.75" customHeight="1">
      <c r="B41" s="892" t="s">
        <v>40</v>
      </c>
      <c r="C41" s="906"/>
      <c r="D41" s="916"/>
      <c r="E41" s="973" t="s">
        <v>74</v>
      </c>
      <c r="F41" s="973"/>
      <c r="G41" s="973"/>
      <c r="H41" s="979"/>
      <c r="I41" s="983">
        <v>75610</v>
      </c>
      <c r="J41" s="987">
        <v>82185</v>
      </c>
      <c r="K41" s="987">
        <v>87227</v>
      </c>
      <c r="L41" s="987">
        <v>85909</v>
      </c>
      <c r="M41" s="991">
        <v>85078</v>
      </c>
    </row>
    <row r="42" spans="2:13" ht="27.75" customHeight="1">
      <c r="B42" s="893"/>
      <c r="C42" s="907"/>
      <c r="D42" s="917"/>
      <c r="E42" s="974" t="s">
        <v>80</v>
      </c>
      <c r="F42" s="974"/>
      <c r="G42" s="974"/>
      <c r="H42" s="980"/>
      <c r="I42" s="984">
        <v>3022</v>
      </c>
      <c r="J42" s="988">
        <v>2320</v>
      </c>
      <c r="K42" s="988">
        <v>2013</v>
      </c>
      <c r="L42" s="988">
        <v>9189</v>
      </c>
      <c r="M42" s="992">
        <v>8666</v>
      </c>
    </row>
    <row r="43" spans="2:13" ht="27.75" customHeight="1">
      <c r="B43" s="893"/>
      <c r="C43" s="907"/>
      <c r="D43" s="917"/>
      <c r="E43" s="974" t="s">
        <v>82</v>
      </c>
      <c r="F43" s="974"/>
      <c r="G43" s="974"/>
      <c r="H43" s="980"/>
      <c r="I43" s="984">
        <v>16233</v>
      </c>
      <c r="J43" s="988">
        <v>14570</v>
      </c>
      <c r="K43" s="988">
        <v>12709</v>
      </c>
      <c r="L43" s="988">
        <v>11347</v>
      </c>
      <c r="M43" s="992">
        <v>10859</v>
      </c>
    </row>
    <row r="44" spans="2:13" ht="27.75" customHeight="1">
      <c r="B44" s="893"/>
      <c r="C44" s="907"/>
      <c r="D44" s="917"/>
      <c r="E44" s="974" t="s">
        <v>20</v>
      </c>
      <c r="F44" s="974"/>
      <c r="G44" s="974"/>
      <c r="H44" s="980"/>
      <c r="I44" s="984">
        <v>490</v>
      </c>
      <c r="J44" s="988">
        <v>456</v>
      </c>
      <c r="K44" s="988">
        <v>396</v>
      </c>
      <c r="L44" s="988">
        <v>373</v>
      </c>
      <c r="M44" s="992">
        <v>291</v>
      </c>
    </row>
    <row r="45" spans="2:13" ht="27.75" customHeight="1">
      <c r="B45" s="893"/>
      <c r="C45" s="907"/>
      <c r="D45" s="917"/>
      <c r="E45" s="974" t="s">
        <v>85</v>
      </c>
      <c r="F45" s="974"/>
      <c r="G45" s="974"/>
      <c r="H45" s="980"/>
      <c r="I45" s="984">
        <v>13713</v>
      </c>
      <c r="J45" s="988">
        <v>13925</v>
      </c>
      <c r="K45" s="988">
        <v>14158</v>
      </c>
      <c r="L45" s="988">
        <v>14634</v>
      </c>
      <c r="M45" s="992">
        <v>14240</v>
      </c>
    </row>
    <row r="46" spans="2:13" ht="27.75" customHeight="1">
      <c r="B46" s="893"/>
      <c r="C46" s="907"/>
      <c r="D46" s="918"/>
      <c r="E46" s="974" t="s">
        <v>84</v>
      </c>
      <c r="F46" s="974"/>
      <c r="G46" s="974"/>
      <c r="H46" s="980"/>
      <c r="I46" s="984" t="s">
        <v>147</v>
      </c>
      <c r="J46" s="988" t="s">
        <v>147</v>
      </c>
      <c r="K46" s="988" t="s">
        <v>147</v>
      </c>
      <c r="L46" s="988" t="s">
        <v>147</v>
      </c>
      <c r="M46" s="992" t="s">
        <v>147</v>
      </c>
    </row>
    <row r="47" spans="2:13" ht="27.75" customHeight="1">
      <c r="B47" s="893"/>
      <c r="C47" s="907"/>
      <c r="D47" s="971"/>
      <c r="E47" s="975" t="s">
        <v>87</v>
      </c>
      <c r="F47" s="978"/>
      <c r="G47" s="978"/>
      <c r="H47" s="981"/>
      <c r="I47" s="984" t="s">
        <v>147</v>
      </c>
      <c r="J47" s="988" t="s">
        <v>147</v>
      </c>
      <c r="K47" s="988" t="s">
        <v>147</v>
      </c>
      <c r="L47" s="988" t="s">
        <v>147</v>
      </c>
      <c r="M47" s="992" t="s">
        <v>147</v>
      </c>
    </row>
    <row r="48" spans="2:13" ht="27.75" customHeight="1">
      <c r="B48" s="893"/>
      <c r="C48" s="907"/>
      <c r="D48" s="917"/>
      <c r="E48" s="974" t="s">
        <v>57</v>
      </c>
      <c r="F48" s="974"/>
      <c r="G48" s="974"/>
      <c r="H48" s="980"/>
      <c r="I48" s="984" t="s">
        <v>147</v>
      </c>
      <c r="J48" s="988" t="s">
        <v>147</v>
      </c>
      <c r="K48" s="988" t="s">
        <v>147</v>
      </c>
      <c r="L48" s="988" t="s">
        <v>147</v>
      </c>
      <c r="M48" s="992" t="s">
        <v>147</v>
      </c>
    </row>
    <row r="49" spans="2:13" ht="27.75" customHeight="1">
      <c r="B49" s="894"/>
      <c r="C49" s="908"/>
      <c r="D49" s="917"/>
      <c r="E49" s="974" t="s">
        <v>91</v>
      </c>
      <c r="F49" s="974"/>
      <c r="G49" s="974"/>
      <c r="H49" s="980"/>
      <c r="I49" s="984" t="s">
        <v>147</v>
      </c>
      <c r="J49" s="988" t="s">
        <v>147</v>
      </c>
      <c r="K49" s="988" t="s">
        <v>147</v>
      </c>
      <c r="L49" s="988" t="s">
        <v>147</v>
      </c>
      <c r="M49" s="992" t="s">
        <v>147</v>
      </c>
    </row>
    <row r="50" spans="2:13" ht="27.75" customHeight="1">
      <c r="B50" s="968" t="s">
        <v>93</v>
      </c>
      <c r="C50" s="970"/>
      <c r="D50" s="972"/>
      <c r="E50" s="974" t="s">
        <v>94</v>
      </c>
      <c r="F50" s="974"/>
      <c r="G50" s="974"/>
      <c r="H50" s="980"/>
      <c r="I50" s="984">
        <v>14329</v>
      </c>
      <c r="J50" s="988">
        <v>13875</v>
      </c>
      <c r="K50" s="988">
        <v>12742</v>
      </c>
      <c r="L50" s="988">
        <v>14850</v>
      </c>
      <c r="M50" s="992">
        <v>17349</v>
      </c>
    </row>
    <row r="51" spans="2:13" ht="27.75" customHeight="1">
      <c r="B51" s="893"/>
      <c r="C51" s="907"/>
      <c r="D51" s="917"/>
      <c r="E51" s="974" t="s">
        <v>97</v>
      </c>
      <c r="F51" s="974"/>
      <c r="G51" s="974"/>
      <c r="H51" s="980"/>
      <c r="I51" s="984">
        <v>24343</v>
      </c>
      <c r="J51" s="988">
        <v>25002</v>
      </c>
      <c r="K51" s="988">
        <v>27358</v>
      </c>
      <c r="L51" s="988">
        <v>26178</v>
      </c>
      <c r="M51" s="992">
        <v>25985</v>
      </c>
    </row>
    <row r="52" spans="2:13" ht="27.75" customHeight="1">
      <c r="B52" s="894"/>
      <c r="C52" s="908"/>
      <c r="D52" s="917"/>
      <c r="E52" s="974" t="s">
        <v>47</v>
      </c>
      <c r="F52" s="974"/>
      <c r="G52" s="974"/>
      <c r="H52" s="980"/>
      <c r="I52" s="984">
        <v>47495</v>
      </c>
      <c r="J52" s="988">
        <v>47521</v>
      </c>
      <c r="K52" s="988">
        <v>46999</v>
      </c>
      <c r="L52" s="988">
        <v>45354</v>
      </c>
      <c r="M52" s="992">
        <v>43172</v>
      </c>
    </row>
    <row r="53" spans="2:13" ht="27.75" customHeight="1">
      <c r="B53" s="896" t="s">
        <v>52</v>
      </c>
      <c r="C53" s="910"/>
      <c r="D53" s="919"/>
      <c r="E53" s="976" t="s">
        <v>101</v>
      </c>
      <c r="F53" s="976"/>
      <c r="G53" s="976"/>
      <c r="H53" s="982"/>
      <c r="I53" s="985">
        <v>22900</v>
      </c>
      <c r="J53" s="989">
        <v>27057</v>
      </c>
      <c r="K53" s="989">
        <v>29405</v>
      </c>
      <c r="L53" s="989">
        <v>35071</v>
      </c>
      <c r="M53" s="993">
        <v>32627</v>
      </c>
    </row>
    <row r="54" spans="2:13" ht="27.75" customHeight="1">
      <c r="B54" s="969" t="s">
        <v>73</v>
      </c>
      <c r="C54" s="868"/>
      <c r="D54" s="868"/>
      <c r="E54" s="977"/>
      <c r="F54" s="977"/>
      <c r="G54" s="977"/>
      <c r="H54" s="977"/>
      <c r="I54" s="986"/>
      <c r="J54" s="986"/>
      <c r="K54" s="986"/>
      <c r="L54" s="986"/>
      <c r="M54" s="986"/>
    </row>
    <row r="55" spans="2:13"/>
  </sheetData>
  <sheetProtection algorithmName="SHA-512" hashValue="d+tyTG/91k/ZJZ8DfwPxqGPjvB7Npe6y5syTW0ic/ffkXIbVqkcnOd3bQHyV5WVmqx/nkJ1J6wDpFqg8LOzxag==" saltValue="njbS0HLCHId83I939EYlp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99</v>
      </c>
    </row>
    <row r="54" spans="2:8" ht="29.25" customHeight="1">
      <c r="B54" s="994" t="s">
        <v>5</v>
      </c>
      <c r="C54" s="1000"/>
      <c r="D54" s="1000"/>
      <c r="E54" s="1009" t="s">
        <v>16</v>
      </c>
      <c r="F54" s="1016" t="s">
        <v>541</v>
      </c>
      <c r="G54" s="1016" t="s">
        <v>542</v>
      </c>
      <c r="H54" s="1024" t="s">
        <v>543</v>
      </c>
    </row>
    <row r="55" spans="2:8" ht="52.5" customHeight="1">
      <c r="B55" s="995"/>
      <c r="C55" s="1001" t="s">
        <v>105</v>
      </c>
      <c r="D55" s="1001"/>
      <c r="E55" s="1010"/>
      <c r="F55" s="1017">
        <v>3308</v>
      </c>
      <c r="G55" s="1017">
        <v>5473</v>
      </c>
      <c r="H55" s="1025">
        <v>7733</v>
      </c>
    </row>
    <row r="56" spans="2:8" ht="52.5" customHeight="1">
      <c r="B56" s="996"/>
      <c r="C56" s="1002" t="s">
        <v>108</v>
      </c>
      <c r="D56" s="1002"/>
      <c r="E56" s="1011"/>
      <c r="F56" s="1018" t="s">
        <v>147</v>
      </c>
      <c r="G56" s="1018" t="s">
        <v>147</v>
      </c>
      <c r="H56" s="1026" t="s">
        <v>147</v>
      </c>
    </row>
    <row r="57" spans="2:8" ht="53.25" customHeight="1">
      <c r="B57" s="996"/>
      <c r="C57" s="1003" t="s">
        <v>78</v>
      </c>
      <c r="D57" s="1003"/>
      <c r="E57" s="1012"/>
      <c r="F57" s="1019">
        <v>5727</v>
      </c>
      <c r="G57" s="1019">
        <v>5729</v>
      </c>
      <c r="H57" s="1027">
        <v>6352</v>
      </c>
    </row>
    <row r="58" spans="2:8" ht="45.75" customHeight="1">
      <c r="B58" s="997"/>
      <c r="C58" s="1004" t="s">
        <v>189</v>
      </c>
      <c r="D58" s="1007"/>
      <c r="E58" s="1013"/>
      <c r="F58" s="1020">
        <v>1965</v>
      </c>
      <c r="G58" s="1020">
        <v>2002</v>
      </c>
      <c r="H58" s="1028">
        <v>2011</v>
      </c>
    </row>
    <row r="59" spans="2:8" ht="45.75" customHeight="1">
      <c r="B59" s="997"/>
      <c r="C59" s="1004" t="s">
        <v>378</v>
      </c>
      <c r="D59" s="1007"/>
      <c r="E59" s="1013"/>
      <c r="F59" s="1020">
        <v>1560</v>
      </c>
      <c r="G59" s="1020">
        <v>1517</v>
      </c>
      <c r="H59" s="1028">
        <v>1311</v>
      </c>
    </row>
    <row r="60" spans="2:8" ht="45.75" customHeight="1">
      <c r="B60" s="997"/>
      <c r="C60" s="1004" t="s">
        <v>552</v>
      </c>
      <c r="D60" s="1007"/>
      <c r="E60" s="1013"/>
      <c r="F60" s="1020" t="s">
        <v>147</v>
      </c>
      <c r="G60" s="1020" t="s">
        <v>147</v>
      </c>
      <c r="H60" s="1028">
        <v>700</v>
      </c>
    </row>
    <row r="61" spans="2:8" ht="45.75" customHeight="1">
      <c r="B61" s="997"/>
      <c r="C61" s="1004" t="s">
        <v>553</v>
      </c>
      <c r="D61" s="1007"/>
      <c r="E61" s="1013"/>
      <c r="F61" s="1020">
        <v>661</v>
      </c>
      <c r="G61" s="1020">
        <v>652</v>
      </c>
      <c r="H61" s="1028">
        <v>654</v>
      </c>
    </row>
    <row r="62" spans="2:8" ht="45.75" customHeight="1">
      <c r="B62" s="998"/>
      <c r="C62" s="1005" t="s">
        <v>554</v>
      </c>
      <c r="D62" s="1008"/>
      <c r="E62" s="1014"/>
      <c r="F62" s="1021">
        <v>448</v>
      </c>
      <c r="G62" s="1021">
        <v>446</v>
      </c>
      <c r="H62" s="1029">
        <v>556</v>
      </c>
    </row>
    <row r="63" spans="2:8" ht="52.5" customHeight="1">
      <c r="B63" s="999"/>
      <c r="C63" s="1006" t="s">
        <v>110</v>
      </c>
      <c r="D63" s="1006"/>
      <c r="E63" s="1015"/>
      <c r="F63" s="1022">
        <v>9035</v>
      </c>
      <c r="G63" s="1022">
        <v>11202</v>
      </c>
      <c r="H63" s="1030">
        <v>14085</v>
      </c>
    </row>
    <row r="64" spans="2:8"/>
  </sheetData>
  <sheetProtection algorithmName="SHA-512" hashValue="3ZAjdWLMaD7jZYTOAPLNUVFC17oNMH/PH9iPlmXkQDsmHPv/fVdJb+YS0bc+beEsY29yNAk52PSpMxrkNFhxuQ==" saltValue="BoyeYr1ZKdHd95fUuFMf9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85" zoomScaleNormal="85" zoomScaleSheetLayoutView="55" workbookViewId="0"/>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32"/>
      <c r="B1" s="1034"/>
      <c r="DD1" s="739"/>
      <c r="DE1" s="739"/>
    </row>
    <row r="2" spans="1:109" ht="25.5" customHeight="1">
      <c r="A2" s="1033"/>
      <c r="C2" s="1033"/>
      <c r="O2" s="1033"/>
      <c r="P2" s="1033"/>
      <c r="Q2" s="1033"/>
      <c r="R2" s="1033"/>
      <c r="S2" s="1033"/>
      <c r="T2" s="1033"/>
      <c r="U2" s="1033"/>
      <c r="V2" s="1033"/>
      <c r="W2" s="1033"/>
      <c r="X2" s="1033"/>
      <c r="Y2" s="1033"/>
      <c r="Z2" s="1033"/>
      <c r="AA2" s="1033"/>
      <c r="AB2" s="1033"/>
      <c r="AC2" s="1033"/>
      <c r="AD2" s="1033"/>
      <c r="AE2" s="1033"/>
      <c r="AF2" s="1033"/>
      <c r="AG2" s="1033"/>
      <c r="AH2" s="1033"/>
      <c r="AI2" s="1033"/>
      <c r="AU2" s="1033"/>
      <c r="BG2" s="1033"/>
      <c r="BS2" s="1033"/>
      <c r="CE2" s="1033"/>
      <c r="CQ2" s="1033"/>
      <c r="DD2" s="739"/>
      <c r="DE2" s="739"/>
    </row>
    <row r="3" spans="1:109" ht="25.5" customHeight="1">
      <c r="A3" s="1033"/>
      <c r="C3" s="1033"/>
      <c r="O3" s="1033"/>
      <c r="P3" s="1033"/>
      <c r="Q3" s="1033"/>
      <c r="R3" s="1033"/>
      <c r="S3" s="1033"/>
      <c r="T3" s="1033"/>
      <c r="U3" s="1033"/>
      <c r="V3" s="1033"/>
      <c r="W3" s="1033"/>
      <c r="X3" s="1033"/>
      <c r="Y3" s="1033"/>
      <c r="Z3" s="1033"/>
      <c r="AA3" s="1033"/>
      <c r="AB3" s="1033"/>
      <c r="AC3" s="1033"/>
      <c r="AD3" s="1033"/>
      <c r="AE3" s="1033"/>
      <c r="AF3" s="1033"/>
      <c r="AG3" s="1033"/>
      <c r="AH3" s="1033"/>
      <c r="AI3" s="1033"/>
      <c r="AU3" s="1033"/>
      <c r="BG3" s="1033"/>
      <c r="BS3" s="1033"/>
      <c r="CE3" s="1033"/>
      <c r="CQ3" s="1033"/>
      <c r="DD3" s="739"/>
      <c r="DE3" s="739"/>
    </row>
    <row r="4" spans="1:109" s="726" customFormat="1">
      <c r="A4" s="1033"/>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1033"/>
      <c r="BA4" s="1033"/>
      <c r="BB4" s="1033"/>
      <c r="BC4" s="1033"/>
      <c r="BD4" s="1033"/>
      <c r="BE4" s="1033"/>
      <c r="BF4" s="1033"/>
      <c r="BG4" s="1033"/>
      <c r="BH4" s="1033"/>
      <c r="BI4" s="1033"/>
      <c r="BJ4" s="1033"/>
      <c r="BK4" s="1033"/>
      <c r="BL4" s="1033"/>
      <c r="BM4" s="1033"/>
      <c r="BN4" s="1033"/>
      <c r="BO4" s="1033"/>
      <c r="BP4" s="1033"/>
      <c r="BQ4" s="1033"/>
      <c r="BR4" s="1033"/>
      <c r="BS4" s="1033"/>
      <c r="BT4" s="1033"/>
      <c r="BU4" s="1033"/>
      <c r="BV4" s="1033"/>
      <c r="BW4" s="1033"/>
      <c r="BX4" s="1033"/>
      <c r="BY4" s="1033"/>
      <c r="BZ4" s="1033"/>
      <c r="CA4" s="1033"/>
      <c r="CB4" s="1033"/>
      <c r="CC4" s="1033"/>
      <c r="CD4" s="1033"/>
      <c r="CE4" s="1033"/>
      <c r="CF4" s="1033"/>
      <c r="CG4" s="1033"/>
      <c r="CH4" s="1033"/>
      <c r="CI4" s="1033"/>
      <c r="CJ4" s="1033"/>
      <c r="CK4" s="1033"/>
      <c r="CL4" s="1033"/>
      <c r="CM4" s="1033"/>
      <c r="CN4" s="1033"/>
      <c r="CO4" s="1033"/>
      <c r="CP4" s="1033"/>
      <c r="CQ4" s="1033"/>
      <c r="CR4" s="1033"/>
      <c r="CS4" s="1033"/>
      <c r="CT4" s="1033"/>
      <c r="CU4" s="1033"/>
      <c r="CV4" s="1033"/>
      <c r="CW4" s="1033"/>
      <c r="CX4" s="1033"/>
      <c r="CY4" s="1033"/>
      <c r="CZ4" s="1033"/>
      <c r="DA4" s="1033"/>
      <c r="DB4" s="1033"/>
      <c r="DC4" s="1033"/>
      <c r="DD4" s="1073"/>
      <c r="DE4" s="1073"/>
    </row>
    <row r="5" spans="1:109" s="726" customFormat="1">
      <c r="A5" s="1033"/>
      <c r="B5" s="1033"/>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c r="AN5" s="1033"/>
      <c r="AO5" s="1033"/>
      <c r="AP5" s="1033"/>
      <c r="AQ5" s="1033"/>
      <c r="AR5" s="1033"/>
      <c r="AS5" s="1033"/>
      <c r="AT5" s="1033"/>
      <c r="AU5" s="1033"/>
      <c r="AV5" s="1033"/>
      <c r="AW5" s="1033"/>
      <c r="AX5" s="1033"/>
      <c r="AY5" s="1033"/>
      <c r="AZ5" s="1033"/>
      <c r="BA5" s="1033"/>
      <c r="BB5" s="1033"/>
      <c r="BC5" s="1033"/>
      <c r="BD5" s="1033"/>
      <c r="BE5" s="1033"/>
      <c r="BF5" s="1033"/>
      <c r="BG5" s="1033"/>
      <c r="BH5" s="1033"/>
      <c r="BI5" s="1033"/>
      <c r="BJ5" s="1033"/>
      <c r="BK5" s="1033"/>
      <c r="BL5" s="1033"/>
      <c r="BM5" s="1033"/>
      <c r="BN5" s="1033"/>
      <c r="BO5" s="1033"/>
      <c r="BP5" s="1033"/>
      <c r="BQ5" s="1033"/>
      <c r="BR5" s="1033"/>
      <c r="BS5" s="1033"/>
      <c r="BT5" s="1033"/>
      <c r="BU5" s="1033"/>
      <c r="BV5" s="1033"/>
      <c r="BW5" s="1033"/>
      <c r="BX5" s="1033"/>
      <c r="BY5" s="1033"/>
      <c r="BZ5" s="1033"/>
      <c r="CA5" s="1033"/>
      <c r="CB5" s="1033"/>
      <c r="CC5" s="1033"/>
      <c r="CD5" s="1033"/>
      <c r="CE5" s="1033"/>
      <c r="CF5" s="1033"/>
      <c r="CG5" s="1033"/>
      <c r="CH5" s="1033"/>
      <c r="CI5" s="1033"/>
      <c r="CJ5" s="1033"/>
      <c r="CK5" s="1033"/>
      <c r="CL5" s="1033"/>
      <c r="CM5" s="1033"/>
      <c r="CN5" s="1033"/>
      <c r="CO5" s="1033"/>
      <c r="CP5" s="1033"/>
      <c r="CQ5" s="1033"/>
      <c r="CR5" s="1033"/>
      <c r="CS5" s="1033"/>
      <c r="CT5" s="1033"/>
      <c r="CU5" s="1033"/>
      <c r="CV5" s="1033"/>
      <c r="CW5" s="1033"/>
      <c r="CX5" s="1033"/>
      <c r="CY5" s="1033"/>
      <c r="CZ5" s="1033"/>
      <c r="DA5" s="1033"/>
      <c r="DB5" s="1033"/>
      <c r="DC5" s="1033"/>
      <c r="DD5" s="1073"/>
      <c r="DE5" s="1073"/>
    </row>
    <row r="6" spans="1:109" s="726" customFormat="1">
      <c r="A6" s="1033"/>
      <c r="B6" s="1033"/>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c r="AF6" s="1033"/>
      <c r="AG6" s="1033"/>
      <c r="AH6" s="1033"/>
      <c r="AI6" s="1033"/>
      <c r="AJ6" s="1033"/>
      <c r="AK6" s="1033"/>
      <c r="AL6" s="1033"/>
      <c r="AM6" s="1033"/>
      <c r="AN6" s="1033"/>
      <c r="AO6" s="1033"/>
      <c r="AP6" s="1033"/>
      <c r="AQ6" s="1033"/>
      <c r="AR6" s="1033"/>
      <c r="AS6" s="1033"/>
      <c r="AT6" s="1033"/>
      <c r="AU6" s="1033"/>
      <c r="AV6" s="1033"/>
      <c r="AW6" s="1033"/>
      <c r="AX6" s="1033"/>
      <c r="AY6" s="1033"/>
      <c r="AZ6" s="1033"/>
      <c r="BA6" s="1033"/>
      <c r="BB6" s="1033"/>
      <c r="BC6" s="1033"/>
      <c r="BD6" s="1033"/>
      <c r="BE6" s="1033"/>
      <c r="BF6" s="1033"/>
      <c r="BG6" s="1033"/>
      <c r="BH6" s="1033"/>
      <c r="BI6" s="1033"/>
      <c r="BJ6" s="1033"/>
      <c r="BK6" s="1033"/>
      <c r="BL6" s="1033"/>
      <c r="BM6" s="1033"/>
      <c r="BN6" s="1033"/>
      <c r="BO6" s="1033"/>
      <c r="BP6" s="1033"/>
      <c r="BQ6" s="1033"/>
      <c r="BR6" s="1033"/>
      <c r="BS6" s="1033"/>
      <c r="BT6" s="1033"/>
      <c r="BU6" s="1033"/>
      <c r="BV6" s="1033"/>
      <c r="BW6" s="1033"/>
      <c r="BX6" s="1033"/>
      <c r="BY6" s="1033"/>
      <c r="BZ6" s="1033"/>
      <c r="CA6" s="1033"/>
      <c r="CB6" s="1033"/>
      <c r="CC6" s="1033"/>
      <c r="CD6" s="1033"/>
      <c r="CE6" s="1033"/>
      <c r="CF6" s="1033"/>
      <c r="CG6" s="1033"/>
      <c r="CH6" s="1033"/>
      <c r="CI6" s="1033"/>
      <c r="CJ6" s="1033"/>
      <c r="CK6" s="1033"/>
      <c r="CL6" s="1033"/>
      <c r="CM6" s="1033"/>
      <c r="CN6" s="1033"/>
      <c r="CO6" s="1033"/>
      <c r="CP6" s="1033"/>
      <c r="CQ6" s="1033"/>
      <c r="CR6" s="1033"/>
      <c r="CS6" s="1033"/>
      <c r="CT6" s="1033"/>
      <c r="CU6" s="1033"/>
      <c r="CV6" s="1033"/>
      <c r="CW6" s="1033"/>
      <c r="CX6" s="1033"/>
      <c r="CY6" s="1033"/>
      <c r="CZ6" s="1033"/>
      <c r="DA6" s="1033"/>
      <c r="DB6" s="1033"/>
      <c r="DC6" s="1033"/>
      <c r="DD6" s="1073"/>
      <c r="DE6" s="1073"/>
    </row>
    <row r="7" spans="1:109" s="726" customFormat="1">
      <c r="A7" s="1033"/>
      <c r="B7" s="1033"/>
      <c r="C7" s="1033"/>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c r="AR7" s="1033"/>
      <c r="AS7" s="1033"/>
      <c r="AT7" s="1033"/>
      <c r="AU7" s="1033"/>
      <c r="AV7" s="1033"/>
      <c r="AW7" s="1033"/>
      <c r="AX7" s="1033"/>
      <c r="AY7" s="1033"/>
      <c r="AZ7" s="1033"/>
      <c r="BA7" s="1033"/>
      <c r="BB7" s="1033"/>
      <c r="BC7" s="1033"/>
      <c r="BD7" s="1033"/>
      <c r="BE7" s="1033"/>
      <c r="BF7" s="1033"/>
      <c r="BG7" s="1033"/>
      <c r="BH7" s="1033"/>
      <c r="BI7" s="1033"/>
      <c r="BJ7" s="1033"/>
      <c r="BK7" s="1033"/>
      <c r="BL7" s="1033"/>
      <c r="BM7" s="1033"/>
      <c r="BN7" s="1033"/>
      <c r="BO7" s="1033"/>
      <c r="BP7" s="1033"/>
      <c r="BQ7" s="1033"/>
      <c r="BR7" s="1033"/>
      <c r="BS7" s="1033"/>
      <c r="BT7" s="1033"/>
      <c r="BU7" s="1033"/>
      <c r="BV7" s="1033"/>
      <c r="BW7" s="1033"/>
      <c r="BX7" s="1033"/>
      <c r="BY7" s="1033"/>
      <c r="BZ7" s="1033"/>
      <c r="CA7" s="1033"/>
      <c r="CB7" s="1033"/>
      <c r="CC7" s="1033"/>
      <c r="CD7" s="1033"/>
      <c r="CE7" s="1033"/>
      <c r="CF7" s="1033"/>
      <c r="CG7" s="1033"/>
      <c r="CH7" s="1033"/>
      <c r="CI7" s="1033"/>
      <c r="CJ7" s="1033"/>
      <c r="CK7" s="1033"/>
      <c r="CL7" s="1033"/>
      <c r="CM7" s="1033"/>
      <c r="CN7" s="1033"/>
      <c r="CO7" s="1033"/>
      <c r="CP7" s="1033"/>
      <c r="CQ7" s="1033"/>
      <c r="CR7" s="1033"/>
      <c r="CS7" s="1033"/>
      <c r="CT7" s="1033"/>
      <c r="CU7" s="1033"/>
      <c r="CV7" s="1033"/>
      <c r="CW7" s="1033"/>
      <c r="CX7" s="1033"/>
      <c r="CY7" s="1033"/>
      <c r="CZ7" s="1033"/>
      <c r="DA7" s="1033"/>
      <c r="DB7" s="1033"/>
      <c r="DC7" s="1033"/>
      <c r="DD7" s="1073"/>
      <c r="DE7" s="1073"/>
    </row>
    <row r="8" spans="1:109" s="726" customFormat="1">
      <c r="A8" s="1033"/>
      <c r="B8" s="1033"/>
      <c r="C8" s="1033"/>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c r="AR8" s="1033"/>
      <c r="AS8" s="1033"/>
      <c r="AT8" s="1033"/>
      <c r="AU8" s="1033"/>
      <c r="AV8" s="1033"/>
      <c r="AW8" s="1033"/>
      <c r="AX8" s="1033"/>
      <c r="AY8" s="1033"/>
      <c r="AZ8" s="1033"/>
      <c r="BA8" s="1033"/>
      <c r="BB8" s="1033"/>
      <c r="BC8" s="1033"/>
      <c r="BD8" s="1033"/>
      <c r="BE8" s="1033"/>
      <c r="BF8" s="1033"/>
      <c r="BG8" s="1033"/>
      <c r="BH8" s="1033"/>
      <c r="BI8" s="1033"/>
      <c r="BJ8" s="1033"/>
      <c r="BK8" s="1033"/>
      <c r="BL8" s="1033"/>
      <c r="BM8" s="1033"/>
      <c r="BN8" s="1033"/>
      <c r="BO8" s="1033"/>
      <c r="BP8" s="1033"/>
      <c r="BQ8" s="1033"/>
      <c r="BR8" s="1033"/>
      <c r="BS8" s="1033"/>
      <c r="BT8" s="1033"/>
      <c r="BU8" s="1033"/>
      <c r="BV8" s="1033"/>
      <c r="BW8" s="1033"/>
      <c r="BX8" s="1033"/>
      <c r="BY8" s="1033"/>
      <c r="BZ8" s="1033"/>
      <c r="CA8" s="1033"/>
      <c r="CB8" s="1033"/>
      <c r="CC8" s="1033"/>
      <c r="CD8" s="1033"/>
      <c r="CE8" s="1033"/>
      <c r="CF8" s="1033"/>
      <c r="CG8" s="1033"/>
      <c r="CH8" s="1033"/>
      <c r="CI8" s="1033"/>
      <c r="CJ8" s="1033"/>
      <c r="CK8" s="1033"/>
      <c r="CL8" s="1033"/>
      <c r="CM8" s="1033"/>
      <c r="CN8" s="1033"/>
      <c r="CO8" s="1033"/>
      <c r="CP8" s="1033"/>
      <c r="CQ8" s="1033"/>
      <c r="CR8" s="1033"/>
      <c r="CS8" s="1033"/>
      <c r="CT8" s="1033"/>
      <c r="CU8" s="1033"/>
      <c r="CV8" s="1033"/>
      <c r="CW8" s="1033"/>
      <c r="CX8" s="1033"/>
      <c r="CY8" s="1033"/>
      <c r="CZ8" s="1033"/>
      <c r="DA8" s="1033"/>
      <c r="DB8" s="1033"/>
      <c r="DC8" s="1033"/>
      <c r="DD8" s="1073"/>
      <c r="DE8" s="1073"/>
    </row>
    <row r="9" spans="1:109" s="726" customFormat="1">
      <c r="A9" s="1033"/>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c r="AR9" s="1033"/>
      <c r="AS9" s="1033"/>
      <c r="AT9" s="1033"/>
      <c r="AU9" s="1033"/>
      <c r="AV9" s="1033"/>
      <c r="AW9" s="1033"/>
      <c r="AX9" s="1033"/>
      <c r="AY9" s="1033"/>
      <c r="AZ9" s="1033"/>
      <c r="BA9" s="1033"/>
      <c r="BB9" s="1033"/>
      <c r="BC9" s="1033"/>
      <c r="BD9" s="1033"/>
      <c r="BE9" s="1033"/>
      <c r="BF9" s="1033"/>
      <c r="BG9" s="1033"/>
      <c r="BH9" s="1033"/>
      <c r="BI9" s="1033"/>
      <c r="BJ9" s="1033"/>
      <c r="BK9" s="1033"/>
      <c r="BL9" s="1033"/>
      <c r="BM9" s="1033"/>
      <c r="BN9" s="1033"/>
      <c r="BO9" s="1033"/>
      <c r="BP9" s="1033"/>
      <c r="BQ9" s="1033"/>
      <c r="BR9" s="1033"/>
      <c r="BS9" s="1033"/>
      <c r="BT9" s="1033"/>
      <c r="BU9" s="1033"/>
      <c r="BV9" s="1033"/>
      <c r="BW9" s="1033"/>
      <c r="BX9" s="1033"/>
      <c r="BY9" s="1033"/>
      <c r="BZ9" s="1033"/>
      <c r="CA9" s="1033"/>
      <c r="CB9" s="1033"/>
      <c r="CC9" s="1033"/>
      <c r="CD9" s="1033"/>
      <c r="CE9" s="1033"/>
      <c r="CF9" s="1033"/>
      <c r="CG9" s="1033"/>
      <c r="CH9" s="1033"/>
      <c r="CI9" s="1033"/>
      <c r="CJ9" s="1033"/>
      <c r="CK9" s="1033"/>
      <c r="CL9" s="1033"/>
      <c r="CM9" s="1033"/>
      <c r="CN9" s="1033"/>
      <c r="CO9" s="1033"/>
      <c r="CP9" s="1033"/>
      <c r="CQ9" s="1033"/>
      <c r="CR9" s="1033"/>
      <c r="CS9" s="1033"/>
      <c r="CT9" s="1033"/>
      <c r="CU9" s="1033"/>
      <c r="CV9" s="1033"/>
      <c r="CW9" s="1033"/>
      <c r="CX9" s="1033"/>
      <c r="CY9" s="1033"/>
      <c r="CZ9" s="1033"/>
      <c r="DA9" s="1033"/>
      <c r="DB9" s="1033"/>
      <c r="DC9" s="1033"/>
      <c r="DD9" s="1073"/>
      <c r="DE9" s="1073"/>
    </row>
    <row r="10" spans="1:109" s="726" customFormat="1">
      <c r="A10" s="1033"/>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1033"/>
      <c r="BH10" s="1033"/>
      <c r="BI10" s="1033"/>
      <c r="BJ10" s="1033"/>
      <c r="BK10" s="1033"/>
      <c r="BL10" s="1033"/>
      <c r="BM10" s="1033"/>
      <c r="BN10" s="1033"/>
      <c r="BO10" s="1033"/>
      <c r="BP10" s="1033"/>
      <c r="BQ10" s="1033"/>
      <c r="BR10" s="1033"/>
      <c r="BS10" s="1033"/>
      <c r="BT10" s="1033"/>
      <c r="BU10" s="1033"/>
      <c r="BV10" s="1033"/>
      <c r="BW10" s="1033"/>
      <c r="BX10" s="1033"/>
      <c r="BY10" s="1033"/>
      <c r="BZ10" s="1033"/>
      <c r="CA10" s="1033"/>
      <c r="CB10" s="1033"/>
      <c r="CC10" s="1033"/>
      <c r="CD10" s="1033"/>
      <c r="CE10" s="1033"/>
      <c r="CF10" s="1033"/>
      <c r="CG10" s="1033"/>
      <c r="CH10" s="1033"/>
      <c r="CI10" s="1033"/>
      <c r="CJ10" s="1033"/>
      <c r="CK10" s="1033"/>
      <c r="CL10" s="1033"/>
      <c r="CM10" s="1033"/>
      <c r="CN10" s="1033"/>
      <c r="CO10" s="1033"/>
      <c r="CP10" s="1033"/>
      <c r="CQ10" s="1033"/>
      <c r="CR10" s="1033"/>
      <c r="CS10" s="1033"/>
      <c r="CT10" s="1033"/>
      <c r="CU10" s="1033"/>
      <c r="CV10" s="1033"/>
      <c r="CW10" s="1033"/>
      <c r="CX10" s="1033"/>
      <c r="CY10" s="1033"/>
      <c r="CZ10" s="1033"/>
      <c r="DA10" s="1033"/>
      <c r="DB10" s="1033"/>
      <c r="DC10" s="1033"/>
      <c r="DD10" s="1073"/>
      <c r="DE10" s="1073"/>
    </row>
    <row r="11" spans="1:109" s="726" customFormat="1">
      <c r="A11" s="1033"/>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3"/>
      <c r="BI11" s="1033"/>
      <c r="BJ11" s="1033"/>
      <c r="BK11" s="1033"/>
      <c r="BL11" s="1033"/>
      <c r="BM11" s="1033"/>
      <c r="BN11" s="1033"/>
      <c r="BO11" s="1033"/>
      <c r="BP11" s="1033"/>
      <c r="BQ11" s="1033"/>
      <c r="BR11" s="1033"/>
      <c r="BS11" s="1033"/>
      <c r="BT11" s="1033"/>
      <c r="BU11" s="1033"/>
      <c r="BV11" s="1033"/>
      <c r="BW11" s="1033"/>
      <c r="BX11" s="1033"/>
      <c r="BY11" s="1033"/>
      <c r="BZ11" s="1033"/>
      <c r="CA11" s="1033"/>
      <c r="CB11" s="1033"/>
      <c r="CC11" s="1033"/>
      <c r="CD11" s="1033"/>
      <c r="CE11" s="1033"/>
      <c r="CF11" s="1033"/>
      <c r="CG11" s="1033"/>
      <c r="CH11" s="1033"/>
      <c r="CI11" s="1033"/>
      <c r="CJ11" s="1033"/>
      <c r="CK11" s="1033"/>
      <c r="CL11" s="1033"/>
      <c r="CM11" s="1033"/>
      <c r="CN11" s="1033"/>
      <c r="CO11" s="1033"/>
      <c r="CP11" s="1033"/>
      <c r="CQ11" s="1033"/>
      <c r="CR11" s="1033"/>
      <c r="CS11" s="1033"/>
      <c r="CT11" s="1033"/>
      <c r="CU11" s="1033"/>
      <c r="CV11" s="1033"/>
      <c r="CW11" s="1033"/>
      <c r="CX11" s="1033"/>
      <c r="CY11" s="1033"/>
      <c r="CZ11" s="1033"/>
      <c r="DA11" s="1033"/>
      <c r="DB11" s="1033"/>
      <c r="DC11" s="1033"/>
      <c r="DD11" s="1073"/>
      <c r="DE11" s="1073"/>
    </row>
    <row r="12" spans="1:109" s="726" customFormat="1">
      <c r="A12" s="1033"/>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c r="AR12" s="1033"/>
      <c r="AS12" s="1033"/>
      <c r="AT12" s="1033"/>
      <c r="AU12" s="1033"/>
      <c r="AV12" s="1033"/>
      <c r="AW12" s="1033"/>
      <c r="AX12" s="1033"/>
      <c r="AY12" s="1033"/>
      <c r="AZ12" s="1033"/>
      <c r="BA12" s="1033"/>
      <c r="BB12" s="1033"/>
      <c r="BC12" s="1033"/>
      <c r="BD12" s="1033"/>
      <c r="BE12" s="1033"/>
      <c r="BF12" s="1033"/>
      <c r="BG12" s="1033"/>
      <c r="BH12" s="1033"/>
      <c r="BI12" s="1033"/>
      <c r="BJ12" s="1033"/>
      <c r="BK12" s="1033"/>
      <c r="BL12" s="1033"/>
      <c r="BM12" s="1033"/>
      <c r="BN12" s="1033"/>
      <c r="BO12" s="1033"/>
      <c r="BP12" s="1033"/>
      <c r="BQ12" s="1033"/>
      <c r="BR12" s="1033"/>
      <c r="BS12" s="1033"/>
      <c r="BT12" s="1033"/>
      <c r="BU12" s="1033"/>
      <c r="BV12" s="1033"/>
      <c r="BW12" s="1033"/>
      <c r="BX12" s="1033"/>
      <c r="BY12" s="1033"/>
      <c r="BZ12" s="1033"/>
      <c r="CA12" s="1033"/>
      <c r="CB12" s="1033"/>
      <c r="CC12" s="1033"/>
      <c r="CD12" s="1033"/>
      <c r="CE12" s="1033"/>
      <c r="CF12" s="1033"/>
      <c r="CG12" s="1033"/>
      <c r="CH12" s="1033"/>
      <c r="CI12" s="1033"/>
      <c r="CJ12" s="1033"/>
      <c r="CK12" s="1033"/>
      <c r="CL12" s="1033"/>
      <c r="CM12" s="1033"/>
      <c r="CN12" s="1033"/>
      <c r="CO12" s="1033"/>
      <c r="CP12" s="1033"/>
      <c r="CQ12" s="1033"/>
      <c r="CR12" s="1033"/>
      <c r="CS12" s="1033"/>
      <c r="CT12" s="1033"/>
      <c r="CU12" s="1033"/>
      <c r="CV12" s="1033"/>
      <c r="CW12" s="1033"/>
      <c r="CX12" s="1033"/>
      <c r="CY12" s="1033"/>
      <c r="CZ12" s="1033"/>
      <c r="DA12" s="1033"/>
      <c r="DB12" s="1033"/>
      <c r="DC12" s="1033"/>
      <c r="DD12" s="1073"/>
      <c r="DE12" s="1073"/>
    </row>
    <row r="13" spans="1:109" s="726" customFormat="1">
      <c r="A13" s="1033"/>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c r="AR13" s="1033"/>
      <c r="AS13" s="1033"/>
      <c r="AT13" s="1033"/>
      <c r="AU13" s="1033"/>
      <c r="AV13" s="1033"/>
      <c r="AW13" s="1033"/>
      <c r="AX13" s="1033"/>
      <c r="AY13" s="1033"/>
      <c r="AZ13" s="1033"/>
      <c r="BA13" s="1033"/>
      <c r="BB13" s="1033"/>
      <c r="BC13" s="1033"/>
      <c r="BD13" s="1033"/>
      <c r="BE13" s="1033"/>
      <c r="BF13" s="1033"/>
      <c r="BG13" s="1033"/>
      <c r="BH13" s="1033"/>
      <c r="BI13" s="1033"/>
      <c r="BJ13" s="1033"/>
      <c r="BK13" s="1033"/>
      <c r="BL13" s="1033"/>
      <c r="BM13" s="1033"/>
      <c r="BN13" s="1033"/>
      <c r="BO13" s="1033"/>
      <c r="BP13" s="1033"/>
      <c r="BQ13" s="1033"/>
      <c r="BR13" s="1033"/>
      <c r="BS13" s="1033"/>
      <c r="BT13" s="1033"/>
      <c r="BU13" s="1033"/>
      <c r="BV13" s="1033"/>
      <c r="BW13" s="1033"/>
      <c r="BX13" s="1033"/>
      <c r="BY13" s="1033"/>
      <c r="BZ13" s="1033"/>
      <c r="CA13" s="1033"/>
      <c r="CB13" s="1033"/>
      <c r="CC13" s="1033"/>
      <c r="CD13" s="1033"/>
      <c r="CE13" s="1033"/>
      <c r="CF13" s="1033"/>
      <c r="CG13" s="1033"/>
      <c r="CH13" s="1033"/>
      <c r="CI13" s="1033"/>
      <c r="CJ13" s="1033"/>
      <c r="CK13" s="1033"/>
      <c r="CL13" s="1033"/>
      <c r="CM13" s="1033"/>
      <c r="CN13" s="1033"/>
      <c r="CO13" s="1033"/>
      <c r="CP13" s="1033"/>
      <c r="CQ13" s="1033"/>
      <c r="CR13" s="1033"/>
      <c r="CS13" s="1033"/>
      <c r="CT13" s="1033"/>
      <c r="CU13" s="1033"/>
      <c r="CV13" s="1033"/>
      <c r="CW13" s="1033"/>
      <c r="CX13" s="1033"/>
      <c r="CY13" s="1033"/>
      <c r="CZ13" s="1033"/>
      <c r="DA13" s="1033"/>
      <c r="DB13" s="1033"/>
      <c r="DC13" s="1033"/>
      <c r="DD13" s="1073"/>
      <c r="DE13" s="1073"/>
    </row>
    <row r="14" spans="1:109" s="726" customFormat="1">
      <c r="A14" s="1033"/>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c r="AR14" s="1033"/>
      <c r="AS14" s="1033"/>
      <c r="AT14" s="1033"/>
      <c r="AU14" s="1033"/>
      <c r="AV14" s="1033"/>
      <c r="AW14" s="1033"/>
      <c r="AX14" s="1033"/>
      <c r="AY14" s="1033"/>
      <c r="AZ14" s="1033"/>
      <c r="BA14" s="1033"/>
      <c r="BB14" s="1033"/>
      <c r="BC14" s="1033"/>
      <c r="BD14" s="1033"/>
      <c r="BE14" s="1033"/>
      <c r="BF14" s="1033"/>
      <c r="BG14" s="1033"/>
      <c r="BH14" s="1033"/>
      <c r="BI14" s="1033"/>
      <c r="BJ14" s="1033"/>
      <c r="BK14" s="1033"/>
      <c r="BL14" s="1033"/>
      <c r="BM14" s="1033"/>
      <c r="BN14" s="1033"/>
      <c r="BO14" s="1033"/>
      <c r="BP14" s="1033"/>
      <c r="BQ14" s="1033"/>
      <c r="BR14" s="1033"/>
      <c r="BS14" s="1033"/>
      <c r="BT14" s="1033"/>
      <c r="BU14" s="1033"/>
      <c r="BV14" s="1033"/>
      <c r="BW14" s="1033"/>
      <c r="BX14" s="1033"/>
      <c r="BY14" s="1033"/>
      <c r="BZ14" s="1033"/>
      <c r="CA14" s="1033"/>
      <c r="CB14" s="1033"/>
      <c r="CC14" s="1033"/>
      <c r="CD14" s="1033"/>
      <c r="CE14" s="1033"/>
      <c r="CF14" s="1033"/>
      <c r="CG14" s="1033"/>
      <c r="CH14" s="1033"/>
      <c r="CI14" s="1033"/>
      <c r="CJ14" s="1033"/>
      <c r="CK14" s="1033"/>
      <c r="CL14" s="1033"/>
      <c r="CM14" s="1033"/>
      <c r="CN14" s="1033"/>
      <c r="CO14" s="1033"/>
      <c r="CP14" s="1033"/>
      <c r="CQ14" s="1033"/>
      <c r="CR14" s="1033"/>
      <c r="CS14" s="1033"/>
      <c r="CT14" s="1033"/>
      <c r="CU14" s="1033"/>
      <c r="CV14" s="1033"/>
      <c r="CW14" s="1033"/>
      <c r="CX14" s="1033"/>
      <c r="CY14" s="1033"/>
      <c r="CZ14" s="1033"/>
      <c r="DA14" s="1033"/>
      <c r="DB14" s="1033"/>
      <c r="DC14" s="1033"/>
      <c r="DD14" s="1073"/>
      <c r="DE14" s="1073"/>
    </row>
    <row r="15" spans="1:109" s="726" customFormat="1">
      <c r="A15" s="363"/>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c r="AY15" s="1033"/>
      <c r="AZ15" s="1033"/>
      <c r="BA15" s="1033"/>
      <c r="BB15" s="1033"/>
      <c r="BC15" s="1033"/>
      <c r="BD15" s="1033"/>
      <c r="BE15" s="1033"/>
      <c r="BF15" s="1033"/>
      <c r="BG15" s="1033"/>
      <c r="BH15" s="1033"/>
      <c r="BI15" s="1033"/>
      <c r="BJ15" s="1033"/>
      <c r="BK15" s="1033"/>
      <c r="BL15" s="1033"/>
      <c r="BM15" s="1033"/>
      <c r="BN15" s="1033"/>
      <c r="BO15" s="1033"/>
      <c r="BP15" s="1033"/>
      <c r="BQ15" s="1033"/>
      <c r="BR15" s="1033"/>
      <c r="BS15" s="1033"/>
      <c r="BT15" s="1033"/>
      <c r="BU15" s="1033"/>
      <c r="BV15" s="1033"/>
      <c r="BW15" s="1033"/>
      <c r="BX15" s="1033"/>
      <c r="BY15" s="1033"/>
      <c r="BZ15" s="1033"/>
      <c r="CA15" s="1033"/>
      <c r="CB15" s="1033"/>
      <c r="CC15" s="1033"/>
      <c r="CD15" s="1033"/>
      <c r="CE15" s="1033"/>
      <c r="CF15" s="1033"/>
      <c r="CG15" s="1033"/>
      <c r="CH15" s="1033"/>
      <c r="CI15" s="1033"/>
      <c r="CJ15" s="1033"/>
      <c r="CK15" s="1033"/>
      <c r="CL15" s="1033"/>
      <c r="CM15" s="1033"/>
      <c r="CN15" s="1033"/>
      <c r="CO15" s="1033"/>
      <c r="CP15" s="1033"/>
      <c r="CQ15" s="1033"/>
      <c r="CR15" s="1033"/>
      <c r="CS15" s="1033"/>
      <c r="CT15" s="1033"/>
      <c r="CU15" s="1033"/>
      <c r="CV15" s="1033"/>
      <c r="CW15" s="1033"/>
      <c r="CX15" s="1033"/>
      <c r="CY15" s="1033"/>
      <c r="CZ15" s="1033"/>
      <c r="DA15" s="1033"/>
      <c r="DB15" s="1033"/>
      <c r="DC15" s="1033"/>
      <c r="DD15" s="1073"/>
      <c r="DE15" s="1073"/>
    </row>
    <row r="16" spans="1:109" s="726" customFormat="1">
      <c r="A16" s="363"/>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3"/>
      <c r="BC16" s="1033"/>
      <c r="BD16" s="1033"/>
      <c r="BE16" s="1033"/>
      <c r="BF16" s="1033"/>
      <c r="BG16" s="1033"/>
      <c r="BH16" s="1033"/>
      <c r="BI16" s="1033"/>
      <c r="BJ16" s="1033"/>
      <c r="BK16" s="1033"/>
      <c r="BL16" s="1033"/>
      <c r="BM16" s="1033"/>
      <c r="BN16" s="1033"/>
      <c r="BO16" s="1033"/>
      <c r="BP16" s="1033"/>
      <c r="BQ16" s="1033"/>
      <c r="BR16" s="1033"/>
      <c r="BS16" s="1033"/>
      <c r="BT16" s="1033"/>
      <c r="BU16" s="1033"/>
      <c r="BV16" s="1033"/>
      <c r="BW16" s="1033"/>
      <c r="BX16" s="1033"/>
      <c r="BY16" s="1033"/>
      <c r="BZ16" s="1033"/>
      <c r="CA16" s="1033"/>
      <c r="CB16" s="1033"/>
      <c r="CC16" s="1033"/>
      <c r="CD16" s="1033"/>
      <c r="CE16" s="1033"/>
      <c r="CF16" s="1033"/>
      <c r="CG16" s="1033"/>
      <c r="CH16" s="1033"/>
      <c r="CI16" s="1033"/>
      <c r="CJ16" s="1033"/>
      <c r="CK16" s="1033"/>
      <c r="CL16" s="1033"/>
      <c r="CM16" s="1033"/>
      <c r="CN16" s="1033"/>
      <c r="CO16" s="1033"/>
      <c r="CP16" s="1033"/>
      <c r="CQ16" s="1033"/>
      <c r="CR16" s="1033"/>
      <c r="CS16" s="1033"/>
      <c r="CT16" s="1033"/>
      <c r="CU16" s="1033"/>
      <c r="CV16" s="1033"/>
      <c r="CW16" s="1033"/>
      <c r="CX16" s="1033"/>
      <c r="CY16" s="1033"/>
      <c r="CZ16" s="1033"/>
      <c r="DA16" s="1033"/>
      <c r="DB16" s="1033"/>
      <c r="DC16" s="1033"/>
      <c r="DD16" s="1073"/>
      <c r="DE16" s="1073"/>
    </row>
    <row r="17" spans="1:109" s="726" customFormat="1">
      <c r="A17" s="363"/>
      <c r="B17" s="1033"/>
      <c r="C17" s="1033"/>
      <c r="D17" s="1033"/>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c r="BI17" s="1033"/>
      <c r="BJ17" s="1033"/>
      <c r="BK17" s="1033"/>
      <c r="BL17" s="1033"/>
      <c r="BM17" s="1033"/>
      <c r="BN17" s="1033"/>
      <c r="BO17" s="1033"/>
      <c r="BP17" s="1033"/>
      <c r="BQ17" s="1033"/>
      <c r="BR17" s="1033"/>
      <c r="BS17" s="1033"/>
      <c r="BT17" s="1033"/>
      <c r="BU17" s="1033"/>
      <c r="BV17" s="1033"/>
      <c r="BW17" s="1033"/>
      <c r="BX17" s="1033"/>
      <c r="BY17" s="1033"/>
      <c r="BZ17" s="1033"/>
      <c r="CA17" s="1033"/>
      <c r="CB17" s="1033"/>
      <c r="CC17" s="1033"/>
      <c r="CD17" s="1033"/>
      <c r="CE17" s="1033"/>
      <c r="CF17" s="1033"/>
      <c r="CG17" s="1033"/>
      <c r="CH17" s="1033"/>
      <c r="CI17" s="1033"/>
      <c r="CJ17" s="1033"/>
      <c r="CK17" s="1033"/>
      <c r="CL17" s="1033"/>
      <c r="CM17" s="1033"/>
      <c r="CN17" s="1033"/>
      <c r="CO17" s="1033"/>
      <c r="CP17" s="1033"/>
      <c r="CQ17" s="1033"/>
      <c r="CR17" s="1033"/>
      <c r="CS17" s="1033"/>
      <c r="CT17" s="1033"/>
      <c r="CU17" s="1033"/>
      <c r="CV17" s="1033"/>
      <c r="CW17" s="1033"/>
      <c r="CX17" s="1033"/>
      <c r="CY17" s="1033"/>
      <c r="CZ17" s="1033"/>
      <c r="DA17" s="1033"/>
      <c r="DB17" s="1033"/>
      <c r="DC17" s="1033"/>
      <c r="DD17" s="1073"/>
      <c r="DE17" s="1073"/>
    </row>
    <row r="18" spans="1:109" s="726" customFormat="1">
      <c r="A18" s="363"/>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c r="BI18" s="1033"/>
      <c r="BJ18" s="1033"/>
      <c r="BK18" s="1033"/>
      <c r="BL18" s="1033"/>
      <c r="BM18" s="1033"/>
      <c r="BN18" s="1033"/>
      <c r="BO18" s="1033"/>
      <c r="BP18" s="1033"/>
      <c r="BQ18" s="1033"/>
      <c r="BR18" s="1033"/>
      <c r="BS18" s="1033"/>
      <c r="BT18" s="1033"/>
      <c r="BU18" s="1033"/>
      <c r="BV18" s="1033"/>
      <c r="BW18" s="1033"/>
      <c r="BX18" s="1033"/>
      <c r="BY18" s="1033"/>
      <c r="BZ18" s="1033"/>
      <c r="CA18" s="1033"/>
      <c r="CB18" s="1033"/>
      <c r="CC18" s="1033"/>
      <c r="CD18" s="1033"/>
      <c r="CE18" s="1033"/>
      <c r="CF18" s="1033"/>
      <c r="CG18" s="1033"/>
      <c r="CH18" s="1033"/>
      <c r="CI18" s="1033"/>
      <c r="CJ18" s="1033"/>
      <c r="CK18" s="1033"/>
      <c r="CL18" s="1033"/>
      <c r="CM18" s="1033"/>
      <c r="CN18" s="1033"/>
      <c r="CO18" s="1033"/>
      <c r="CP18" s="1033"/>
      <c r="CQ18" s="1033"/>
      <c r="CR18" s="1033"/>
      <c r="CS18" s="1033"/>
      <c r="CT18" s="1033"/>
      <c r="CU18" s="1033"/>
      <c r="CV18" s="1033"/>
      <c r="CW18" s="1033"/>
      <c r="CX18" s="1033"/>
      <c r="CY18" s="1033"/>
      <c r="CZ18" s="1033"/>
      <c r="DA18" s="1033"/>
      <c r="DB18" s="1033"/>
      <c r="DC18" s="1033"/>
      <c r="DD18" s="1073"/>
      <c r="DE18" s="1073"/>
    </row>
    <row r="19" spans="1:109">
      <c r="DD19" s="739"/>
      <c r="DE19" s="739"/>
    </row>
    <row r="20" spans="1:109">
      <c r="DD20" s="739"/>
      <c r="DE20" s="739"/>
    </row>
    <row r="21" spans="1:109" ht="17.25" customHeight="1">
      <c r="B21" s="1035"/>
      <c r="C21" s="735"/>
      <c r="D21" s="735"/>
      <c r="E21" s="735"/>
      <c r="F21" s="735"/>
      <c r="G21" s="735"/>
      <c r="H21" s="735"/>
      <c r="I21" s="735"/>
      <c r="J21" s="735"/>
      <c r="K21" s="735"/>
      <c r="L21" s="735"/>
      <c r="M21" s="735"/>
      <c r="N21" s="1058"/>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58"/>
      <c r="AU21" s="735"/>
      <c r="AV21" s="735"/>
      <c r="AW21" s="735"/>
      <c r="AX21" s="735"/>
      <c r="AY21" s="735"/>
      <c r="AZ21" s="735"/>
      <c r="BA21" s="735"/>
      <c r="BB21" s="735"/>
      <c r="BC21" s="735"/>
      <c r="BD21" s="735"/>
      <c r="BE21" s="735"/>
      <c r="BF21" s="1058"/>
      <c r="BG21" s="735"/>
      <c r="BH21" s="735"/>
      <c r="BI21" s="735"/>
      <c r="BJ21" s="735"/>
      <c r="BK21" s="735"/>
      <c r="BL21" s="735"/>
      <c r="BM21" s="735"/>
      <c r="BN21" s="735"/>
      <c r="BO21" s="735"/>
      <c r="BP21" s="735"/>
      <c r="BQ21" s="735"/>
      <c r="BR21" s="1058"/>
      <c r="BS21" s="735"/>
      <c r="BT21" s="735"/>
      <c r="BU21" s="735"/>
      <c r="BV21" s="735"/>
      <c r="BW21" s="735"/>
      <c r="BX21" s="735"/>
      <c r="BY21" s="735"/>
      <c r="BZ21" s="735"/>
      <c r="CA21" s="735"/>
      <c r="CB21" s="735"/>
      <c r="CC21" s="735"/>
      <c r="CD21" s="1058"/>
      <c r="CE21" s="735"/>
      <c r="CF21" s="735"/>
      <c r="CG21" s="735"/>
      <c r="CH21" s="735"/>
      <c r="CI21" s="735"/>
      <c r="CJ21" s="735"/>
      <c r="CK21" s="735"/>
      <c r="CL21" s="735"/>
      <c r="CM21" s="735"/>
      <c r="CN21" s="735"/>
      <c r="CO21" s="735"/>
      <c r="CP21" s="1058"/>
      <c r="CQ21" s="735"/>
      <c r="CR21" s="735"/>
      <c r="CS21" s="735"/>
      <c r="CT21" s="735"/>
      <c r="CU21" s="735"/>
      <c r="CV21" s="735"/>
      <c r="CW21" s="735"/>
      <c r="CX21" s="735"/>
      <c r="CY21" s="735"/>
      <c r="CZ21" s="735"/>
      <c r="DA21" s="735"/>
      <c r="DB21" s="1058"/>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36"/>
      <c r="DD40" s="1036"/>
      <c r="DE40" s="739"/>
    </row>
    <row r="41" spans="2:109" ht="17.25">
      <c r="B41" s="730" t="s">
        <v>555</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40"/>
      <c r="I42" s="1031"/>
      <c r="J42" s="1031"/>
      <c r="K42" s="1031"/>
      <c r="AM42" s="1040"/>
      <c r="AN42" s="1040" t="s">
        <v>556</v>
      </c>
      <c r="AP42" s="1031"/>
      <c r="AQ42" s="1031"/>
      <c r="AR42" s="1031"/>
      <c r="AY42" s="1040"/>
      <c r="BA42" s="1031"/>
      <c r="BB42" s="1031"/>
      <c r="BC42" s="1031"/>
      <c r="BK42" s="1040"/>
      <c r="BM42" s="1031"/>
      <c r="BN42" s="1031"/>
      <c r="BO42" s="1031"/>
      <c r="BW42" s="1040"/>
      <c r="BY42" s="1031"/>
      <c r="BZ42" s="1031"/>
      <c r="CA42" s="1031"/>
      <c r="CI42" s="1040"/>
      <c r="CK42" s="1031"/>
      <c r="CL42" s="1031"/>
      <c r="CM42" s="1031"/>
      <c r="CU42" s="1040"/>
      <c r="CW42" s="1031"/>
      <c r="CX42" s="1031"/>
      <c r="CY42" s="1031"/>
    </row>
    <row r="43" spans="2:109" ht="13.5" customHeight="1">
      <c r="B43" s="728"/>
      <c r="AN43" s="1060" t="s">
        <v>213</v>
      </c>
      <c r="AO43" s="1066"/>
      <c r="AP43" s="1066"/>
      <c r="AQ43" s="1066"/>
      <c r="AR43" s="1066"/>
      <c r="AS43" s="1066"/>
      <c r="AT43" s="1066"/>
      <c r="AU43" s="1066"/>
      <c r="AV43" s="1066"/>
      <c r="AW43" s="1066"/>
      <c r="AX43" s="1066"/>
      <c r="AY43" s="1066"/>
      <c r="AZ43" s="1066"/>
      <c r="BA43" s="1066"/>
      <c r="BB43" s="1066"/>
      <c r="BC43" s="1066"/>
      <c r="BD43" s="1066"/>
      <c r="BE43" s="1066"/>
      <c r="BF43" s="1066"/>
      <c r="BG43" s="1066"/>
      <c r="BH43" s="1066"/>
      <c r="BI43" s="1066"/>
      <c r="BJ43" s="1066"/>
      <c r="BK43" s="1066"/>
      <c r="BL43" s="1066"/>
      <c r="BM43" s="1066"/>
      <c r="BN43" s="1066"/>
      <c r="BO43" s="1066"/>
      <c r="BP43" s="1066"/>
      <c r="BQ43" s="1066"/>
      <c r="BR43" s="1066"/>
      <c r="BS43" s="1066"/>
      <c r="BT43" s="1066"/>
      <c r="BU43" s="1066"/>
      <c r="BV43" s="1066"/>
      <c r="BW43" s="1066"/>
      <c r="BX43" s="1066"/>
      <c r="BY43" s="1066"/>
      <c r="BZ43" s="1066"/>
      <c r="CA43" s="1066"/>
      <c r="CB43" s="1066"/>
      <c r="CC43" s="1066"/>
      <c r="CD43" s="1066"/>
      <c r="CE43" s="1066"/>
      <c r="CF43" s="1066"/>
      <c r="CG43" s="1066"/>
      <c r="CH43" s="1066"/>
      <c r="CI43" s="1066"/>
      <c r="CJ43" s="1066"/>
      <c r="CK43" s="1066"/>
      <c r="CL43" s="1066"/>
      <c r="CM43" s="1066"/>
      <c r="CN43" s="1066"/>
      <c r="CO43" s="1066"/>
      <c r="CP43" s="1066"/>
      <c r="CQ43" s="1066"/>
      <c r="CR43" s="1066"/>
      <c r="CS43" s="1066"/>
      <c r="CT43" s="1066"/>
      <c r="CU43" s="1066"/>
      <c r="CV43" s="1066"/>
      <c r="CW43" s="1066"/>
      <c r="CX43" s="1066"/>
      <c r="CY43" s="1066"/>
      <c r="CZ43" s="1066"/>
      <c r="DA43" s="1066"/>
      <c r="DB43" s="1066"/>
      <c r="DC43" s="1070"/>
    </row>
    <row r="44" spans="2:109">
      <c r="B44" s="728"/>
      <c r="AN44" s="1061"/>
      <c r="AO44" s="1067"/>
      <c r="AP44" s="1067"/>
      <c r="AQ44" s="1067"/>
      <c r="AR44" s="1067"/>
      <c r="AS44" s="1067"/>
      <c r="AT44" s="1067"/>
      <c r="AU44" s="1067"/>
      <c r="AV44" s="1067"/>
      <c r="AW44" s="1067"/>
      <c r="AX44" s="1067"/>
      <c r="AY44" s="1067"/>
      <c r="AZ44" s="1067"/>
      <c r="BA44" s="1067"/>
      <c r="BB44" s="1067"/>
      <c r="BC44" s="1067"/>
      <c r="BD44" s="1067"/>
      <c r="BE44" s="1067"/>
      <c r="BF44" s="1067"/>
      <c r="BG44" s="1067"/>
      <c r="BH44" s="1067"/>
      <c r="BI44" s="1067"/>
      <c r="BJ44" s="1067"/>
      <c r="BK44" s="1067"/>
      <c r="BL44" s="1067"/>
      <c r="BM44" s="1067"/>
      <c r="BN44" s="1067"/>
      <c r="BO44" s="1067"/>
      <c r="BP44" s="1067"/>
      <c r="BQ44" s="1067"/>
      <c r="BR44" s="1067"/>
      <c r="BS44" s="1067"/>
      <c r="BT44" s="1067"/>
      <c r="BU44" s="1067"/>
      <c r="BV44" s="1067"/>
      <c r="BW44" s="1067"/>
      <c r="BX44" s="1067"/>
      <c r="BY44" s="1067"/>
      <c r="BZ44" s="1067"/>
      <c r="CA44" s="1067"/>
      <c r="CB44" s="1067"/>
      <c r="CC44" s="1067"/>
      <c r="CD44" s="1067"/>
      <c r="CE44" s="1067"/>
      <c r="CF44" s="1067"/>
      <c r="CG44" s="1067"/>
      <c r="CH44" s="1067"/>
      <c r="CI44" s="1067"/>
      <c r="CJ44" s="1067"/>
      <c r="CK44" s="1067"/>
      <c r="CL44" s="1067"/>
      <c r="CM44" s="1067"/>
      <c r="CN44" s="1067"/>
      <c r="CO44" s="1067"/>
      <c r="CP44" s="1067"/>
      <c r="CQ44" s="1067"/>
      <c r="CR44" s="1067"/>
      <c r="CS44" s="1067"/>
      <c r="CT44" s="1067"/>
      <c r="CU44" s="1067"/>
      <c r="CV44" s="1067"/>
      <c r="CW44" s="1067"/>
      <c r="CX44" s="1067"/>
      <c r="CY44" s="1067"/>
      <c r="CZ44" s="1067"/>
      <c r="DA44" s="1067"/>
      <c r="DB44" s="1067"/>
      <c r="DC44" s="1071"/>
    </row>
    <row r="45" spans="2:109">
      <c r="B45" s="728"/>
      <c r="AN45" s="1061"/>
      <c r="AO45" s="1067"/>
      <c r="AP45" s="1067"/>
      <c r="AQ45" s="1067"/>
      <c r="AR45" s="1067"/>
      <c r="AS45" s="1067"/>
      <c r="AT45" s="1067"/>
      <c r="AU45" s="1067"/>
      <c r="AV45" s="1067"/>
      <c r="AW45" s="1067"/>
      <c r="AX45" s="1067"/>
      <c r="AY45" s="1067"/>
      <c r="AZ45" s="1067"/>
      <c r="BA45" s="1067"/>
      <c r="BB45" s="1067"/>
      <c r="BC45" s="1067"/>
      <c r="BD45" s="1067"/>
      <c r="BE45" s="1067"/>
      <c r="BF45" s="1067"/>
      <c r="BG45" s="1067"/>
      <c r="BH45" s="1067"/>
      <c r="BI45" s="1067"/>
      <c r="BJ45" s="1067"/>
      <c r="BK45" s="1067"/>
      <c r="BL45" s="1067"/>
      <c r="BM45" s="1067"/>
      <c r="BN45" s="1067"/>
      <c r="BO45" s="1067"/>
      <c r="BP45" s="1067"/>
      <c r="BQ45" s="1067"/>
      <c r="BR45" s="1067"/>
      <c r="BS45" s="1067"/>
      <c r="BT45" s="1067"/>
      <c r="BU45" s="1067"/>
      <c r="BV45" s="1067"/>
      <c r="BW45" s="1067"/>
      <c r="BX45" s="1067"/>
      <c r="BY45" s="1067"/>
      <c r="BZ45" s="1067"/>
      <c r="CA45" s="1067"/>
      <c r="CB45" s="1067"/>
      <c r="CC45" s="1067"/>
      <c r="CD45" s="1067"/>
      <c r="CE45" s="1067"/>
      <c r="CF45" s="1067"/>
      <c r="CG45" s="1067"/>
      <c r="CH45" s="1067"/>
      <c r="CI45" s="1067"/>
      <c r="CJ45" s="1067"/>
      <c r="CK45" s="1067"/>
      <c r="CL45" s="1067"/>
      <c r="CM45" s="1067"/>
      <c r="CN45" s="1067"/>
      <c r="CO45" s="1067"/>
      <c r="CP45" s="1067"/>
      <c r="CQ45" s="1067"/>
      <c r="CR45" s="1067"/>
      <c r="CS45" s="1067"/>
      <c r="CT45" s="1067"/>
      <c r="CU45" s="1067"/>
      <c r="CV45" s="1067"/>
      <c r="CW45" s="1067"/>
      <c r="CX45" s="1067"/>
      <c r="CY45" s="1067"/>
      <c r="CZ45" s="1067"/>
      <c r="DA45" s="1067"/>
      <c r="DB45" s="1067"/>
      <c r="DC45" s="1071"/>
    </row>
    <row r="46" spans="2:109">
      <c r="B46" s="728"/>
      <c r="AN46" s="1061"/>
      <c r="AO46" s="1067"/>
      <c r="AP46" s="1067"/>
      <c r="AQ46" s="1067"/>
      <c r="AR46" s="1067"/>
      <c r="AS46" s="1067"/>
      <c r="AT46" s="1067"/>
      <c r="AU46" s="1067"/>
      <c r="AV46" s="1067"/>
      <c r="AW46" s="1067"/>
      <c r="AX46" s="1067"/>
      <c r="AY46" s="1067"/>
      <c r="AZ46" s="1067"/>
      <c r="BA46" s="1067"/>
      <c r="BB46" s="1067"/>
      <c r="BC46" s="1067"/>
      <c r="BD46" s="1067"/>
      <c r="BE46" s="1067"/>
      <c r="BF46" s="1067"/>
      <c r="BG46" s="1067"/>
      <c r="BH46" s="1067"/>
      <c r="BI46" s="1067"/>
      <c r="BJ46" s="1067"/>
      <c r="BK46" s="1067"/>
      <c r="BL46" s="1067"/>
      <c r="BM46" s="1067"/>
      <c r="BN46" s="1067"/>
      <c r="BO46" s="1067"/>
      <c r="BP46" s="1067"/>
      <c r="BQ46" s="1067"/>
      <c r="BR46" s="1067"/>
      <c r="BS46" s="1067"/>
      <c r="BT46" s="1067"/>
      <c r="BU46" s="1067"/>
      <c r="BV46" s="1067"/>
      <c r="BW46" s="1067"/>
      <c r="BX46" s="1067"/>
      <c r="BY46" s="1067"/>
      <c r="BZ46" s="1067"/>
      <c r="CA46" s="1067"/>
      <c r="CB46" s="1067"/>
      <c r="CC46" s="1067"/>
      <c r="CD46" s="1067"/>
      <c r="CE46" s="1067"/>
      <c r="CF46" s="1067"/>
      <c r="CG46" s="1067"/>
      <c r="CH46" s="1067"/>
      <c r="CI46" s="1067"/>
      <c r="CJ46" s="1067"/>
      <c r="CK46" s="1067"/>
      <c r="CL46" s="1067"/>
      <c r="CM46" s="1067"/>
      <c r="CN46" s="1067"/>
      <c r="CO46" s="1067"/>
      <c r="CP46" s="1067"/>
      <c r="CQ46" s="1067"/>
      <c r="CR46" s="1067"/>
      <c r="CS46" s="1067"/>
      <c r="CT46" s="1067"/>
      <c r="CU46" s="1067"/>
      <c r="CV46" s="1067"/>
      <c r="CW46" s="1067"/>
      <c r="CX46" s="1067"/>
      <c r="CY46" s="1067"/>
      <c r="CZ46" s="1067"/>
      <c r="DA46" s="1067"/>
      <c r="DB46" s="1067"/>
      <c r="DC46" s="1071"/>
    </row>
    <row r="47" spans="2:109">
      <c r="B47" s="728"/>
      <c r="AN47" s="1062"/>
      <c r="AO47" s="1068"/>
      <c r="AP47" s="1068"/>
      <c r="AQ47" s="1068"/>
      <c r="AR47" s="1068"/>
      <c r="AS47" s="1068"/>
      <c r="AT47" s="1068"/>
      <c r="AU47" s="1068"/>
      <c r="AV47" s="1068"/>
      <c r="AW47" s="1068"/>
      <c r="AX47" s="1068"/>
      <c r="AY47" s="1068"/>
      <c r="AZ47" s="1068"/>
      <c r="BA47" s="1068"/>
      <c r="BB47" s="1068"/>
      <c r="BC47" s="1068"/>
      <c r="BD47" s="1068"/>
      <c r="BE47" s="1068"/>
      <c r="BF47" s="1068"/>
      <c r="BG47" s="1068"/>
      <c r="BH47" s="1068"/>
      <c r="BI47" s="1068"/>
      <c r="BJ47" s="1068"/>
      <c r="BK47" s="1068"/>
      <c r="BL47" s="1068"/>
      <c r="BM47" s="1068"/>
      <c r="BN47" s="1068"/>
      <c r="BO47" s="1068"/>
      <c r="BP47" s="1068"/>
      <c r="BQ47" s="1068"/>
      <c r="BR47" s="1068"/>
      <c r="BS47" s="1068"/>
      <c r="BT47" s="1068"/>
      <c r="BU47" s="1068"/>
      <c r="BV47" s="1068"/>
      <c r="BW47" s="1068"/>
      <c r="BX47" s="1068"/>
      <c r="BY47" s="1068"/>
      <c r="BZ47" s="1068"/>
      <c r="CA47" s="1068"/>
      <c r="CB47" s="1068"/>
      <c r="CC47" s="1068"/>
      <c r="CD47" s="1068"/>
      <c r="CE47" s="1068"/>
      <c r="CF47" s="1068"/>
      <c r="CG47" s="1068"/>
      <c r="CH47" s="1068"/>
      <c r="CI47" s="1068"/>
      <c r="CJ47" s="1068"/>
      <c r="CK47" s="1068"/>
      <c r="CL47" s="1068"/>
      <c r="CM47" s="1068"/>
      <c r="CN47" s="1068"/>
      <c r="CO47" s="1068"/>
      <c r="CP47" s="1068"/>
      <c r="CQ47" s="1068"/>
      <c r="CR47" s="1068"/>
      <c r="CS47" s="1068"/>
      <c r="CT47" s="1068"/>
      <c r="CU47" s="1068"/>
      <c r="CV47" s="1068"/>
      <c r="CW47" s="1068"/>
      <c r="CX47" s="1068"/>
      <c r="CY47" s="1068"/>
      <c r="CZ47" s="1068"/>
      <c r="DA47" s="1068"/>
      <c r="DB47" s="1068"/>
      <c r="DC47" s="1072"/>
    </row>
    <row r="48" spans="2:109">
      <c r="B48" s="728"/>
      <c r="H48" s="1044"/>
      <c r="I48" s="1044"/>
      <c r="J48" s="1044"/>
      <c r="AN48" s="1044"/>
      <c r="AO48" s="1044"/>
      <c r="AP48" s="1044"/>
      <c r="AZ48" s="1044"/>
      <c r="BA48" s="1044"/>
      <c r="BB48" s="1044"/>
      <c r="BL48" s="1044"/>
      <c r="BM48" s="1044"/>
      <c r="BN48" s="1044"/>
      <c r="BX48" s="1044"/>
      <c r="BY48" s="1044"/>
      <c r="BZ48" s="1044"/>
      <c r="CJ48" s="1044"/>
      <c r="CK48" s="1044"/>
      <c r="CL48" s="1044"/>
      <c r="CV48" s="1044"/>
      <c r="CW48" s="1044"/>
      <c r="CX48" s="1044"/>
    </row>
    <row r="49" spans="1:109">
      <c r="B49" s="728"/>
      <c r="AN49" s="363" t="s">
        <v>172</v>
      </c>
    </row>
    <row r="50" spans="1:109">
      <c r="B50" s="728"/>
      <c r="G50" s="1041"/>
      <c r="H50" s="1041"/>
      <c r="I50" s="1041"/>
      <c r="J50" s="1041"/>
      <c r="K50" s="1049"/>
      <c r="L50" s="1049"/>
      <c r="M50" s="1056"/>
      <c r="N50" s="1056"/>
      <c r="AN50" s="1063"/>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5" t="s">
        <v>539</v>
      </c>
      <c r="BQ50" s="1065"/>
      <c r="BR50" s="1065"/>
      <c r="BS50" s="1065"/>
      <c r="BT50" s="1065"/>
      <c r="BU50" s="1065"/>
      <c r="BV50" s="1065"/>
      <c r="BW50" s="1065"/>
      <c r="BX50" s="1065" t="s">
        <v>540</v>
      </c>
      <c r="BY50" s="1065"/>
      <c r="BZ50" s="1065"/>
      <c r="CA50" s="1065"/>
      <c r="CB50" s="1065"/>
      <c r="CC50" s="1065"/>
      <c r="CD50" s="1065"/>
      <c r="CE50" s="1065"/>
      <c r="CF50" s="1065" t="s">
        <v>541</v>
      </c>
      <c r="CG50" s="1065"/>
      <c r="CH50" s="1065"/>
      <c r="CI50" s="1065"/>
      <c r="CJ50" s="1065"/>
      <c r="CK50" s="1065"/>
      <c r="CL50" s="1065"/>
      <c r="CM50" s="1065"/>
      <c r="CN50" s="1065" t="s">
        <v>542</v>
      </c>
      <c r="CO50" s="1065"/>
      <c r="CP50" s="1065"/>
      <c r="CQ50" s="1065"/>
      <c r="CR50" s="1065"/>
      <c r="CS50" s="1065"/>
      <c r="CT50" s="1065"/>
      <c r="CU50" s="1065"/>
      <c r="CV50" s="1065" t="s">
        <v>543</v>
      </c>
      <c r="CW50" s="1065"/>
      <c r="CX50" s="1065"/>
      <c r="CY50" s="1065"/>
      <c r="CZ50" s="1065"/>
      <c r="DA50" s="1065"/>
      <c r="DB50" s="1065"/>
      <c r="DC50" s="1065"/>
    </row>
    <row r="51" spans="1:109" ht="13.5" customHeight="1">
      <c r="B51" s="728"/>
      <c r="G51" s="1042"/>
      <c r="H51" s="1042"/>
      <c r="I51" s="1046"/>
      <c r="J51" s="1046"/>
      <c r="K51" s="1050"/>
      <c r="L51" s="1050"/>
      <c r="M51" s="1050"/>
      <c r="N51" s="1050"/>
      <c r="AM51" s="1044"/>
      <c r="AN51" s="1064" t="s">
        <v>557</v>
      </c>
      <c r="AO51" s="1064"/>
      <c r="AP51" s="1064"/>
      <c r="AQ51" s="1064"/>
      <c r="AR51" s="1064"/>
      <c r="AS51" s="1064"/>
      <c r="AT51" s="1064"/>
      <c r="AU51" s="1064"/>
      <c r="AV51" s="1064"/>
      <c r="AW51" s="1064"/>
      <c r="AX51" s="1064"/>
      <c r="AY51" s="1064"/>
      <c r="AZ51" s="1064"/>
      <c r="BA51" s="1064"/>
      <c r="BB51" s="1064" t="s">
        <v>558</v>
      </c>
      <c r="BC51" s="1064"/>
      <c r="BD51" s="1064"/>
      <c r="BE51" s="1064"/>
      <c r="BF51" s="1064"/>
      <c r="BG51" s="1064"/>
      <c r="BH51" s="1064"/>
      <c r="BI51" s="1064"/>
      <c r="BJ51" s="1064"/>
      <c r="BK51" s="1064"/>
      <c r="BL51" s="1064"/>
      <c r="BM51" s="1064"/>
      <c r="BN51" s="1064"/>
      <c r="BO51" s="1064"/>
      <c r="BP51" s="1069">
        <v>51</v>
      </c>
      <c r="BQ51" s="1069"/>
      <c r="BR51" s="1069"/>
      <c r="BS51" s="1069"/>
      <c r="BT51" s="1069"/>
      <c r="BU51" s="1069"/>
      <c r="BV51" s="1069"/>
      <c r="BW51" s="1069"/>
      <c r="BX51" s="1069">
        <v>60.1</v>
      </c>
      <c r="BY51" s="1069"/>
      <c r="BZ51" s="1069"/>
      <c r="CA51" s="1069"/>
      <c r="CB51" s="1069"/>
      <c r="CC51" s="1069"/>
      <c r="CD51" s="1069"/>
      <c r="CE51" s="1069"/>
      <c r="CF51" s="1069">
        <v>63.3</v>
      </c>
      <c r="CG51" s="1069"/>
      <c r="CH51" s="1069"/>
      <c r="CI51" s="1069"/>
      <c r="CJ51" s="1069"/>
      <c r="CK51" s="1069"/>
      <c r="CL51" s="1069"/>
      <c r="CM51" s="1069"/>
      <c r="CN51" s="1069">
        <v>74</v>
      </c>
      <c r="CO51" s="1069"/>
      <c r="CP51" s="1069"/>
      <c r="CQ51" s="1069"/>
      <c r="CR51" s="1069"/>
      <c r="CS51" s="1069"/>
      <c r="CT51" s="1069"/>
      <c r="CU51" s="1069"/>
      <c r="CV51" s="1069">
        <v>69.5</v>
      </c>
      <c r="CW51" s="1069"/>
      <c r="CX51" s="1069"/>
      <c r="CY51" s="1069"/>
      <c r="CZ51" s="1069"/>
      <c r="DA51" s="1069"/>
      <c r="DB51" s="1069"/>
      <c r="DC51" s="1069"/>
    </row>
    <row r="52" spans="1:109">
      <c r="B52" s="728"/>
      <c r="G52" s="1042"/>
      <c r="H52" s="1042"/>
      <c r="I52" s="1046"/>
      <c r="J52" s="1046"/>
      <c r="K52" s="1050"/>
      <c r="L52" s="1050"/>
      <c r="M52" s="1050"/>
      <c r="N52" s="1050"/>
      <c r="AM52" s="1044"/>
      <c r="AN52" s="1064"/>
      <c r="AO52" s="1064"/>
      <c r="AP52" s="1064"/>
      <c r="AQ52" s="1064"/>
      <c r="AR52" s="1064"/>
      <c r="AS52" s="1064"/>
      <c r="AT52" s="1064"/>
      <c r="AU52" s="1064"/>
      <c r="AV52" s="1064"/>
      <c r="AW52" s="1064"/>
      <c r="AX52" s="1064"/>
      <c r="AY52" s="1064"/>
      <c r="AZ52" s="1064"/>
      <c r="BA52" s="1064"/>
      <c r="BB52" s="1064"/>
      <c r="BC52" s="1064"/>
      <c r="BD52" s="1064"/>
      <c r="BE52" s="1064"/>
      <c r="BF52" s="1064"/>
      <c r="BG52" s="1064"/>
      <c r="BH52" s="1064"/>
      <c r="BI52" s="1064"/>
      <c r="BJ52" s="1064"/>
      <c r="BK52" s="1064"/>
      <c r="BL52" s="1064"/>
      <c r="BM52" s="1064"/>
      <c r="BN52" s="1064"/>
      <c r="BO52" s="1064"/>
      <c r="BP52" s="1069"/>
      <c r="BQ52" s="1069"/>
      <c r="BR52" s="1069"/>
      <c r="BS52" s="1069"/>
      <c r="BT52" s="1069"/>
      <c r="BU52" s="1069"/>
      <c r="BV52" s="1069"/>
      <c r="BW52" s="1069"/>
      <c r="BX52" s="1069"/>
      <c r="BY52" s="1069"/>
      <c r="BZ52" s="1069"/>
      <c r="CA52" s="1069"/>
      <c r="CB52" s="1069"/>
      <c r="CC52" s="1069"/>
      <c r="CD52" s="1069"/>
      <c r="CE52" s="1069"/>
      <c r="CF52" s="1069"/>
      <c r="CG52" s="1069"/>
      <c r="CH52" s="1069"/>
      <c r="CI52" s="1069"/>
      <c r="CJ52" s="1069"/>
      <c r="CK52" s="1069"/>
      <c r="CL52" s="1069"/>
      <c r="CM52" s="1069"/>
      <c r="CN52" s="1069"/>
      <c r="CO52" s="1069"/>
      <c r="CP52" s="1069"/>
      <c r="CQ52" s="1069"/>
      <c r="CR52" s="1069"/>
      <c r="CS52" s="1069"/>
      <c r="CT52" s="1069"/>
      <c r="CU52" s="1069"/>
      <c r="CV52" s="1069"/>
      <c r="CW52" s="1069"/>
      <c r="CX52" s="1069"/>
      <c r="CY52" s="1069"/>
      <c r="CZ52" s="1069"/>
      <c r="DA52" s="1069"/>
      <c r="DB52" s="1069"/>
      <c r="DC52" s="1069"/>
    </row>
    <row r="53" spans="1:109">
      <c r="A53" s="1031"/>
      <c r="B53" s="728"/>
      <c r="G53" s="1042"/>
      <c r="H53" s="1042"/>
      <c r="I53" s="1041"/>
      <c r="J53" s="1041"/>
      <c r="K53" s="1050"/>
      <c r="L53" s="1050"/>
      <c r="M53" s="1050"/>
      <c r="N53" s="1050"/>
      <c r="AM53" s="1044"/>
      <c r="AN53" s="1064"/>
      <c r="AO53" s="1064"/>
      <c r="AP53" s="1064"/>
      <c r="AQ53" s="1064"/>
      <c r="AR53" s="1064"/>
      <c r="AS53" s="1064"/>
      <c r="AT53" s="1064"/>
      <c r="AU53" s="1064"/>
      <c r="AV53" s="1064"/>
      <c r="AW53" s="1064"/>
      <c r="AX53" s="1064"/>
      <c r="AY53" s="1064"/>
      <c r="AZ53" s="1064"/>
      <c r="BA53" s="1064"/>
      <c r="BB53" s="1064" t="s">
        <v>559</v>
      </c>
      <c r="BC53" s="1064"/>
      <c r="BD53" s="1064"/>
      <c r="BE53" s="1064"/>
      <c r="BF53" s="1064"/>
      <c r="BG53" s="1064"/>
      <c r="BH53" s="1064"/>
      <c r="BI53" s="1064"/>
      <c r="BJ53" s="1064"/>
      <c r="BK53" s="1064"/>
      <c r="BL53" s="1064"/>
      <c r="BM53" s="1064"/>
      <c r="BN53" s="1064"/>
      <c r="BO53" s="1064"/>
      <c r="BP53" s="1069">
        <v>57.3</v>
      </c>
      <c r="BQ53" s="1069"/>
      <c r="BR53" s="1069"/>
      <c r="BS53" s="1069"/>
      <c r="BT53" s="1069"/>
      <c r="BU53" s="1069"/>
      <c r="BV53" s="1069"/>
      <c r="BW53" s="1069"/>
      <c r="BX53" s="1069">
        <v>58.2</v>
      </c>
      <c r="BY53" s="1069"/>
      <c r="BZ53" s="1069"/>
      <c r="CA53" s="1069"/>
      <c r="CB53" s="1069"/>
      <c r="CC53" s="1069"/>
      <c r="CD53" s="1069"/>
      <c r="CE53" s="1069"/>
      <c r="CF53" s="1069">
        <v>57.5</v>
      </c>
      <c r="CG53" s="1069"/>
      <c r="CH53" s="1069"/>
      <c r="CI53" s="1069"/>
      <c r="CJ53" s="1069"/>
      <c r="CK53" s="1069"/>
      <c r="CL53" s="1069"/>
      <c r="CM53" s="1069"/>
      <c r="CN53" s="1069">
        <v>58.7</v>
      </c>
      <c r="CO53" s="1069"/>
      <c r="CP53" s="1069"/>
      <c r="CQ53" s="1069"/>
      <c r="CR53" s="1069"/>
      <c r="CS53" s="1069"/>
      <c r="CT53" s="1069"/>
      <c r="CU53" s="1069"/>
      <c r="CV53" s="1069">
        <v>60.5</v>
      </c>
      <c r="CW53" s="1069"/>
      <c r="CX53" s="1069"/>
      <c r="CY53" s="1069"/>
      <c r="CZ53" s="1069"/>
      <c r="DA53" s="1069"/>
      <c r="DB53" s="1069"/>
      <c r="DC53" s="1069"/>
    </row>
    <row r="54" spans="1:109">
      <c r="A54" s="1031"/>
      <c r="B54" s="728"/>
      <c r="G54" s="1042"/>
      <c r="H54" s="1042"/>
      <c r="I54" s="1041"/>
      <c r="J54" s="1041"/>
      <c r="K54" s="1050"/>
      <c r="L54" s="1050"/>
      <c r="M54" s="1050"/>
      <c r="N54" s="1050"/>
      <c r="AM54" s="1044"/>
      <c r="AN54" s="1064"/>
      <c r="AO54" s="1064"/>
      <c r="AP54" s="1064"/>
      <c r="AQ54" s="1064"/>
      <c r="AR54" s="1064"/>
      <c r="AS54" s="1064"/>
      <c r="AT54" s="1064"/>
      <c r="AU54" s="1064"/>
      <c r="AV54" s="1064"/>
      <c r="AW54" s="1064"/>
      <c r="AX54" s="1064"/>
      <c r="AY54" s="1064"/>
      <c r="AZ54" s="1064"/>
      <c r="BA54" s="1064"/>
      <c r="BB54" s="1064"/>
      <c r="BC54" s="1064"/>
      <c r="BD54" s="1064"/>
      <c r="BE54" s="1064"/>
      <c r="BF54" s="1064"/>
      <c r="BG54" s="1064"/>
      <c r="BH54" s="1064"/>
      <c r="BI54" s="1064"/>
      <c r="BJ54" s="1064"/>
      <c r="BK54" s="1064"/>
      <c r="BL54" s="1064"/>
      <c r="BM54" s="1064"/>
      <c r="BN54" s="1064"/>
      <c r="BO54" s="1064"/>
      <c r="BP54" s="1069"/>
      <c r="BQ54" s="1069"/>
      <c r="BR54" s="1069"/>
      <c r="BS54" s="1069"/>
      <c r="BT54" s="1069"/>
      <c r="BU54" s="1069"/>
      <c r="BV54" s="1069"/>
      <c r="BW54" s="1069"/>
      <c r="BX54" s="1069"/>
      <c r="BY54" s="1069"/>
      <c r="BZ54" s="1069"/>
      <c r="CA54" s="1069"/>
      <c r="CB54" s="1069"/>
      <c r="CC54" s="1069"/>
      <c r="CD54" s="1069"/>
      <c r="CE54" s="1069"/>
      <c r="CF54" s="1069"/>
      <c r="CG54" s="1069"/>
      <c r="CH54" s="1069"/>
      <c r="CI54" s="1069"/>
      <c r="CJ54" s="1069"/>
      <c r="CK54" s="1069"/>
      <c r="CL54" s="1069"/>
      <c r="CM54" s="1069"/>
      <c r="CN54" s="1069"/>
      <c r="CO54" s="1069"/>
      <c r="CP54" s="1069"/>
      <c r="CQ54" s="1069"/>
      <c r="CR54" s="1069"/>
      <c r="CS54" s="1069"/>
      <c r="CT54" s="1069"/>
      <c r="CU54" s="1069"/>
      <c r="CV54" s="1069"/>
      <c r="CW54" s="1069"/>
      <c r="CX54" s="1069"/>
      <c r="CY54" s="1069"/>
      <c r="CZ54" s="1069"/>
      <c r="DA54" s="1069"/>
      <c r="DB54" s="1069"/>
      <c r="DC54" s="1069"/>
    </row>
    <row r="55" spans="1:109">
      <c r="A55" s="1031"/>
      <c r="B55" s="728"/>
      <c r="G55" s="1041"/>
      <c r="H55" s="1041"/>
      <c r="I55" s="1041"/>
      <c r="J55" s="1041"/>
      <c r="K55" s="1050"/>
      <c r="L55" s="1050"/>
      <c r="M55" s="1050"/>
      <c r="N55" s="1050"/>
      <c r="AN55" s="1065" t="s">
        <v>526</v>
      </c>
      <c r="AO55" s="1065"/>
      <c r="AP55" s="1065"/>
      <c r="AQ55" s="1065"/>
      <c r="AR55" s="1065"/>
      <c r="AS55" s="1065"/>
      <c r="AT55" s="1065"/>
      <c r="AU55" s="1065"/>
      <c r="AV55" s="1065"/>
      <c r="AW55" s="1065"/>
      <c r="AX55" s="1065"/>
      <c r="AY55" s="1065"/>
      <c r="AZ55" s="1065"/>
      <c r="BA55" s="1065"/>
      <c r="BB55" s="1064" t="s">
        <v>558</v>
      </c>
      <c r="BC55" s="1064"/>
      <c r="BD55" s="1064"/>
      <c r="BE55" s="1064"/>
      <c r="BF55" s="1064"/>
      <c r="BG55" s="1064"/>
      <c r="BH55" s="1064"/>
      <c r="BI55" s="1064"/>
      <c r="BJ55" s="1064"/>
      <c r="BK55" s="1064"/>
      <c r="BL55" s="1064"/>
      <c r="BM55" s="1064"/>
      <c r="BN55" s="1064"/>
      <c r="BO55" s="1064"/>
      <c r="BP55" s="1069">
        <v>23.1</v>
      </c>
      <c r="BQ55" s="1069"/>
      <c r="BR55" s="1069"/>
      <c r="BS55" s="1069"/>
      <c r="BT55" s="1069"/>
      <c r="BU55" s="1069"/>
      <c r="BV55" s="1069"/>
      <c r="BW55" s="1069"/>
      <c r="BX55" s="1069">
        <v>19</v>
      </c>
      <c r="BY55" s="1069"/>
      <c r="BZ55" s="1069"/>
      <c r="CA55" s="1069"/>
      <c r="CB55" s="1069"/>
      <c r="CC55" s="1069"/>
      <c r="CD55" s="1069"/>
      <c r="CE55" s="1069"/>
      <c r="CF55" s="1069">
        <v>18</v>
      </c>
      <c r="CG55" s="1069"/>
      <c r="CH55" s="1069"/>
      <c r="CI55" s="1069"/>
      <c r="CJ55" s="1069"/>
      <c r="CK55" s="1069"/>
      <c r="CL55" s="1069"/>
      <c r="CM55" s="1069"/>
      <c r="CN55" s="1069">
        <v>13.1</v>
      </c>
      <c r="CO55" s="1069"/>
      <c r="CP55" s="1069"/>
      <c r="CQ55" s="1069"/>
      <c r="CR55" s="1069"/>
      <c r="CS55" s="1069"/>
      <c r="CT55" s="1069"/>
      <c r="CU55" s="1069"/>
      <c r="CV55" s="1069">
        <v>10.9</v>
      </c>
      <c r="CW55" s="1069"/>
      <c r="CX55" s="1069"/>
      <c r="CY55" s="1069"/>
      <c r="CZ55" s="1069"/>
      <c r="DA55" s="1069"/>
      <c r="DB55" s="1069"/>
      <c r="DC55" s="1069"/>
    </row>
    <row r="56" spans="1:109">
      <c r="A56" s="1031"/>
      <c r="B56" s="728"/>
      <c r="G56" s="1041"/>
      <c r="H56" s="1041"/>
      <c r="I56" s="1041"/>
      <c r="J56" s="1041"/>
      <c r="K56" s="1050"/>
      <c r="L56" s="1050"/>
      <c r="M56" s="1050"/>
      <c r="N56" s="1050"/>
      <c r="AN56" s="1065"/>
      <c r="AO56" s="1065"/>
      <c r="AP56" s="1065"/>
      <c r="AQ56" s="1065"/>
      <c r="AR56" s="1065"/>
      <c r="AS56" s="1065"/>
      <c r="AT56" s="1065"/>
      <c r="AU56" s="1065"/>
      <c r="AV56" s="1065"/>
      <c r="AW56" s="1065"/>
      <c r="AX56" s="1065"/>
      <c r="AY56" s="1065"/>
      <c r="AZ56" s="1065"/>
      <c r="BA56" s="1065"/>
      <c r="BB56" s="1064"/>
      <c r="BC56" s="1064"/>
      <c r="BD56" s="1064"/>
      <c r="BE56" s="1064"/>
      <c r="BF56" s="1064"/>
      <c r="BG56" s="1064"/>
      <c r="BH56" s="1064"/>
      <c r="BI56" s="1064"/>
      <c r="BJ56" s="1064"/>
      <c r="BK56" s="1064"/>
      <c r="BL56" s="1064"/>
      <c r="BM56" s="1064"/>
      <c r="BN56" s="1064"/>
      <c r="BO56" s="1064"/>
      <c r="BP56" s="1069"/>
      <c r="BQ56" s="1069"/>
      <c r="BR56" s="1069"/>
      <c r="BS56" s="1069"/>
      <c r="BT56" s="1069"/>
      <c r="BU56" s="1069"/>
      <c r="BV56" s="1069"/>
      <c r="BW56" s="1069"/>
      <c r="BX56" s="1069"/>
      <c r="BY56" s="1069"/>
      <c r="BZ56" s="1069"/>
      <c r="CA56" s="1069"/>
      <c r="CB56" s="1069"/>
      <c r="CC56" s="1069"/>
      <c r="CD56" s="1069"/>
      <c r="CE56" s="1069"/>
      <c r="CF56" s="1069"/>
      <c r="CG56" s="1069"/>
      <c r="CH56" s="1069"/>
      <c r="CI56" s="1069"/>
      <c r="CJ56" s="1069"/>
      <c r="CK56" s="1069"/>
      <c r="CL56" s="1069"/>
      <c r="CM56" s="1069"/>
      <c r="CN56" s="1069"/>
      <c r="CO56" s="1069"/>
      <c r="CP56" s="1069"/>
      <c r="CQ56" s="1069"/>
      <c r="CR56" s="1069"/>
      <c r="CS56" s="1069"/>
      <c r="CT56" s="1069"/>
      <c r="CU56" s="1069"/>
      <c r="CV56" s="1069"/>
      <c r="CW56" s="1069"/>
      <c r="CX56" s="1069"/>
      <c r="CY56" s="1069"/>
      <c r="CZ56" s="1069"/>
      <c r="DA56" s="1069"/>
      <c r="DB56" s="1069"/>
      <c r="DC56" s="1069"/>
    </row>
    <row r="57" spans="1:109" s="1031" customFormat="1">
      <c r="B57" s="1037"/>
      <c r="G57" s="1041"/>
      <c r="H57" s="1041"/>
      <c r="I57" s="1047"/>
      <c r="J57" s="1047"/>
      <c r="K57" s="1050"/>
      <c r="L57" s="1050"/>
      <c r="M57" s="1050"/>
      <c r="N57" s="1050"/>
      <c r="AM57" s="363"/>
      <c r="AN57" s="1065"/>
      <c r="AO57" s="1065"/>
      <c r="AP57" s="1065"/>
      <c r="AQ57" s="1065"/>
      <c r="AR57" s="1065"/>
      <c r="AS57" s="1065"/>
      <c r="AT57" s="1065"/>
      <c r="AU57" s="1065"/>
      <c r="AV57" s="1065"/>
      <c r="AW57" s="1065"/>
      <c r="AX57" s="1065"/>
      <c r="AY57" s="1065"/>
      <c r="AZ57" s="1065"/>
      <c r="BA57" s="1065"/>
      <c r="BB57" s="1064" t="s">
        <v>559</v>
      </c>
      <c r="BC57" s="1064"/>
      <c r="BD57" s="1064"/>
      <c r="BE57" s="1064"/>
      <c r="BF57" s="1064"/>
      <c r="BG57" s="1064"/>
      <c r="BH57" s="1064"/>
      <c r="BI57" s="1064"/>
      <c r="BJ57" s="1064"/>
      <c r="BK57" s="1064"/>
      <c r="BL57" s="1064"/>
      <c r="BM57" s="1064"/>
      <c r="BN57" s="1064"/>
      <c r="BO57" s="1064"/>
      <c r="BP57" s="1069">
        <v>60.4</v>
      </c>
      <c r="BQ57" s="1069"/>
      <c r="BR57" s="1069"/>
      <c r="BS57" s="1069"/>
      <c r="BT57" s="1069"/>
      <c r="BU57" s="1069"/>
      <c r="BV57" s="1069"/>
      <c r="BW57" s="1069"/>
      <c r="BX57" s="1069">
        <v>60.9</v>
      </c>
      <c r="BY57" s="1069"/>
      <c r="BZ57" s="1069"/>
      <c r="CA57" s="1069"/>
      <c r="CB57" s="1069"/>
      <c r="CC57" s="1069"/>
      <c r="CD57" s="1069"/>
      <c r="CE57" s="1069"/>
      <c r="CF57" s="1069">
        <v>61.9</v>
      </c>
      <c r="CG57" s="1069"/>
      <c r="CH57" s="1069"/>
      <c r="CI57" s="1069"/>
      <c r="CJ57" s="1069"/>
      <c r="CK57" s="1069"/>
      <c r="CL57" s="1069"/>
      <c r="CM57" s="1069"/>
      <c r="CN57" s="1069">
        <v>62.5</v>
      </c>
      <c r="CO57" s="1069"/>
      <c r="CP57" s="1069"/>
      <c r="CQ57" s="1069"/>
      <c r="CR57" s="1069"/>
      <c r="CS57" s="1069"/>
      <c r="CT57" s="1069"/>
      <c r="CU57" s="1069"/>
      <c r="CV57" s="1069">
        <v>63.5</v>
      </c>
      <c r="CW57" s="1069"/>
      <c r="CX57" s="1069"/>
      <c r="CY57" s="1069"/>
      <c r="CZ57" s="1069"/>
      <c r="DA57" s="1069"/>
      <c r="DB57" s="1069"/>
      <c r="DC57" s="1069"/>
      <c r="DD57" s="1074"/>
      <c r="DE57" s="1037"/>
    </row>
    <row r="58" spans="1:109" s="1031" customFormat="1">
      <c r="A58" s="363"/>
      <c r="B58" s="1037"/>
      <c r="G58" s="1041"/>
      <c r="H58" s="1041"/>
      <c r="I58" s="1047"/>
      <c r="J58" s="1047"/>
      <c r="K58" s="1050"/>
      <c r="L58" s="1050"/>
      <c r="M58" s="1050"/>
      <c r="N58" s="1050"/>
      <c r="AM58" s="363"/>
      <c r="AN58" s="1065"/>
      <c r="AO58" s="1065"/>
      <c r="AP58" s="1065"/>
      <c r="AQ58" s="1065"/>
      <c r="AR58" s="1065"/>
      <c r="AS58" s="1065"/>
      <c r="AT58" s="1065"/>
      <c r="AU58" s="1065"/>
      <c r="AV58" s="1065"/>
      <c r="AW58" s="1065"/>
      <c r="AX58" s="1065"/>
      <c r="AY58" s="1065"/>
      <c r="AZ58" s="1065"/>
      <c r="BA58" s="1065"/>
      <c r="BB58" s="1064"/>
      <c r="BC58" s="1064"/>
      <c r="BD58" s="1064"/>
      <c r="BE58" s="1064"/>
      <c r="BF58" s="1064"/>
      <c r="BG58" s="1064"/>
      <c r="BH58" s="1064"/>
      <c r="BI58" s="1064"/>
      <c r="BJ58" s="1064"/>
      <c r="BK58" s="1064"/>
      <c r="BL58" s="1064"/>
      <c r="BM58" s="1064"/>
      <c r="BN58" s="1064"/>
      <c r="BO58" s="1064"/>
      <c r="BP58" s="1069"/>
      <c r="BQ58" s="1069"/>
      <c r="BR58" s="1069"/>
      <c r="BS58" s="1069"/>
      <c r="BT58" s="1069"/>
      <c r="BU58" s="1069"/>
      <c r="BV58" s="1069"/>
      <c r="BW58" s="1069"/>
      <c r="BX58" s="1069"/>
      <c r="BY58" s="1069"/>
      <c r="BZ58" s="1069"/>
      <c r="CA58" s="1069"/>
      <c r="CB58" s="1069"/>
      <c r="CC58" s="1069"/>
      <c r="CD58" s="1069"/>
      <c r="CE58" s="1069"/>
      <c r="CF58" s="1069"/>
      <c r="CG58" s="1069"/>
      <c r="CH58" s="1069"/>
      <c r="CI58" s="1069"/>
      <c r="CJ58" s="1069"/>
      <c r="CK58" s="1069"/>
      <c r="CL58" s="1069"/>
      <c r="CM58" s="1069"/>
      <c r="CN58" s="1069"/>
      <c r="CO58" s="1069"/>
      <c r="CP58" s="1069"/>
      <c r="CQ58" s="1069"/>
      <c r="CR58" s="1069"/>
      <c r="CS58" s="1069"/>
      <c r="CT58" s="1069"/>
      <c r="CU58" s="1069"/>
      <c r="CV58" s="1069"/>
      <c r="CW58" s="1069"/>
      <c r="CX58" s="1069"/>
      <c r="CY58" s="1069"/>
      <c r="CZ58" s="1069"/>
      <c r="DA58" s="1069"/>
      <c r="DB58" s="1069"/>
      <c r="DC58" s="1069"/>
      <c r="DD58" s="1074"/>
      <c r="DE58" s="1037"/>
    </row>
    <row r="59" spans="1:109" s="1031" customFormat="1">
      <c r="A59" s="363"/>
      <c r="B59" s="1037"/>
      <c r="K59" s="1051"/>
      <c r="L59" s="1051"/>
      <c r="M59" s="1051"/>
      <c r="N59" s="1051"/>
      <c r="AQ59" s="1051"/>
      <c r="AR59" s="1051"/>
      <c r="AS59" s="1051"/>
      <c r="AT59" s="1051"/>
      <c r="BC59" s="1051"/>
      <c r="BD59" s="1051"/>
      <c r="BE59" s="1051"/>
      <c r="BF59" s="1051"/>
      <c r="BO59" s="1051"/>
      <c r="BP59" s="1051"/>
      <c r="BQ59" s="1051"/>
      <c r="BR59" s="1051"/>
      <c r="CA59" s="1051"/>
      <c r="CB59" s="1051"/>
      <c r="CC59" s="1051"/>
      <c r="CD59" s="1051"/>
      <c r="CM59" s="1051"/>
      <c r="CN59" s="1051"/>
      <c r="CO59" s="1051"/>
      <c r="CP59" s="1051"/>
      <c r="CY59" s="1051"/>
      <c r="CZ59" s="1051"/>
      <c r="DA59" s="1051"/>
      <c r="DB59" s="1051"/>
      <c r="DC59" s="1051"/>
      <c r="DD59" s="1074"/>
      <c r="DE59" s="1037"/>
    </row>
    <row r="60" spans="1:109" s="1031" customFormat="1">
      <c r="A60" s="363"/>
      <c r="B60" s="1037"/>
      <c r="K60" s="1051"/>
      <c r="L60" s="1051"/>
      <c r="M60" s="1051"/>
      <c r="N60" s="1051"/>
      <c r="AQ60" s="1051"/>
      <c r="AR60" s="1051"/>
      <c r="AS60" s="1051"/>
      <c r="AT60" s="1051"/>
      <c r="BC60" s="1051"/>
      <c r="BD60" s="1051"/>
      <c r="BE60" s="1051"/>
      <c r="BF60" s="1051"/>
      <c r="BO60" s="1051"/>
      <c r="BP60" s="1051"/>
      <c r="BQ60" s="1051"/>
      <c r="BR60" s="1051"/>
      <c r="CA60" s="1051"/>
      <c r="CB60" s="1051"/>
      <c r="CC60" s="1051"/>
      <c r="CD60" s="1051"/>
      <c r="CM60" s="1051"/>
      <c r="CN60" s="1051"/>
      <c r="CO60" s="1051"/>
      <c r="CP60" s="1051"/>
      <c r="CY60" s="1051"/>
      <c r="CZ60" s="1051"/>
      <c r="DA60" s="1051"/>
      <c r="DB60" s="1051"/>
      <c r="DC60" s="1051"/>
      <c r="DD60" s="1074"/>
      <c r="DE60" s="1037"/>
    </row>
    <row r="61" spans="1:109" s="1031" customFormat="1">
      <c r="A61" s="363"/>
      <c r="B61" s="1038"/>
      <c r="C61" s="1039"/>
      <c r="D61" s="1039"/>
      <c r="E61" s="1039"/>
      <c r="F61" s="1039"/>
      <c r="G61" s="1039"/>
      <c r="H61" s="1039"/>
      <c r="I61" s="1039"/>
      <c r="J61" s="1039"/>
      <c r="K61" s="1039"/>
      <c r="L61" s="1039"/>
      <c r="M61" s="1057"/>
      <c r="N61" s="1057"/>
      <c r="O61" s="1039"/>
      <c r="P61" s="1039"/>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1039"/>
      <c r="AM61" s="1039"/>
      <c r="AN61" s="1039"/>
      <c r="AO61" s="1039"/>
      <c r="AP61" s="1039"/>
      <c r="AQ61" s="1039"/>
      <c r="AR61" s="1039"/>
      <c r="AS61" s="1057"/>
      <c r="AT61" s="1057"/>
      <c r="AU61" s="1039"/>
      <c r="AV61" s="1039"/>
      <c r="AW61" s="1039"/>
      <c r="AX61" s="1039"/>
      <c r="AY61" s="1039"/>
      <c r="AZ61" s="1039"/>
      <c r="BA61" s="1039"/>
      <c r="BB61" s="1039"/>
      <c r="BC61" s="1039"/>
      <c r="BD61" s="1039"/>
      <c r="BE61" s="1057"/>
      <c r="BF61" s="1057"/>
      <c r="BG61" s="1039"/>
      <c r="BH61" s="1039"/>
      <c r="BI61" s="1039"/>
      <c r="BJ61" s="1039"/>
      <c r="BK61" s="1039"/>
      <c r="BL61" s="1039"/>
      <c r="BM61" s="1039"/>
      <c r="BN61" s="1039"/>
      <c r="BO61" s="1039"/>
      <c r="BP61" s="1039"/>
      <c r="BQ61" s="1057"/>
      <c r="BR61" s="1057"/>
      <c r="BS61" s="1039"/>
      <c r="BT61" s="1039"/>
      <c r="BU61" s="1039"/>
      <c r="BV61" s="1039"/>
      <c r="BW61" s="1039"/>
      <c r="BX61" s="1039"/>
      <c r="BY61" s="1039"/>
      <c r="BZ61" s="1039"/>
      <c r="CA61" s="1039"/>
      <c r="CB61" s="1039"/>
      <c r="CC61" s="1057"/>
      <c r="CD61" s="1057"/>
      <c r="CE61" s="1039"/>
      <c r="CF61" s="1039"/>
      <c r="CG61" s="1039"/>
      <c r="CH61" s="1039"/>
      <c r="CI61" s="1039"/>
      <c r="CJ61" s="1039"/>
      <c r="CK61" s="1039"/>
      <c r="CL61" s="1039"/>
      <c r="CM61" s="1039"/>
      <c r="CN61" s="1039"/>
      <c r="CO61" s="1057"/>
      <c r="CP61" s="1057"/>
      <c r="CQ61" s="1039"/>
      <c r="CR61" s="1039"/>
      <c r="CS61" s="1039"/>
      <c r="CT61" s="1039"/>
      <c r="CU61" s="1039"/>
      <c r="CV61" s="1039"/>
      <c r="CW61" s="1039"/>
      <c r="CX61" s="1039"/>
      <c r="CY61" s="1039"/>
      <c r="CZ61" s="1039"/>
      <c r="DA61" s="1057"/>
      <c r="DB61" s="1057"/>
      <c r="DC61" s="1057"/>
      <c r="DD61" s="1075"/>
      <c r="DE61" s="1037"/>
    </row>
    <row r="62" spans="1:109">
      <c r="B62" s="1036"/>
      <c r="C62" s="1036"/>
      <c r="D62" s="1036"/>
      <c r="E62" s="1036"/>
      <c r="F62" s="1036"/>
      <c r="G62" s="1036"/>
      <c r="H62" s="1036"/>
      <c r="I62" s="1036"/>
      <c r="J62" s="1036"/>
      <c r="K62" s="1036"/>
      <c r="L62" s="1036"/>
      <c r="M62" s="1036"/>
      <c r="N62" s="1036"/>
      <c r="O62" s="1036"/>
      <c r="P62" s="1036"/>
      <c r="Q62" s="1036"/>
      <c r="R62" s="1036"/>
      <c r="S62" s="1036"/>
      <c r="T62" s="1036"/>
      <c r="U62" s="1036"/>
      <c r="V62" s="1036"/>
      <c r="W62" s="1036"/>
      <c r="X62" s="1036"/>
      <c r="Y62" s="1036"/>
      <c r="Z62" s="1036"/>
      <c r="AA62" s="1036"/>
      <c r="AB62" s="1036"/>
      <c r="AC62" s="1036"/>
      <c r="AD62" s="1036"/>
      <c r="AE62" s="1036"/>
      <c r="AF62" s="1036"/>
      <c r="AG62" s="1036"/>
      <c r="AH62" s="1036"/>
      <c r="AI62" s="1036"/>
      <c r="AJ62" s="1036"/>
      <c r="AK62" s="1036"/>
      <c r="AL62" s="1036"/>
      <c r="AM62" s="1036"/>
      <c r="AN62" s="1036"/>
      <c r="AO62" s="1036"/>
      <c r="AP62" s="1036"/>
      <c r="AQ62" s="1036"/>
      <c r="AR62" s="1036"/>
      <c r="AS62" s="1036"/>
      <c r="AT62" s="1036"/>
      <c r="AU62" s="1036"/>
      <c r="AV62" s="1036"/>
      <c r="AW62" s="1036"/>
      <c r="AX62" s="1036"/>
      <c r="AY62" s="1036"/>
      <c r="AZ62" s="1036"/>
      <c r="BA62" s="1036"/>
      <c r="BB62" s="1036"/>
      <c r="BC62" s="1036"/>
      <c r="BD62" s="1036"/>
      <c r="BE62" s="1036"/>
      <c r="BF62" s="1036"/>
      <c r="BG62" s="1036"/>
      <c r="BH62" s="1036"/>
      <c r="BI62" s="1036"/>
      <c r="BJ62" s="1036"/>
      <c r="BK62" s="1036"/>
      <c r="BL62" s="1036"/>
      <c r="BM62" s="1036"/>
      <c r="BN62" s="1036"/>
      <c r="BO62" s="1036"/>
      <c r="BP62" s="1036"/>
      <c r="BQ62" s="1036"/>
      <c r="BR62" s="1036"/>
      <c r="BS62" s="1036"/>
      <c r="BT62" s="1036"/>
      <c r="BU62" s="1036"/>
      <c r="BV62" s="1036"/>
      <c r="BW62" s="1036"/>
      <c r="BX62" s="1036"/>
      <c r="BY62" s="1036"/>
      <c r="BZ62" s="1036"/>
      <c r="CA62" s="1036"/>
      <c r="CB62" s="1036"/>
      <c r="CC62" s="1036"/>
      <c r="CD62" s="1036"/>
      <c r="CE62" s="1036"/>
      <c r="CF62" s="1036"/>
      <c r="CG62" s="1036"/>
      <c r="CH62" s="1036"/>
      <c r="CI62" s="1036"/>
      <c r="CJ62" s="1036"/>
      <c r="CK62" s="1036"/>
      <c r="CL62" s="1036"/>
      <c r="CM62" s="1036"/>
      <c r="CN62" s="1036"/>
      <c r="CO62" s="1036"/>
      <c r="CP62" s="1036"/>
      <c r="CQ62" s="1036"/>
      <c r="CR62" s="1036"/>
      <c r="CS62" s="1036"/>
      <c r="CT62" s="1036"/>
      <c r="CU62" s="1036"/>
      <c r="CV62" s="1036"/>
      <c r="CW62" s="1036"/>
      <c r="CX62" s="1036"/>
      <c r="CY62" s="1036"/>
      <c r="CZ62" s="1036"/>
      <c r="DA62" s="1036"/>
      <c r="DB62" s="1036"/>
      <c r="DC62" s="1036"/>
      <c r="DD62" s="1036"/>
      <c r="DE62" s="739"/>
    </row>
    <row r="63" spans="1:109" ht="17.25">
      <c r="B63" s="737" t="s">
        <v>341</v>
      </c>
    </row>
    <row r="64" spans="1:109">
      <c r="B64" s="728"/>
      <c r="G64" s="1040"/>
      <c r="N64" s="1059"/>
      <c r="AM64" s="1040"/>
      <c r="AN64" s="1040" t="s">
        <v>556</v>
      </c>
      <c r="AP64" s="1031"/>
      <c r="AQ64" s="1031"/>
      <c r="AR64" s="1031"/>
      <c r="AY64" s="1040"/>
      <c r="BA64" s="1031"/>
      <c r="BB64" s="1031"/>
      <c r="BC64" s="1031"/>
      <c r="BK64" s="1040"/>
      <c r="BM64" s="1031"/>
      <c r="BN64" s="1031"/>
      <c r="BO64" s="1031"/>
      <c r="BW64" s="1040"/>
      <c r="BY64" s="1031"/>
      <c r="BZ64" s="1031"/>
      <c r="CA64" s="1031"/>
      <c r="CI64" s="1040"/>
      <c r="CK64" s="1031"/>
      <c r="CL64" s="1031"/>
      <c r="CM64" s="1031"/>
      <c r="CU64" s="1040"/>
      <c r="CW64" s="1031"/>
      <c r="CX64" s="1031"/>
      <c r="CY64" s="1031"/>
    </row>
    <row r="65" spans="2:107">
      <c r="B65" s="728"/>
      <c r="AN65" s="1060" t="s">
        <v>256</v>
      </c>
      <c r="AO65" s="1066"/>
      <c r="AP65" s="1066"/>
      <c r="AQ65" s="1066"/>
      <c r="AR65" s="1066"/>
      <c r="AS65" s="1066"/>
      <c r="AT65" s="1066"/>
      <c r="AU65" s="1066"/>
      <c r="AV65" s="1066"/>
      <c r="AW65" s="1066"/>
      <c r="AX65" s="1066"/>
      <c r="AY65" s="1066"/>
      <c r="AZ65" s="1066"/>
      <c r="BA65" s="1066"/>
      <c r="BB65" s="1066"/>
      <c r="BC65" s="1066"/>
      <c r="BD65" s="1066"/>
      <c r="BE65" s="1066"/>
      <c r="BF65" s="1066"/>
      <c r="BG65" s="1066"/>
      <c r="BH65" s="1066"/>
      <c r="BI65" s="1066"/>
      <c r="BJ65" s="1066"/>
      <c r="BK65" s="1066"/>
      <c r="BL65" s="1066"/>
      <c r="BM65" s="1066"/>
      <c r="BN65" s="1066"/>
      <c r="BO65" s="1066"/>
      <c r="BP65" s="1066"/>
      <c r="BQ65" s="1066"/>
      <c r="BR65" s="1066"/>
      <c r="BS65" s="1066"/>
      <c r="BT65" s="1066"/>
      <c r="BU65" s="1066"/>
      <c r="BV65" s="1066"/>
      <c r="BW65" s="1066"/>
      <c r="BX65" s="1066"/>
      <c r="BY65" s="1066"/>
      <c r="BZ65" s="1066"/>
      <c r="CA65" s="1066"/>
      <c r="CB65" s="1066"/>
      <c r="CC65" s="1066"/>
      <c r="CD65" s="1066"/>
      <c r="CE65" s="1066"/>
      <c r="CF65" s="1066"/>
      <c r="CG65" s="1066"/>
      <c r="CH65" s="1066"/>
      <c r="CI65" s="1066"/>
      <c r="CJ65" s="1066"/>
      <c r="CK65" s="1066"/>
      <c r="CL65" s="1066"/>
      <c r="CM65" s="1066"/>
      <c r="CN65" s="1066"/>
      <c r="CO65" s="1066"/>
      <c r="CP65" s="1066"/>
      <c r="CQ65" s="1066"/>
      <c r="CR65" s="1066"/>
      <c r="CS65" s="1066"/>
      <c r="CT65" s="1066"/>
      <c r="CU65" s="1066"/>
      <c r="CV65" s="1066"/>
      <c r="CW65" s="1066"/>
      <c r="CX65" s="1066"/>
      <c r="CY65" s="1066"/>
      <c r="CZ65" s="1066"/>
      <c r="DA65" s="1066"/>
      <c r="DB65" s="1066"/>
      <c r="DC65" s="1070"/>
    </row>
    <row r="66" spans="2:107">
      <c r="B66" s="728"/>
      <c r="AN66" s="1061"/>
      <c r="AO66" s="1067"/>
      <c r="AP66" s="1067"/>
      <c r="AQ66" s="1067"/>
      <c r="AR66" s="1067"/>
      <c r="AS66" s="1067"/>
      <c r="AT66" s="1067"/>
      <c r="AU66" s="1067"/>
      <c r="AV66" s="1067"/>
      <c r="AW66" s="1067"/>
      <c r="AX66" s="1067"/>
      <c r="AY66" s="1067"/>
      <c r="AZ66" s="1067"/>
      <c r="BA66" s="1067"/>
      <c r="BB66" s="1067"/>
      <c r="BC66" s="1067"/>
      <c r="BD66" s="1067"/>
      <c r="BE66" s="1067"/>
      <c r="BF66" s="1067"/>
      <c r="BG66" s="1067"/>
      <c r="BH66" s="1067"/>
      <c r="BI66" s="1067"/>
      <c r="BJ66" s="1067"/>
      <c r="BK66" s="1067"/>
      <c r="BL66" s="1067"/>
      <c r="BM66" s="1067"/>
      <c r="BN66" s="1067"/>
      <c r="BO66" s="1067"/>
      <c r="BP66" s="1067"/>
      <c r="BQ66" s="1067"/>
      <c r="BR66" s="1067"/>
      <c r="BS66" s="1067"/>
      <c r="BT66" s="1067"/>
      <c r="BU66" s="1067"/>
      <c r="BV66" s="1067"/>
      <c r="BW66" s="1067"/>
      <c r="BX66" s="1067"/>
      <c r="BY66" s="1067"/>
      <c r="BZ66" s="1067"/>
      <c r="CA66" s="1067"/>
      <c r="CB66" s="1067"/>
      <c r="CC66" s="1067"/>
      <c r="CD66" s="1067"/>
      <c r="CE66" s="1067"/>
      <c r="CF66" s="1067"/>
      <c r="CG66" s="1067"/>
      <c r="CH66" s="1067"/>
      <c r="CI66" s="1067"/>
      <c r="CJ66" s="1067"/>
      <c r="CK66" s="1067"/>
      <c r="CL66" s="1067"/>
      <c r="CM66" s="1067"/>
      <c r="CN66" s="1067"/>
      <c r="CO66" s="1067"/>
      <c r="CP66" s="1067"/>
      <c r="CQ66" s="1067"/>
      <c r="CR66" s="1067"/>
      <c r="CS66" s="1067"/>
      <c r="CT66" s="1067"/>
      <c r="CU66" s="1067"/>
      <c r="CV66" s="1067"/>
      <c r="CW66" s="1067"/>
      <c r="CX66" s="1067"/>
      <c r="CY66" s="1067"/>
      <c r="CZ66" s="1067"/>
      <c r="DA66" s="1067"/>
      <c r="DB66" s="1067"/>
      <c r="DC66" s="1071"/>
    </row>
    <row r="67" spans="2:107">
      <c r="B67" s="728"/>
      <c r="AN67" s="1061"/>
      <c r="AO67" s="1067"/>
      <c r="AP67" s="1067"/>
      <c r="AQ67" s="1067"/>
      <c r="AR67" s="1067"/>
      <c r="AS67" s="1067"/>
      <c r="AT67" s="1067"/>
      <c r="AU67" s="1067"/>
      <c r="AV67" s="1067"/>
      <c r="AW67" s="1067"/>
      <c r="AX67" s="1067"/>
      <c r="AY67" s="1067"/>
      <c r="AZ67" s="1067"/>
      <c r="BA67" s="1067"/>
      <c r="BB67" s="1067"/>
      <c r="BC67" s="1067"/>
      <c r="BD67" s="1067"/>
      <c r="BE67" s="1067"/>
      <c r="BF67" s="1067"/>
      <c r="BG67" s="1067"/>
      <c r="BH67" s="1067"/>
      <c r="BI67" s="1067"/>
      <c r="BJ67" s="1067"/>
      <c r="BK67" s="1067"/>
      <c r="BL67" s="1067"/>
      <c r="BM67" s="1067"/>
      <c r="BN67" s="1067"/>
      <c r="BO67" s="1067"/>
      <c r="BP67" s="1067"/>
      <c r="BQ67" s="1067"/>
      <c r="BR67" s="1067"/>
      <c r="BS67" s="1067"/>
      <c r="BT67" s="1067"/>
      <c r="BU67" s="1067"/>
      <c r="BV67" s="1067"/>
      <c r="BW67" s="1067"/>
      <c r="BX67" s="1067"/>
      <c r="BY67" s="1067"/>
      <c r="BZ67" s="1067"/>
      <c r="CA67" s="1067"/>
      <c r="CB67" s="1067"/>
      <c r="CC67" s="1067"/>
      <c r="CD67" s="1067"/>
      <c r="CE67" s="1067"/>
      <c r="CF67" s="1067"/>
      <c r="CG67" s="1067"/>
      <c r="CH67" s="1067"/>
      <c r="CI67" s="1067"/>
      <c r="CJ67" s="1067"/>
      <c r="CK67" s="1067"/>
      <c r="CL67" s="1067"/>
      <c r="CM67" s="1067"/>
      <c r="CN67" s="1067"/>
      <c r="CO67" s="1067"/>
      <c r="CP67" s="1067"/>
      <c r="CQ67" s="1067"/>
      <c r="CR67" s="1067"/>
      <c r="CS67" s="1067"/>
      <c r="CT67" s="1067"/>
      <c r="CU67" s="1067"/>
      <c r="CV67" s="1067"/>
      <c r="CW67" s="1067"/>
      <c r="CX67" s="1067"/>
      <c r="CY67" s="1067"/>
      <c r="CZ67" s="1067"/>
      <c r="DA67" s="1067"/>
      <c r="DB67" s="1067"/>
      <c r="DC67" s="1071"/>
    </row>
    <row r="68" spans="2:107">
      <c r="B68" s="728"/>
      <c r="AN68" s="1061"/>
      <c r="AO68" s="1067"/>
      <c r="AP68" s="1067"/>
      <c r="AQ68" s="1067"/>
      <c r="AR68" s="1067"/>
      <c r="AS68" s="1067"/>
      <c r="AT68" s="1067"/>
      <c r="AU68" s="1067"/>
      <c r="AV68" s="1067"/>
      <c r="AW68" s="1067"/>
      <c r="AX68" s="1067"/>
      <c r="AY68" s="1067"/>
      <c r="AZ68" s="1067"/>
      <c r="BA68" s="1067"/>
      <c r="BB68" s="1067"/>
      <c r="BC68" s="1067"/>
      <c r="BD68" s="1067"/>
      <c r="BE68" s="1067"/>
      <c r="BF68" s="1067"/>
      <c r="BG68" s="1067"/>
      <c r="BH68" s="1067"/>
      <c r="BI68" s="1067"/>
      <c r="BJ68" s="1067"/>
      <c r="BK68" s="1067"/>
      <c r="BL68" s="1067"/>
      <c r="BM68" s="1067"/>
      <c r="BN68" s="1067"/>
      <c r="BO68" s="1067"/>
      <c r="BP68" s="1067"/>
      <c r="BQ68" s="1067"/>
      <c r="BR68" s="1067"/>
      <c r="BS68" s="1067"/>
      <c r="BT68" s="1067"/>
      <c r="BU68" s="1067"/>
      <c r="BV68" s="1067"/>
      <c r="BW68" s="1067"/>
      <c r="BX68" s="1067"/>
      <c r="BY68" s="1067"/>
      <c r="BZ68" s="1067"/>
      <c r="CA68" s="1067"/>
      <c r="CB68" s="1067"/>
      <c r="CC68" s="1067"/>
      <c r="CD68" s="1067"/>
      <c r="CE68" s="1067"/>
      <c r="CF68" s="1067"/>
      <c r="CG68" s="1067"/>
      <c r="CH68" s="1067"/>
      <c r="CI68" s="1067"/>
      <c r="CJ68" s="1067"/>
      <c r="CK68" s="1067"/>
      <c r="CL68" s="1067"/>
      <c r="CM68" s="1067"/>
      <c r="CN68" s="1067"/>
      <c r="CO68" s="1067"/>
      <c r="CP68" s="1067"/>
      <c r="CQ68" s="1067"/>
      <c r="CR68" s="1067"/>
      <c r="CS68" s="1067"/>
      <c r="CT68" s="1067"/>
      <c r="CU68" s="1067"/>
      <c r="CV68" s="1067"/>
      <c r="CW68" s="1067"/>
      <c r="CX68" s="1067"/>
      <c r="CY68" s="1067"/>
      <c r="CZ68" s="1067"/>
      <c r="DA68" s="1067"/>
      <c r="DB68" s="1067"/>
      <c r="DC68" s="1071"/>
    </row>
    <row r="69" spans="2:107">
      <c r="B69" s="728"/>
      <c r="AN69" s="1062"/>
      <c r="AO69" s="1068"/>
      <c r="AP69" s="1068"/>
      <c r="AQ69" s="1068"/>
      <c r="AR69" s="1068"/>
      <c r="AS69" s="1068"/>
      <c r="AT69" s="1068"/>
      <c r="AU69" s="1068"/>
      <c r="AV69" s="1068"/>
      <c r="AW69" s="1068"/>
      <c r="AX69" s="1068"/>
      <c r="AY69" s="1068"/>
      <c r="AZ69" s="1068"/>
      <c r="BA69" s="1068"/>
      <c r="BB69" s="1068"/>
      <c r="BC69" s="1068"/>
      <c r="BD69" s="1068"/>
      <c r="BE69" s="1068"/>
      <c r="BF69" s="1068"/>
      <c r="BG69" s="1068"/>
      <c r="BH69" s="1068"/>
      <c r="BI69" s="1068"/>
      <c r="BJ69" s="1068"/>
      <c r="BK69" s="1068"/>
      <c r="BL69" s="1068"/>
      <c r="BM69" s="1068"/>
      <c r="BN69" s="1068"/>
      <c r="BO69" s="1068"/>
      <c r="BP69" s="1068"/>
      <c r="BQ69" s="1068"/>
      <c r="BR69" s="1068"/>
      <c r="BS69" s="1068"/>
      <c r="BT69" s="1068"/>
      <c r="BU69" s="1068"/>
      <c r="BV69" s="1068"/>
      <c r="BW69" s="1068"/>
      <c r="BX69" s="1068"/>
      <c r="BY69" s="1068"/>
      <c r="BZ69" s="1068"/>
      <c r="CA69" s="1068"/>
      <c r="CB69" s="1068"/>
      <c r="CC69" s="1068"/>
      <c r="CD69" s="1068"/>
      <c r="CE69" s="1068"/>
      <c r="CF69" s="1068"/>
      <c r="CG69" s="1068"/>
      <c r="CH69" s="1068"/>
      <c r="CI69" s="1068"/>
      <c r="CJ69" s="1068"/>
      <c r="CK69" s="1068"/>
      <c r="CL69" s="1068"/>
      <c r="CM69" s="1068"/>
      <c r="CN69" s="1068"/>
      <c r="CO69" s="1068"/>
      <c r="CP69" s="1068"/>
      <c r="CQ69" s="1068"/>
      <c r="CR69" s="1068"/>
      <c r="CS69" s="1068"/>
      <c r="CT69" s="1068"/>
      <c r="CU69" s="1068"/>
      <c r="CV69" s="1068"/>
      <c r="CW69" s="1068"/>
      <c r="CX69" s="1068"/>
      <c r="CY69" s="1068"/>
      <c r="CZ69" s="1068"/>
      <c r="DA69" s="1068"/>
      <c r="DB69" s="1068"/>
      <c r="DC69" s="1072"/>
    </row>
    <row r="70" spans="2:107">
      <c r="B70" s="728"/>
      <c r="H70" s="1045"/>
      <c r="I70" s="1045"/>
      <c r="J70" s="1048"/>
      <c r="K70" s="1048"/>
      <c r="L70" s="1055"/>
      <c r="M70" s="1048"/>
      <c r="N70" s="1055"/>
      <c r="AN70" s="1044"/>
      <c r="AO70" s="1044"/>
      <c r="AP70" s="1044"/>
      <c r="AZ70" s="1044"/>
      <c r="BA70" s="1044"/>
      <c r="BB70" s="1044"/>
      <c r="BL70" s="1044"/>
      <c r="BM70" s="1044"/>
      <c r="BN70" s="1044"/>
      <c r="BX70" s="1044"/>
      <c r="BY70" s="1044"/>
      <c r="BZ70" s="1044"/>
      <c r="CJ70" s="1044"/>
      <c r="CK70" s="1044"/>
      <c r="CL70" s="1044"/>
      <c r="CV70" s="1044"/>
      <c r="CW70" s="1044"/>
      <c r="CX70" s="1044"/>
    </row>
    <row r="71" spans="2:107">
      <c r="B71" s="728"/>
      <c r="G71" s="1043"/>
      <c r="I71" s="1047"/>
      <c r="J71" s="1048"/>
      <c r="K71" s="1048"/>
      <c r="L71" s="1055"/>
      <c r="M71" s="1048"/>
      <c r="N71" s="1055"/>
      <c r="AM71" s="1043"/>
      <c r="AN71" s="363" t="s">
        <v>172</v>
      </c>
    </row>
    <row r="72" spans="2:107">
      <c r="B72" s="728"/>
      <c r="G72" s="1041"/>
      <c r="H72" s="1041"/>
      <c r="I72" s="1041"/>
      <c r="J72" s="1041"/>
      <c r="K72" s="1049"/>
      <c r="L72" s="1049"/>
      <c r="M72" s="1056"/>
      <c r="N72" s="1056"/>
      <c r="AN72" s="1063"/>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5" t="s">
        <v>539</v>
      </c>
      <c r="BQ72" s="1065"/>
      <c r="BR72" s="1065"/>
      <c r="BS72" s="1065"/>
      <c r="BT72" s="1065"/>
      <c r="BU72" s="1065"/>
      <c r="BV72" s="1065"/>
      <c r="BW72" s="1065"/>
      <c r="BX72" s="1065" t="s">
        <v>540</v>
      </c>
      <c r="BY72" s="1065"/>
      <c r="BZ72" s="1065"/>
      <c r="CA72" s="1065"/>
      <c r="CB72" s="1065"/>
      <c r="CC72" s="1065"/>
      <c r="CD72" s="1065"/>
      <c r="CE72" s="1065"/>
      <c r="CF72" s="1065" t="s">
        <v>541</v>
      </c>
      <c r="CG72" s="1065"/>
      <c r="CH72" s="1065"/>
      <c r="CI72" s="1065"/>
      <c r="CJ72" s="1065"/>
      <c r="CK72" s="1065"/>
      <c r="CL72" s="1065"/>
      <c r="CM72" s="1065"/>
      <c r="CN72" s="1065" t="s">
        <v>542</v>
      </c>
      <c r="CO72" s="1065"/>
      <c r="CP72" s="1065"/>
      <c r="CQ72" s="1065"/>
      <c r="CR72" s="1065"/>
      <c r="CS72" s="1065"/>
      <c r="CT72" s="1065"/>
      <c r="CU72" s="1065"/>
      <c r="CV72" s="1065" t="s">
        <v>543</v>
      </c>
      <c r="CW72" s="1065"/>
      <c r="CX72" s="1065"/>
      <c r="CY72" s="1065"/>
      <c r="CZ72" s="1065"/>
      <c r="DA72" s="1065"/>
      <c r="DB72" s="1065"/>
      <c r="DC72" s="1065"/>
    </row>
    <row r="73" spans="2:107">
      <c r="B73" s="728"/>
      <c r="G73" s="1042"/>
      <c r="H73" s="1042"/>
      <c r="I73" s="1042"/>
      <c r="J73" s="1042"/>
      <c r="K73" s="1052"/>
      <c r="L73" s="1052"/>
      <c r="M73" s="1052"/>
      <c r="N73" s="1052"/>
      <c r="AM73" s="1044"/>
      <c r="AN73" s="1064" t="s">
        <v>557</v>
      </c>
      <c r="AO73" s="1064"/>
      <c r="AP73" s="1064"/>
      <c r="AQ73" s="1064"/>
      <c r="AR73" s="1064"/>
      <c r="AS73" s="1064"/>
      <c r="AT73" s="1064"/>
      <c r="AU73" s="1064"/>
      <c r="AV73" s="1064"/>
      <c r="AW73" s="1064"/>
      <c r="AX73" s="1064"/>
      <c r="AY73" s="1064"/>
      <c r="AZ73" s="1064"/>
      <c r="BA73" s="1064"/>
      <c r="BB73" s="1064" t="s">
        <v>558</v>
      </c>
      <c r="BC73" s="1064"/>
      <c r="BD73" s="1064"/>
      <c r="BE73" s="1064"/>
      <c r="BF73" s="1064"/>
      <c r="BG73" s="1064"/>
      <c r="BH73" s="1064"/>
      <c r="BI73" s="1064"/>
      <c r="BJ73" s="1064"/>
      <c r="BK73" s="1064"/>
      <c r="BL73" s="1064"/>
      <c r="BM73" s="1064"/>
      <c r="BN73" s="1064"/>
      <c r="BO73" s="1064"/>
      <c r="BP73" s="1069">
        <v>51</v>
      </c>
      <c r="BQ73" s="1069"/>
      <c r="BR73" s="1069"/>
      <c r="BS73" s="1069"/>
      <c r="BT73" s="1069"/>
      <c r="BU73" s="1069"/>
      <c r="BV73" s="1069"/>
      <c r="BW73" s="1069"/>
      <c r="BX73" s="1069">
        <v>60.1</v>
      </c>
      <c r="BY73" s="1069"/>
      <c r="BZ73" s="1069"/>
      <c r="CA73" s="1069"/>
      <c r="CB73" s="1069"/>
      <c r="CC73" s="1069"/>
      <c r="CD73" s="1069"/>
      <c r="CE73" s="1069"/>
      <c r="CF73" s="1069">
        <v>63.3</v>
      </c>
      <c r="CG73" s="1069"/>
      <c r="CH73" s="1069"/>
      <c r="CI73" s="1069"/>
      <c r="CJ73" s="1069"/>
      <c r="CK73" s="1069"/>
      <c r="CL73" s="1069"/>
      <c r="CM73" s="1069"/>
      <c r="CN73" s="1069">
        <v>74</v>
      </c>
      <c r="CO73" s="1069"/>
      <c r="CP73" s="1069"/>
      <c r="CQ73" s="1069"/>
      <c r="CR73" s="1069"/>
      <c r="CS73" s="1069"/>
      <c r="CT73" s="1069"/>
      <c r="CU73" s="1069"/>
      <c r="CV73" s="1069">
        <v>69.5</v>
      </c>
      <c r="CW73" s="1069"/>
      <c r="CX73" s="1069"/>
      <c r="CY73" s="1069"/>
      <c r="CZ73" s="1069"/>
      <c r="DA73" s="1069"/>
      <c r="DB73" s="1069"/>
      <c r="DC73" s="1069"/>
    </row>
    <row r="74" spans="2:107">
      <c r="B74" s="728"/>
      <c r="G74" s="1042"/>
      <c r="H74" s="1042"/>
      <c r="I74" s="1042"/>
      <c r="J74" s="1042"/>
      <c r="K74" s="1052"/>
      <c r="L74" s="1052"/>
      <c r="M74" s="1052"/>
      <c r="N74" s="1052"/>
      <c r="AM74" s="1044"/>
      <c r="AN74" s="1064"/>
      <c r="AO74" s="1064"/>
      <c r="AP74" s="1064"/>
      <c r="AQ74" s="1064"/>
      <c r="AR74" s="1064"/>
      <c r="AS74" s="1064"/>
      <c r="AT74" s="1064"/>
      <c r="AU74" s="1064"/>
      <c r="AV74" s="1064"/>
      <c r="AW74" s="1064"/>
      <c r="AX74" s="1064"/>
      <c r="AY74" s="1064"/>
      <c r="AZ74" s="1064"/>
      <c r="BA74" s="1064"/>
      <c r="BB74" s="1064"/>
      <c r="BC74" s="1064"/>
      <c r="BD74" s="1064"/>
      <c r="BE74" s="1064"/>
      <c r="BF74" s="1064"/>
      <c r="BG74" s="1064"/>
      <c r="BH74" s="1064"/>
      <c r="BI74" s="1064"/>
      <c r="BJ74" s="1064"/>
      <c r="BK74" s="1064"/>
      <c r="BL74" s="1064"/>
      <c r="BM74" s="1064"/>
      <c r="BN74" s="1064"/>
      <c r="BO74" s="1064"/>
      <c r="BP74" s="1069"/>
      <c r="BQ74" s="1069"/>
      <c r="BR74" s="1069"/>
      <c r="BS74" s="1069"/>
      <c r="BT74" s="1069"/>
      <c r="BU74" s="1069"/>
      <c r="BV74" s="1069"/>
      <c r="BW74" s="1069"/>
      <c r="BX74" s="1069"/>
      <c r="BY74" s="1069"/>
      <c r="BZ74" s="1069"/>
      <c r="CA74" s="1069"/>
      <c r="CB74" s="1069"/>
      <c r="CC74" s="1069"/>
      <c r="CD74" s="1069"/>
      <c r="CE74" s="1069"/>
      <c r="CF74" s="1069"/>
      <c r="CG74" s="1069"/>
      <c r="CH74" s="1069"/>
      <c r="CI74" s="1069"/>
      <c r="CJ74" s="1069"/>
      <c r="CK74" s="1069"/>
      <c r="CL74" s="1069"/>
      <c r="CM74" s="1069"/>
      <c r="CN74" s="1069"/>
      <c r="CO74" s="1069"/>
      <c r="CP74" s="1069"/>
      <c r="CQ74" s="1069"/>
      <c r="CR74" s="1069"/>
      <c r="CS74" s="1069"/>
      <c r="CT74" s="1069"/>
      <c r="CU74" s="1069"/>
      <c r="CV74" s="1069"/>
      <c r="CW74" s="1069"/>
      <c r="CX74" s="1069"/>
      <c r="CY74" s="1069"/>
      <c r="CZ74" s="1069"/>
      <c r="DA74" s="1069"/>
      <c r="DB74" s="1069"/>
      <c r="DC74" s="1069"/>
    </row>
    <row r="75" spans="2:107">
      <c r="B75" s="728"/>
      <c r="G75" s="1042"/>
      <c r="H75" s="1042"/>
      <c r="I75" s="1041"/>
      <c r="J75" s="1041"/>
      <c r="K75" s="1050"/>
      <c r="L75" s="1050"/>
      <c r="M75" s="1050"/>
      <c r="N75" s="1050"/>
      <c r="AM75" s="1044"/>
      <c r="AN75" s="1064"/>
      <c r="AO75" s="1064"/>
      <c r="AP75" s="1064"/>
      <c r="AQ75" s="1064"/>
      <c r="AR75" s="1064"/>
      <c r="AS75" s="1064"/>
      <c r="AT75" s="1064"/>
      <c r="AU75" s="1064"/>
      <c r="AV75" s="1064"/>
      <c r="AW75" s="1064"/>
      <c r="AX75" s="1064"/>
      <c r="AY75" s="1064"/>
      <c r="AZ75" s="1064"/>
      <c r="BA75" s="1064"/>
      <c r="BB75" s="1064" t="s">
        <v>420</v>
      </c>
      <c r="BC75" s="1064"/>
      <c r="BD75" s="1064"/>
      <c r="BE75" s="1064"/>
      <c r="BF75" s="1064"/>
      <c r="BG75" s="1064"/>
      <c r="BH75" s="1064"/>
      <c r="BI75" s="1064"/>
      <c r="BJ75" s="1064"/>
      <c r="BK75" s="1064"/>
      <c r="BL75" s="1064"/>
      <c r="BM75" s="1064"/>
      <c r="BN75" s="1064"/>
      <c r="BO75" s="1064"/>
      <c r="BP75" s="1069">
        <v>3.1</v>
      </c>
      <c r="BQ75" s="1069"/>
      <c r="BR75" s="1069"/>
      <c r="BS75" s="1069"/>
      <c r="BT75" s="1069"/>
      <c r="BU75" s="1069"/>
      <c r="BV75" s="1069"/>
      <c r="BW75" s="1069"/>
      <c r="BX75" s="1069">
        <v>3.3</v>
      </c>
      <c r="BY75" s="1069"/>
      <c r="BZ75" s="1069"/>
      <c r="CA75" s="1069"/>
      <c r="CB75" s="1069"/>
      <c r="CC75" s="1069"/>
      <c r="CD75" s="1069"/>
      <c r="CE75" s="1069"/>
      <c r="CF75" s="1069">
        <v>3.2</v>
      </c>
      <c r="CG75" s="1069"/>
      <c r="CH75" s="1069"/>
      <c r="CI75" s="1069"/>
      <c r="CJ75" s="1069"/>
      <c r="CK75" s="1069"/>
      <c r="CL75" s="1069"/>
      <c r="CM75" s="1069"/>
      <c r="CN75" s="1069">
        <v>3.2</v>
      </c>
      <c r="CO75" s="1069"/>
      <c r="CP75" s="1069"/>
      <c r="CQ75" s="1069"/>
      <c r="CR75" s="1069"/>
      <c r="CS75" s="1069"/>
      <c r="CT75" s="1069"/>
      <c r="CU75" s="1069"/>
      <c r="CV75" s="1069">
        <v>3.3</v>
      </c>
      <c r="CW75" s="1069"/>
      <c r="CX75" s="1069"/>
      <c r="CY75" s="1069"/>
      <c r="CZ75" s="1069"/>
      <c r="DA75" s="1069"/>
      <c r="DB75" s="1069"/>
      <c r="DC75" s="1069"/>
    </row>
    <row r="76" spans="2:107">
      <c r="B76" s="728"/>
      <c r="G76" s="1042"/>
      <c r="H76" s="1042"/>
      <c r="I76" s="1041"/>
      <c r="J76" s="1041"/>
      <c r="K76" s="1050"/>
      <c r="L76" s="1050"/>
      <c r="M76" s="1050"/>
      <c r="N76" s="1050"/>
      <c r="AM76" s="1044"/>
      <c r="AN76" s="1064"/>
      <c r="AO76" s="1064"/>
      <c r="AP76" s="1064"/>
      <c r="AQ76" s="1064"/>
      <c r="AR76" s="1064"/>
      <c r="AS76" s="1064"/>
      <c r="AT76" s="1064"/>
      <c r="AU76" s="1064"/>
      <c r="AV76" s="1064"/>
      <c r="AW76" s="1064"/>
      <c r="AX76" s="1064"/>
      <c r="AY76" s="1064"/>
      <c r="AZ76" s="1064"/>
      <c r="BA76" s="1064"/>
      <c r="BB76" s="1064"/>
      <c r="BC76" s="1064"/>
      <c r="BD76" s="1064"/>
      <c r="BE76" s="1064"/>
      <c r="BF76" s="1064"/>
      <c r="BG76" s="1064"/>
      <c r="BH76" s="1064"/>
      <c r="BI76" s="1064"/>
      <c r="BJ76" s="1064"/>
      <c r="BK76" s="1064"/>
      <c r="BL76" s="1064"/>
      <c r="BM76" s="1064"/>
      <c r="BN76" s="1064"/>
      <c r="BO76" s="1064"/>
      <c r="BP76" s="1069"/>
      <c r="BQ76" s="1069"/>
      <c r="BR76" s="1069"/>
      <c r="BS76" s="1069"/>
      <c r="BT76" s="1069"/>
      <c r="BU76" s="1069"/>
      <c r="BV76" s="1069"/>
      <c r="BW76" s="1069"/>
      <c r="BX76" s="1069"/>
      <c r="BY76" s="1069"/>
      <c r="BZ76" s="1069"/>
      <c r="CA76" s="1069"/>
      <c r="CB76" s="1069"/>
      <c r="CC76" s="1069"/>
      <c r="CD76" s="1069"/>
      <c r="CE76" s="1069"/>
      <c r="CF76" s="1069"/>
      <c r="CG76" s="1069"/>
      <c r="CH76" s="1069"/>
      <c r="CI76" s="1069"/>
      <c r="CJ76" s="1069"/>
      <c r="CK76" s="1069"/>
      <c r="CL76" s="1069"/>
      <c r="CM76" s="1069"/>
      <c r="CN76" s="1069"/>
      <c r="CO76" s="1069"/>
      <c r="CP76" s="1069"/>
      <c r="CQ76" s="1069"/>
      <c r="CR76" s="1069"/>
      <c r="CS76" s="1069"/>
      <c r="CT76" s="1069"/>
      <c r="CU76" s="1069"/>
      <c r="CV76" s="1069"/>
      <c r="CW76" s="1069"/>
      <c r="CX76" s="1069"/>
      <c r="CY76" s="1069"/>
      <c r="CZ76" s="1069"/>
      <c r="DA76" s="1069"/>
      <c r="DB76" s="1069"/>
      <c r="DC76" s="1069"/>
    </row>
    <row r="77" spans="2:107">
      <c r="B77" s="728"/>
      <c r="G77" s="1041"/>
      <c r="H77" s="1041"/>
      <c r="I77" s="1041"/>
      <c r="J77" s="1041"/>
      <c r="K77" s="1052"/>
      <c r="L77" s="1052"/>
      <c r="M77" s="1052"/>
      <c r="N77" s="1052"/>
      <c r="AN77" s="1065" t="s">
        <v>526</v>
      </c>
      <c r="AO77" s="1065"/>
      <c r="AP77" s="1065"/>
      <c r="AQ77" s="1065"/>
      <c r="AR77" s="1065"/>
      <c r="AS77" s="1065"/>
      <c r="AT77" s="1065"/>
      <c r="AU77" s="1065"/>
      <c r="AV77" s="1065"/>
      <c r="AW77" s="1065"/>
      <c r="AX77" s="1065"/>
      <c r="AY77" s="1065"/>
      <c r="AZ77" s="1065"/>
      <c r="BA77" s="1065"/>
      <c r="BB77" s="1064" t="s">
        <v>558</v>
      </c>
      <c r="BC77" s="1064"/>
      <c r="BD77" s="1064"/>
      <c r="BE77" s="1064"/>
      <c r="BF77" s="1064"/>
      <c r="BG77" s="1064"/>
      <c r="BH77" s="1064"/>
      <c r="BI77" s="1064"/>
      <c r="BJ77" s="1064"/>
      <c r="BK77" s="1064"/>
      <c r="BL77" s="1064"/>
      <c r="BM77" s="1064"/>
      <c r="BN77" s="1064"/>
      <c r="BO77" s="1064"/>
      <c r="BP77" s="1069">
        <v>23.1</v>
      </c>
      <c r="BQ77" s="1069"/>
      <c r="BR77" s="1069"/>
      <c r="BS77" s="1069"/>
      <c r="BT77" s="1069"/>
      <c r="BU77" s="1069"/>
      <c r="BV77" s="1069"/>
      <c r="BW77" s="1069"/>
      <c r="BX77" s="1069">
        <v>19</v>
      </c>
      <c r="BY77" s="1069"/>
      <c r="BZ77" s="1069"/>
      <c r="CA77" s="1069"/>
      <c r="CB77" s="1069"/>
      <c r="CC77" s="1069"/>
      <c r="CD77" s="1069"/>
      <c r="CE77" s="1069"/>
      <c r="CF77" s="1069">
        <v>18</v>
      </c>
      <c r="CG77" s="1069"/>
      <c r="CH77" s="1069"/>
      <c r="CI77" s="1069"/>
      <c r="CJ77" s="1069"/>
      <c r="CK77" s="1069"/>
      <c r="CL77" s="1069"/>
      <c r="CM77" s="1069"/>
      <c r="CN77" s="1069">
        <v>13.1</v>
      </c>
      <c r="CO77" s="1069"/>
      <c r="CP77" s="1069"/>
      <c r="CQ77" s="1069"/>
      <c r="CR77" s="1069"/>
      <c r="CS77" s="1069"/>
      <c r="CT77" s="1069"/>
      <c r="CU77" s="1069"/>
      <c r="CV77" s="1069">
        <v>10.9</v>
      </c>
      <c r="CW77" s="1069"/>
      <c r="CX77" s="1069"/>
      <c r="CY77" s="1069"/>
      <c r="CZ77" s="1069"/>
      <c r="DA77" s="1069"/>
      <c r="DB77" s="1069"/>
      <c r="DC77" s="1069"/>
    </row>
    <row r="78" spans="2:107">
      <c r="B78" s="728"/>
      <c r="G78" s="1041"/>
      <c r="H78" s="1041"/>
      <c r="I78" s="1041"/>
      <c r="J78" s="1041"/>
      <c r="K78" s="1052"/>
      <c r="L78" s="1052"/>
      <c r="M78" s="1052"/>
      <c r="N78" s="1052"/>
      <c r="AN78" s="1065"/>
      <c r="AO78" s="1065"/>
      <c r="AP78" s="1065"/>
      <c r="AQ78" s="1065"/>
      <c r="AR78" s="1065"/>
      <c r="AS78" s="1065"/>
      <c r="AT78" s="1065"/>
      <c r="AU78" s="1065"/>
      <c r="AV78" s="1065"/>
      <c r="AW78" s="1065"/>
      <c r="AX78" s="1065"/>
      <c r="AY78" s="1065"/>
      <c r="AZ78" s="1065"/>
      <c r="BA78" s="1065"/>
      <c r="BB78" s="1064"/>
      <c r="BC78" s="1064"/>
      <c r="BD78" s="1064"/>
      <c r="BE78" s="1064"/>
      <c r="BF78" s="1064"/>
      <c r="BG78" s="1064"/>
      <c r="BH78" s="1064"/>
      <c r="BI78" s="1064"/>
      <c r="BJ78" s="1064"/>
      <c r="BK78" s="1064"/>
      <c r="BL78" s="1064"/>
      <c r="BM78" s="1064"/>
      <c r="BN78" s="1064"/>
      <c r="BO78" s="1064"/>
      <c r="BP78" s="1069"/>
      <c r="BQ78" s="1069"/>
      <c r="BR78" s="1069"/>
      <c r="BS78" s="1069"/>
      <c r="BT78" s="1069"/>
      <c r="BU78" s="1069"/>
      <c r="BV78" s="1069"/>
      <c r="BW78" s="1069"/>
      <c r="BX78" s="1069"/>
      <c r="BY78" s="1069"/>
      <c r="BZ78" s="1069"/>
      <c r="CA78" s="1069"/>
      <c r="CB78" s="1069"/>
      <c r="CC78" s="1069"/>
      <c r="CD78" s="1069"/>
      <c r="CE78" s="1069"/>
      <c r="CF78" s="1069"/>
      <c r="CG78" s="1069"/>
      <c r="CH78" s="1069"/>
      <c r="CI78" s="1069"/>
      <c r="CJ78" s="1069"/>
      <c r="CK78" s="1069"/>
      <c r="CL78" s="1069"/>
      <c r="CM78" s="1069"/>
      <c r="CN78" s="1069"/>
      <c r="CO78" s="1069"/>
      <c r="CP78" s="1069"/>
      <c r="CQ78" s="1069"/>
      <c r="CR78" s="1069"/>
      <c r="CS78" s="1069"/>
      <c r="CT78" s="1069"/>
      <c r="CU78" s="1069"/>
      <c r="CV78" s="1069"/>
      <c r="CW78" s="1069"/>
      <c r="CX78" s="1069"/>
      <c r="CY78" s="1069"/>
      <c r="CZ78" s="1069"/>
      <c r="DA78" s="1069"/>
      <c r="DB78" s="1069"/>
      <c r="DC78" s="1069"/>
    </row>
    <row r="79" spans="2:107">
      <c r="B79" s="728"/>
      <c r="G79" s="1041"/>
      <c r="H79" s="1041"/>
      <c r="I79" s="1047"/>
      <c r="J79" s="1047"/>
      <c r="K79" s="1053"/>
      <c r="L79" s="1053"/>
      <c r="M79" s="1053"/>
      <c r="N79" s="1053"/>
      <c r="AN79" s="1065"/>
      <c r="AO79" s="1065"/>
      <c r="AP79" s="1065"/>
      <c r="AQ79" s="1065"/>
      <c r="AR79" s="1065"/>
      <c r="AS79" s="1065"/>
      <c r="AT79" s="1065"/>
      <c r="AU79" s="1065"/>
      <c r="AV79" s="1065"/>
      <c r="AW79" s="1065"/>
      <c r="AX79" s="1065"/>
      <c r="AY79" s="1065"/>
      <c r="AZ79" s="1065"/>
      <c r="BA79" s="1065"/>
      <c r="BB79" s="1064" t="s">
        <v>420</v>
      </c>
      <c r="BC79" s="1064"/>
      <c r="BD79" s="1064"/>
      <c r="BE79" s="1064"/>
      <c r="BF79" s="1064"/>
      <c r="BG79" s="1064"/>
      <c r="BH79" s="1064"/>
      <c r="BI79" s="1064"/>
      <c r="BJ79" s="1064"/>
      <c r="BK79" s="1064"/>
      <c r="BL79" s="1064"/>
      <c r="BM79" s="1064"/>
      <c r="BN79" s="1064"/>
      <c r="BO79" s="1064"/>
      <c r="BP79" s="1069">
        <v>4.2</v>
      </c>
      <c r="BQ79" s="1069"/>
      <c r="BR79" s="1069"/>
      <c r="BS79" s="1069"/>
      <c r="BT79" s="1069"/>
      <c r="BU79" s="1069"/>
      <c r="BV79" s="1069"/>
      <c r="BW79" s="1069"/>
      <c r="BX79" s="1069">
        <v>3.6</v>
      </c>
      <c r="BY79" s="1069"/>
      <c r="BZ79" s="1069"/>
      <c r="CA79" s="1069"/>
      <c r="CB79" s="1069"/>
      <c r="CC79" s="1069"/>
      <c r="CD79" s="1069"/>
      <c r="CE79" s="1069"/>
      <c r="CF79" s="1069">
        <v>3.5</v>
      </c>
      <c r="CG79" s="1069"/>
      <c r="CH79" s="1069"/>
      <c r="CI79" s="1069"/>
      <c r="CJ79" s="1069"/>
      <c r="CK79" s="1069"/>
      <c r="CL79" s="1069"/>
      <c r="CM79" s="1069"/>
      <c r="CN79" s="1069">
        <v>3.6</v>
      </c>
      <c r="CO79" s="1069"/>
      <c r="CP79" s="1069"/>
      <c r="CQ79" s="1069"/>
      <c r="CR79" s="1069"/>
      <c r="CS79" s="1069"/>
      <c r="CT79" s="1069"/>
      <c r="CU79" s="1069"/>
      <c r="CV79" s="1069">
        <v>4</v>
      </c>
      <c r="CW79" s="1069"/>
      <c r="CX79" s="1069"/>
      <c r="CY79" s="1069"/>
      <c r="CZ79" s="1069"/>
      <c r="DA79" s="1069"/>
      <c r="DB79" s="1069"/>
      <c r="DC79" s="1069"/>
    </row>
    <row r="80" spans="2:107">
      <c r="B80" s="728"/>
      <c r="G80" s="1041"/>
      <c r="H80" s="1041"/>
      <c r="I80" s="1047"/>
      <c r="J80" s="1047"/>
      <c r="K80" s="1053"/>
      <c r="L80" s="1053"/>
      <c r="M80" s="1053"/>
      <c r="N80" s="1053"/>
      <c r="AN80" s="1065"/>
      <c r="AO80" s="1065"/>
      <c r="AP80" s="1065"/>
      <c r="AQ80" s="1065"/>
      <c r="AR80" s="1065"/>
      <c r="AS80" s="1065"/>
      <c r="AT80" s="1065"/>
      <c r="AU80" s="1065"/>
      <c r="AV80" s="1065"/>
      <c r="AW80" s="1065"/>
      <c r="AX80" s="1065"/>
      <c r="AY80" s="1065"/>
      <c r="AZ80" s="1065"/>
      <c r="BA80" s="1065"/>
      <c r="BB80" s="1064"/>
      <c r="BC80" s="1064"/>
      <c r="BD80" s="1064"/>
      <c r="BE80" s="1064"/>
      <c r="BF80" s="1064"/>
      <c r="BG80" s="1064"/>
      <c r="BH80" s="1064"/>
      <c r="BI80" s="1064"/>
      <c r="BJ80" s="1064"/>
      <c r="BK80" s="1064"/>
      <c r="BL80" s="1064"/>
      <c r="BM80" s="1064"/>
      <c r="BN80" s="1064"/>
      <c r="BO80" s="1064"/>
      <c r="BP80" s="1069"/>
      <c r="BQ80" s="1069"/>
      <c r="BR80" s="1069"/>
      <c r="BS80" s="1069"/>
      <c r="BT80" s="1069"/>
      <c r="BU80" s="1069"/>
      <c r="BV80" s="1069"/>
      <c r="BW80" s="1069"/>
      <c r="BX80" s="1069"/>
      <c r="BY80" s="1069"/>
      <c r="BZ80" s="1069"/>
      <c r="CA80" s="1069"/>
      <c r="CB80" s="1069"/>
      <c r="CC80" s="1069"/>
      <c r="CD80" s="1069"/>
      <c r="CE80" s="1069"/>
      <c r="CF80" s="1069"/>
      <c r="CG80" s="1069"/>
      <c r="CH80" s="1069"/>
      <c r="CI80" s="1069"/>
      <c r="CJ80" s="1069"/>
      <c r="CK80" s="1069"/>
      <c r="CL80" s="1069"/>
      <c r="CM80" s="1069"/>
      <c r="CN80" s="1069"/>
      <c r="CO80" s="1069"/>
      <c r="CP80" s="1069"/>
      <c r="CQ80" s="1069"/>
      <c r="CR80" s="1069"/>
      <c r="CS80" s="1069"/>
      <c r="CT80" s="1069"/>
      <c r="CU80" s="1069"/>
      <c r="CV80" s="1069"/>
      <c r="CW80" s="1069"/>
      <c r="CX80" s="1069"/>
      <c r="CY80" s="1069"/>
      <c r="CZ80" s="1069"/>
      <c r="DA80" s="1069"/>
      <c r="DB80" s="1069"/>
      <c r="DC80" s="1069"/>
    </row>
    <row r="81" spans="2:109">
      <c r="B81" s="728"/>
    </row>
    <row r="82" spans="2:109" ht="17.25">
      <c r="B82" s="728"/>
      <c r="K82" s="1054"/>
      <c r="L82" s="1054"/>
      <c r="M82" s="1054"/>
      <c r="N82" s="1054"/>
      <c r="AQ82" s="1054"/>
      <c r="AR82" s="1054"/>
      <c r="AS82" s="1054"/>
      <c r="AT82" s="1054"/>
      <c r="BC82" s="1054"/>
      <c r="BD82" s="1054"/>
      <c r="BE82" s="1054"/>
      <c r="BF82" s="1054"/>
      <c r="BO82" s="1054"/>
      <c r="BP82" s="1054"/>
      <c r="BQ82" s="1054"/>
      <c r="BR82" s="1054"/>
      <c r="CA82" s="1054"/>
      <c r="CB82" s="1054"/>
      <c r="CC82" s="1054"/>
      <c r="CD82" s="1054"/>
      <c r="CM82" s="1054"/>
      <c r="CN82" s="1054"/>
      <c r="CO82" s="1054"/>
      <c r="CP82" s="1054"/>
      <c r="CY82" s="1054"/>
      <c r="CZ82" s="1054"/>
      <c r="DA82" s="1054"/>
      <c r="DB82" s="1054"/>
      <c r="DC82" s="1054"/>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xnrb1zyWD9a1p8HWhvF9FcMX3rWp6XmGSTuOr45lu3M8uraObUfxpGBHocQuaLeGd0Vblhd4GORUqXmY6h3SFw==" saltValue="+OlGqHu+41py8xxL3y1zj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90" zoomScaleNormal="90"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104</v>
      </c>
    </row>
  </sheetData>
  <sheetProtection algorithmName="SHA-512" hashValue="BiBifxRn8gaG6DBKGTGaI/4yLJ3rdFruuFSiVXsdc9t8LnXp8KUhoj+VqcHg5QXA6B40KViyQUOhEzxxAGX3fQ==" saltValue="joo2s51vqmO71OVBd2GGaA=="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55"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104</v>
      </c>
    </row>
  </sheetData>
  <sheetProtection algorithmName="SHA-512" hashValue="Ay0GTPnWGnLHq5jmx/vgx4MHZBrEiNc9eh4vyObDmiM/kqwwYyOCBZ2VYupUTJ6O5PgJYVA0qw+H1p2g9GKFVw==" saltValue="34rPuRDWMRgbFa1j9dXVMg=="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76" customWidth="1"/>
    <col min="2" max="8" width="13.375" style="1076" customWidth="1"/>
    <col min="9" max="16384" width="11.125" style="1076"/>
  </cols>
  <sheetData>
    <row r="1" spans="1:8">
      <c r="A1" s="752"/>
      <c r="B1" s="764"/>
      <c r="C1" s="768"/>
      <c r="D1" s="781"/>
      <c r="E1" s="793"/>
      <c r="F1" s="793"/>
      <c r="G1" s="793"/>
      <c r="H1" s="827"/>
    </row>
    <row r="2" spans="1:8">
      <c r="A2" s="753"/>
      <c r="B2" s="765"/>
      <c r="C2" s="1083"/>
      <c r="D2" s="782" t="s">
        <v>61</v>
      </c>
      <c r="E2" s="794"/>
      <c r="F2" s="1091" t="s">
        <v>538</v>
      </c>
      <c r="G2" s="818"/>
      <c r="H2" s="828"/>
    </row>
    <row r="3" spans="1:8">
      <c r="A3" s="782" t="s">
        <v>203</v>
      </c>
      <c r="B3" s="767"/>
      <c r="C3" s="1084"/>
      <c r="D3" s="1087">
        <v>60037</v>
      </c>
      <c r="E3" s="1089"/>
      <c r="F3" s="1092">
        <v>45022</v>
      </c>
      <c r="G3" s="1094"/>
      <c r="H3" s="1097"/>
    </row>
    <row r="4" spans="1:8">
      <c r="A4" s="754"/>
      <c r="B4" s="766"/>
      <c r="C4" s="1085"/>
      <c r="D4" s="1088">
        <v>33446</v>
      </c>
      <c r="E4" s="1090"/>
      <c r="F4" s="1093">
        <v>25247</v>
      </c>
      <c r="G4" s="1095"/>
      <c r="H4" s="1098"/>
    </row>
    <row r="5" spans="1:8">
      <c r="A5" s="782" t="s">
        <v>535</v>
      </c>
      <c r="B5" s="767"/>
      <c r="C5" s="1084"/>
      <c r="D5" s="1087">
        <v>96879</v>
      </c>
      <c r="E5" s="1089"/>
      <c r="F5" s="1092">
        <v>46035</v>
      </c>
      <c r="G5" s="1094"/>
      <c r="H5" s="1097"/>
    </row>
    <row r="6" spans="1:8">
      <c r="A6" s="754"/>
      <c r="B6" s="766"/>
      <c r="C6" s="1085"/>
      <c r="D6" s="1088">
        <v>37720</v>
      </c>
      <c r="E6" s="1090"/>
      <c r="F6" s="1093">
        <v>25158</v>
      </c>
      <c r="G6" s="1095"/>
      <c r="H6" s="1098"/>
    </row>
    <row r="7" spans="1:8">
      <c r="A7" s="782" t="s">
        <v>490</v>
      </c>
      <c r="B7" s="767"/>
      <c r="C7" s="1084"/>
      <c r="D7" s="1087">
        <v>83661</v>
      </c>
      <c r="E7" s="1089"/>
      <c r="F7" s="1092">
        <v>43261</v>
      </c>
      <c r="G7" s="1094"/>
      <c r="H7" s="1097"/>
    </row>
    <row r="8" spans="1:8">
      <c r="A8" s="754"/>
      <c r="B8" s="766"/>
      <c r="C8" s="1085"/>
      <c r="D8" s="1088">
        <v>39732</v>
      </c>
      <c r="E8" s="1090"/>
      <c r="F8" s="1093">
        <v>24721</v>
      </c>
      <c r="G8" s="1095"/>
      <c r="H8" s="1098"/>
    </row>
    <row r="9" spans="1:8">
      <c r="A9" s="782" t="s">
        <v>536</v>
      </c>
      <c r="B9" s="767"/>
      <c r="C9" s="1084"/>
      <c r="D9" s="1087">
        <v>49279</v>
      </c>
      <c r="E9" s="1089"/>
      <c r="F9" s="1092">
        <v>40626</v>
      </c>
      <c r="G9" s="1094"/>
      <c r="H9" s="1097"/>
    </row>
    <row r="10" spans="1:8">
      <c r="A10" s="754"/>
      <c r="B10" s="766"/>
      <c r="C10" s="1085"/>
      <c r="D10" s="1088">
        <v>30998</v>
      </c>
      <c r="E10" s="1090"/>
      <c r="F10" s="1093">
        <v>24279</v>
      </c>
      <c r="G10" s="1095"/>
      <c r="H10" s="1098"/>
    </row>
    <row r="11" spans="1:8">
      <c r="A11" s="782" t="s">
        <v>143</v>
      </c>
      <c r="B11" s="767"/>
      <c r="C11" s="1084"/>
      <c r="D11" s="1087">
        <v>50531</v>
      </c>
      <c r="E11" s="1089"/>
      <c r="F11" s="1092">
        <v>46133</v>
      </c>
      <c r="G11" s="1094"/>
      <c r="H11" s="1097"/>
    </row>
    <row r="12" spans="1:8">
      <c r="A12" s="754"/>
      <c r="B12" s="766"/>
      <c r="C12" s="1086"/>
      <c r="D12" s="1088">
        <v>33389</v>
      </c>
      <c r="E12" s="1090"/>
      <c r="F12" s="1093">
        <v>27280</v>
      </c>
      <c r="G12" s="1095"/>
      <c r="H12" s="1098"/>
    </row>
    <row r="13" spans="1:8">
      <c r="A13" s="782"/>
      <c r="B13" s="767"/>
      <c r="C13" s="1084"/>
      <c r="D13" s="1087">
        <v>68077</v>
      </c>
      <c r="E13" s="1089"/>
      <c r="F13" s="1092">
        <v>44215</v>
      </c>
      <c r="G13" s="1096"/>
      <c r="H13" s="1097"/>
    </row>
    <row r="14" spans="1:8">
      <c r="A14" s="754"/>
      <c r="B14" s="766"/>
      <c r="C14" s="1085"/>
      <c r="D14" s="1088">
        <v>35057</v>
      </c>
      <c r="E14" s="1090"/>
      <c r="F14" s="1093">
        <v>25337</v>
      </c>
      <c r="G14" s="1095"/>
      <c r="H14" s="1098"/>
    </row>
    <row r="17" spans="1:11">
      <c r="A17" s="1076" t="s">
        <v>27</v>
      </c>
    </row>
    <row r="18" spans="1:11">
      <c r="A18" s="1077"/>
      <c r="B18" s="1077" t="str">
        <f>実質収支比率等に係る経年分析!F$46</f>
        <v>H30</v>
      </c>
      <c r="C18" s="1077" t="str">
        <f>実質収支比率等に係る経年分析!G$46</f>
        <v>R01</v>
      </c>
      <c r="D18" s="1077" t="str">
        <f>実質収支比率等に係る経年分析!H$46</f>
        <v>R02</v>
      </c>
      <c r="E18" s="1077" t="str">
        <f>実質収支比率等に係る経年分析!I$46</f>
        <v>R03</v>
      </c>
      <c r="F18" s="1077" t="str">
        <f>実質収支比率等に係る経年分析!J$46</f>
        <v>R04</v>
      </c>
    </row>
    <row r="19" spans="1:11">
      <c r="A19" s="1077" t="s">
        <v>89</v>
      </c>
      <c r="B19" s="1077">
        <f>ROUND(VALUE(SUBSTITUTE(実質収支比率等に係る経年分析!F$48,"▲","-")),2)</f>
        <v>6</v>
      </c>
      <c r="C19" s="1077">
        <f>ROUND(VALUE(SUBSTITUTE(実質収支比率等に係る経年分析!G$48,"▲","-")),2)</f>
        <v>5.42</v>
      </c>
      <c r="D19" s="1077">
        <f>ROUND(VALUE(SUBSTITUTE(実質収支比率等に係る経年分析!H$48,"▲","-")),2)</f>
        <v>6.06</v>
      </c>
      <c r="E19" s="1077">
        <f>ROUND(VALUE(SUBSTITUTE(実質収支比率等に係る経年分析!I$48,"▲","-")),2)</f>
        <v>7.93</v>
      </c>
      <c r="F19" s="1077">
        <f>ROUND(VALUE(SUBSTITUTE(実質収支比率等に係る経年分析!J$48,"▲","-")),2)</f>
        <v>8.7200000000000006</v>
      </c>
    </row>
    <row r="20" spans="1:11">
      <c r="A20" s="1077" t="s">
        <v>41</v>
      </c>
      <c r="B20" s="1077">
        <f>ROUND(VALUE(SUBSTITUTE(実質収支比率等に係る経年分析!F$47,"▲","-")),2)</f>
        <v>9.6199999999999992</v>
      </c>
      <c r="C20" s="1077">
        <f>ROUND(VALUE(SUBSTITUTE(実質収支比率等に係る経年分析!G$47,"▲","-")),2)</f>
        <v>8.0299999999999994</v>
      </c>
      <c r="D20" s="1077">
        <f>ROUND(VALUE(SUBSTITUTE(実質収支比率等に係る経年分析!H$47,"▲","-")),2)</f>
        <v>6.45</v>
      </c>
      <c r="E20" s="1077">
        <f>ROUND(VALUE(SUBSTITUTE(実質収支比率等に係る経年分析!I$47,"▲","-")),2)</f>
        <v>10.51</v>
      </c>
      <c r="F20" s="1077">
        <f>ROUND(VALUE(SUBSTITUTE(実質収支比率等に係る経年分析!J$47,"▲","-")),2)</f>
        <v>15.08</v>
      </c>
    </row>
    <row r="21" spans="1:11">
      <c r="A21" s="1077" t="s">
        <v>113</v>
      </c>
      <c r="B21" s="1077">
        <f>IF(ISNUMBER(VALUE(SUBSTITUTE(実質収支比率等に係る経年分析!F$49,"▲","-"))),ROUND(VALUE(SUBSTITUTE(実質収支比率等に係る経年分析!F$49,"▲","-")),2),NA())</f>
        <v>1.51</v>
      </c>
      <c r="C21" s="1077">
        <f>IF(ISNUMBER(VALUE(SUBSTITUTE(実質収支比率等に係る経年分析!G$49,"▲","-"))),ROUND(VALUE(SUBSTITUTE(実質収支比率等に係る経年分析!G$49,"▲","-")),2),NA())</f>
        <v>-2.19</v>
      </c>
      <c r="D21" s="1077">
        <f>IF(ISNUMBER(VALUE(SUBSTITUTE(実質収支比率等に係る経年分析!H$49,"▲","-"))),ROUND(VALUE(SUBSTITUTE(実質収支比率等に係る経年分析!H$49,"▲","-")),2),NA())</f>
        <v>-0.62</v>
      </c>
      <c r="E21" s="1077">
        <f>IF(ISNUMBER(VALUE(SUBSTITUTE(実質収支比率等に係る経年分析!I$49,"▲","-"))),ROUND(VALUE(SUBSTITUTE(実質収支比率等に係る経年分析!I$49,"▲","-")),2),NA())</f>
        <v>6.11</v>
      </c>
      <c r="F21" s="1077">
        <f>IF(ISNUMBER(VALUE(SUBSTITUTE(実質収支比率等に係る経年分析!J$49,"▲","-"))),ROUND(VALUE(SUBSTITUTE(実質収支比率等に係る経年分析!J$49,"▲","-")),2),NA())</f>
        <v>5.2</v>
      </c>
    </row>
    <row r="24" spans="1:11">
      <c r="A24" s="1076" t="s">
        <v>102</v>
      </c>
    </row>
    <row r="25" spans="1:11">
      <c r="A25" s="1078"/>
      <c r="B25" s="1078" t="str">
        <f>'連結実質赤字比率に係る赤字・黒字の構成分析'!F$33</f>
        <v>H30</v>
      </c>
      <c r="C25" s="1078"/>
      <c r="D25" s="1078" t="str">
        <f>'連結実質赤字比率に係る赤字・黒字の構成分析'!G$33</f>
        <v>R01</v>
      </c>
      <c r="E25" s="1078"/>
      <c r="F25" s="1078" t="str">
        <f>'連結実質赤字比率に係る赤字・黒字の構成分析'!H$33</f>
        <v>R02</v>
      </c>
      <c r="G25" s="1078"/>
      <c r="H25" s="1078" t="str">
        <f>'連結実質赤字比率に係る赤字・黒字の構成分析'!I$33</f>
        <v>R03</v>
      </c>
      <c r="I25" s="1078"/>
      <c r="J25" s="1078" t="str">
        <f>'連結実質赤字比率に係る赤字・黒字の構成分析'!J$33</f>
        <v>R04</v>
      </c>
      <c r="K25" s="1078"/>
    </row>
    <row r="26" spans="1:11">
      <c r="A26" s="1078"/>
      <c r="B26" s="1078" t="s">
        <v>115</v>
      </c>
      <c r="C26" s="1078" t="s">
        <v>76</v>
      </c>
      <c r="D26" s="1078" t="s">
        <v>115</v>
      </c>
      <c r="E26" s="1078" t="s">
        <v>76</v>
      </c>
      <c r="F26" s="1078" t="s">
        <v>115</v>
      </c>
      <c r="G26" s="1078" t="s">
        <v>76</v>
      </c>
      <c r="H26" s="1078" t="s">
        <v>115</v>
      </c>
      <c r="I26" s="1078" t="s">
        <v>76</v>
      </c>
      <c r="J26" s="1078" t="s">
        <v>115</v>
      </c>
      <c r="K26" s="1078" t="s">
        <v>76</v>
      </c>
    </row>
    <row r="27" spans="1:11">
      <c r="A27" s="1078" t="str">
        <f>IF('連結実質赤字比率に係る赤字・黒字の構成分析'!C$43="",NA(),'連結実質赤字比率に係る赤字・黒字の構成分析'!C$43)</f>
        <v>その他会計（黒字）</v>
      </c>
      <c r="B27" s="1078" t="e">
        <f>IF(ROUND(VALUE(SUBSTITUTE('連結実質赤字比率に係る赤字・黒字の構成分析'!F$43,"▲","-")),2)&lt;0,ABS(ROUND(VALUE(SUBSTITUTE('連結実質赤字比率に係る赤字・黒字の構成分析'!F$43,"▲","-")),2)),NA())</f>
        <v>#N/A</v>
      </c>
      <c r="C27" s="1078">
        <f>IF(ROUND(VALUE(SUBSTITUTE('連結実質赤字比率に係る赤字・黒字の構成分析'!F$43,"▲","-")),2)&gt;=0,ABS(ROUND(VALUE(SUBSTITUTE('連結実質赤字比率に係る赤字・黒字の構成分析'!F$43,"▲","-")),2)),NA())</f>
        <v>1.e-002</v>
      </c>
      <c r="D27" s="1078" t="e">
        <f>IF(ROUND(VALUE(SUBSTITUTE('連結実質赤字比率に係る赤字・黒字の構成分析'!G$43,"▲","-")),2)&lt;0,ABS(ROUND(VALUE(SUBSTITUTE('連結実質赤字比率に係る赤字・黒字の構成分析'!G$43,"▲","-")),2)),NA())</f>
        <v>#N/A</v>
      </c>
      <c r="E27" s="1078">
        <f>IF(ROUND(VALUE(SUBSTITUTE('連結実質赤字比率に係る赤字・黒字の構成分析'!G$43,"▲","-")),2)&gt;=0,ABS(ROUND(VALUE(SUBSTITUTE('連結実質赤字比率に係る赤字・黒字の構成分析'!G$43,"▲","-")),2)),NA())</f>
        <v>0</v>
      </c>
      <c r="F27" s="1078" t="e">
        <f>IF(ROUND(VALUE(SUBSTITUTE('連結実質赤字比率に係る赤字・黒字の構成分析'!H$43,"▲","-")),2)&lt;0,ABS(ROUND(VALUE(SUBSTITUTE('連結実質赤字比率に係る赤字・黒字の構成分析'!H$43,"▲","-")),2)),NA())</f>
        <v>#N/A</v>
      </c>
      <c r="G27" s="1078">
        <f>IF(ROUND(VALUE(SUBSTITUTE('連結実質赤字比率に係る赤字・黒字の構成分析'!H$43,"▲","-")),2)&gt;=0,ABS(ROUND(VALUE(SUBSTITUTE('連結実質赤字比率に係る赤字・黒字の構成分析'!H$43,"▲","-")),2)),NA())</f>
        <v>1.e-002</v>
      </c>
      <c r="H27" s="1078" t="e">
        <f>IF(ROUND(VALUE(SUBSTITUTE('連結実質赤字比率に係る赤字・黒字の構成分析'!I$43,"▲","-")),2)&lt;0,ABS(ROUND(VALUE(SUBSTITUTE('連結実質赤字比率に係る赤字・黒字の構成分析'!I$43,"▲","-")),2)),NA())</f>
        <v>#N/A</v>
      </c>
      <c r="I27" s="1078">
        <f>IF(ROUND(VALUE(SUBSTITUTE('連結実質赤字比率に係る赤字・黒字の構成分析'!I$43,"▲","-")),2)&gt;=0,ABS(ROUND(VALUE(SUBSTITUTE('連結実質赤字比率に係る赤字・黒字の構成分析'!I$43,"▲","-")),2)),NA())</f>
        <v>0</v>
      </c>
      <c r="J27" s="1078" t="e">
        <f>IF(ROUND(VALUE(SUBSTITUTE('連結実質赤字比率に係る赤字・黒字の構成分析'!J$43,"▲","-")),2)&lt;0,ABS(ROUND(VALUE(SUBSTITUTE('連結実質赤字比率に係る赤字・黒字の構成分析'!J$43,"▲","-")),2)),NA())</f>
        <v>#N/A</v>
      </c>
      <c r="K27" s="1078">
        <f>IF(ROUND(VALUE(SUBSTITUTE('連結実質赤字比率に係る赤字・黒字の構成分析'!J$43,"▲","-")),2)&gt;=0,ABS(ROUND(VALUE(SUBSTITUTE('連結実質赤字比率に係る赤字・黒字の構成分析'!J$43,"▲","-")),2)),NA())</f>
        <v>0</v>
      </c>
    </row>
    <row r="28" spans="1:11">
      <c r="A28" s="1078" t="str">
        <f>IF('連結実質赤字比率に係る赤字・黒字の構成分析'!C$42="",NA(),'連結実質赤字比率に係る赤字・黒字の構成分析'!C$42)</f>
        <v>その他会計（赤字）</v>
      </c>
      <c r="B28" s="1078" t="e">
        <f>IF(ROUND(VALUE(SUBSTITUTE('連結実質赤字比率に係る赤字・黒字の構成分析'!F$42,"▲","-")),2)&lt;0,ABS(ROUND(VALUE(SUBSTITUTE('連結実質赤字比率に係る赤字・黒字の構成分析'!F$42,"▲","-")),2)),NA())</f>
        <v>#VALUE!</v>
      </c>
      <c r="C28" s="1078" t="e">
        <f>IF(ROUND(VALUE(SUBSTITUTE('連結実質赤字比率に係る赤字・黒字の構成分析'!F$42,"▲","-")),2)&gt;=0,ABS(ROUND(VALUE(SUBSTITUTE('連結実質赤字比率に係る赤字・黒字の構成分析'!F$42,"▲","-")),2)),NA())</f>
        <v>#VALUE!</v>
      </c>
      <c r="D28" s="1078" t="e">
        <f>IF(ROUND(VALUE(SUBSTITUTE('連結実質赤字比率に係る赤字・黒字の構成分析'!G$42,"▲","-")),2)&lt;0,ABS(ROUND(VALUE(SUBSTITUTE('連結実質赤字比率に係る赤字・黒字の構成分析'!G$42,"▲","-")),2)),NA())</f>
        <v>#VALUE!</v>
      </c>
      <c r="E28" s="1078" t="e">
        <f>IF(ROUND(VALUE(SUBSTITUTE('連結実質赤字比率に係る赤字・黒字の構成分析'!G$42,"▲","-")),2)&gt;=0,ABS(ROUND(VALUE(SUBSTITUTE('連結実質赤字比率に係る赤字・黒字の構成分析'!G$42,"▲","-")),2)),NA())</f>
        <v>#VALUE!</v>
      </c>
      <c r="F28" s="1078" t="e">
        <f>IF(ROUND(VALUE(SUBSTITUTE('連結実質赤字比率に係る赤字・黒字の構成分析'!H$42,"▲","-")),2)&lt;0,ABS(ROUND(VALUE(SUBSTITUTE('連結実質赤字比率に係る赤字・黒字の構成分析'!H$42,"▲","-")),2)),NA())</f>
        <v>#VALUE!</v>
      </c>
      <c r="G28" s="1078" t="e">
        <f>IF(ROUND(VALUE(SUBSTITUTE('連結実質赤字比率に係る赤字・黒字の構成分析'!H$42,"▲","-")),2)&gt;=0,ABS(ROUND(VALUE(SUBSTITUTE('連結実質赤字比率に係る赤字・黒字の構成分析'!H$42,"▲","-")),2)),NA())</f>
        <v>#VALUE!</v>
      </c>
      <c r="H28" s="1078" t="e">
        <f>IF(ROUND(VALUE(SUBSTITUTE('連結実質赤字比率に係る赤字・黒字の構成分析'!I$42,"▲","-")),2)&lt;0,ABS(ROUND(VALUE(SUBSTITUTE('連結実質赤字比率に係る赤字・黒字の構成分析'!I$42,"▲","-")),2)),NA())</f>
        <v>#VALUE!</v>
      </c>
      <c r="I28" s="1078" t="e">
        <f>IF(ROUND(VALUE(SUBSTITUTE('連結実質赤字比率に係る赤字・黒字の構成分析'!I$42,"▲","-")),2)&gt;=0,ABS(ROUND(VALUE(SUBSTITUTE('連結実質赤字比率に係る赤字・黒字の構成分析'!I$42,"▲","-")),2)),NA())</f>
        <v>#VALUE!</v>
      </c>
      <c r="J28" s="1078" t="e">
        <f>IF(ROUND(VALUE(SUBSTITUTE('連結実質赤字比率に係る赤字・黒字の構成分析'!J$42,"▲","-")),2)&lt;0,ABS(ROUND(VALUE(SUBSTITUTE('連結実質赤字比率に係る赤字・黒字の構成分析'!J$42,"▲","-")),2)),NA())</f>
        <v>#VALUE!</v>
      </c>
      <c r="K28" s="1078" t="e">
        <f>IF(ROUND(VALUE(SUBSTITUTE('連結実質赤字比率に係る赤字・黒字の構成分析'!J$42,"▲","-")),2)&gt;=0,ABS(ROUND(VALUE(SUBSTITUTE('連結実質赤字比率に係る赤字・黒字の構成分析'!J$42,"▲","-")),2)),NA())</f>
        <v>#VALUE!</v>
      </c>
    </row>
    <row r="29" spans="1:11">
      <c r="A29" s="1078" t="str">
        <f>IF('連結実質赤字比率に係る赤字・黒字の構成分析'!C$41="",NA(),'連結実質赤字比率に係る赤字・黒字の構成分析'!C$41)</f>
        <v>後期高齢者医療事業特別会計</v>
      </c>
      <c r="B29" s="1078" t="e">
        <f>IF(ROUND(VALUE(SUBSTITUTE('連結実質赤字比率に係る赤字・黒字の構成分析'!F$41,"▲","-")),2)&lt;0,ABS(ROUND(VALUE(SUBSTITUTE('連結実質赤字比率に係る赤字・黒字の構成分析'!F$41,"▲","-")),2)),NA())</f>
        <v>#N/A</v>
      </c>
      <c r="C29" s="1078">
        <f>IF(ROUND(VALUE(SUBSTITUTE('連結実質赤字比率に係る赤字・黒字の構成分析'!F$41,"▲","-")),2)&gt;=0,ABS(ROUND(VALUE(SUBSTITUTE('連結実質赤字比率に係る赤字・黒字の構成分析'!F$41,"▲","-")),2)),NA())</f>
        <v>1.e-002</v>
      </c>
      <c r="D29" s="1078" t="e">
        <f>IF(ROUND(VALUE(SUBSTITUTE('連結実質赤字比率に係る赤字・黒字の構成分析'!G$41,"▲","-")),2)&lt;0,ABS(ROUND(VALUE(SUBSTITUTE('連結実質赤字比率に係る赤字・黒字の構成分析'!G$41,"▲","-")),2)),NA())</f>
        <v>#N/A</v>
      </c>
      <c r="E29" s="1078">
        <f>IF(ROUND(VALUE(SUBSTITUTE('連結実質赤字比率に係る赤字・黒字の構成分析'!G$41,"▲","-")),2)&gt;=0,ABS(ROUND(VALUE(SUBSTITUTE('連結実質赤字比率に係る赤字・黒字の構成分析'!G$41,"▲","-")),2)),NA())</f>
        <v>2.e-002</v>
      </c>
      <c r="F29" s="1078" t="e">
        <f>IF(ROUND(VALUE(SUBSTITUTE('連結実質赤字比率に係る赤字・黒字の構成分析'!H$41,"▲","-")),2)&lt;0,ABS(ROUND(VALUE(SUBSTITUTE('連結実質赤字比率に係る赤字・黒字の構成分析'!H$41,"▲","-")),2)),NA())</f>
        <v>#N/A</v>
      </c>
      <c r="G29" s="1078">
        <f>IF(ROUND(VALUE(SUBSTITUTE('連結実質赤字比率に係る赤字・黒字の構成分析'!H$41,"▲","-")),2)&gt;=0,ABS(ROUND(VALUE(SUBSTITUTE('連結実質赤字比率に係る赤字・黒字の構成分析'!H$41,"▲","-")),2)),NA())</f>
        <v>1.e-002</v>
      </c>
      <c r="H29" s="1078" t="e">
        <f>IF(ROUND(VALUE(SUBSTITUTE('連結実質赤字比率に係る赤字・黒字の構成分析'!I$41,"▲","-")),2)&lt;0,ABS(ROUND(VALUE(SUBSTITUTE('連結実質赤字比率に係る赤字・黒字の構成分析'!I$41,"▲","-")),2)),NA())</f>
        <v>#N/A</v>
      </c>
      <c r="I29" s="1078">
        <f>IF(ROUND(VALUE(SUBSTITUTE('連結実質赤字比率に係る赤字・黒字の構成分析'!I$41,"▲","-")),2)&gt;=0,ABS(ROUND(VALUE(SUBSTITUTE('連結実質赤字比率に係る赤字・黒字の構成分析'!I$41,"▲","-")),2)),NA())</f>
        <v>1.e-002</v>
      </c>
      <c r="J29" s="1078" t="e">
        <f>IF(ROUND(VALUE(SUBSTITUTE('連結実質赤字比率に係る赤字・黒字の構成分析'!J$41,"▲","-")),2)&lt;0,ABS(ROUND(VALUE(SUBSTITUTE('連結実質赤字比率に係る赤字・黒字の構成分析'!J$41,"▲","-")),2)),NA())</f>
        <v>#N/A</v>
      </c>
      <c r="K29" s="1078">
        <f>IF(ROUND(VALUE(SUBSTITUTE('連結実質赤字比率に係る赤字・黒字の構成分析'!J$41,"▲","-")),2)&gt;=0,ABS(ROUND(VALUE(SUBSTITUTE('連結実質赤字比率に係る赤字・黒字の構成分析'!J$41,"▲","-")),2)),NA())</f>
        <v>1.e-002</v>
      </c>
    </row>
    <row r="30" spans="1:11">
      <c r="A30" s="1078" t="str">
        <f>IF('連結実質赤字比率に係る赤字・黒字の構成分析'!C$40="",NA(),'連結実質赤字比率に係る赤字・黒字の構成分析'!C$40)</f>
        <v>国民健康保険事業特別会計</v>
      </c>
      <c r="B30" s="1078" t="e">
        <f>IF(ROUND(VALUE(SUBSTITUTE('連結実質赤字比率に係る赤字・黒字の構成分析'!F$40,"▲","-")),2)&lt;0,ABS(ROUND(VALUE(SUBSTITUTE('連結実質赤字比率に係る赤字・黒字の構成分析'!F$40,"▲","-")),2)),NA())</f>
        <v>#N/A</v>
      </c>
      <c r="C30" s="1078">
        <f>IF(ROUND(VALUE(SUBSTITUTE('連結実質赤字比率に係る赤字・黒字の構成分析'!F$40,"▲","-")),2)&gt;=0,ABS(ROUND(VALUE(SUBSTITUTE('連結実質赤字比率に係る赤字・黒字の構成分析'!F$40,"▲","-")),2)),NA())</f>
        <v>0.34</v>
      </c>
      <c r="D30" s="1078" t="e">
        <f>IF(ROUND(VALUE(SUBSTITUTE('連結実質赤字比率に係る赤字・黒字の構成分析'!G$40,"▲","-")),2)&lt;0,ABS(ROUND(VALUE(SUBSTITUTE('連結実質赤字比率に係る赤字・黒字の構成分析'!G$40,"▲","-")),2)),NA())</f>
        <v>#N/A</v>
      </c>
      <c r="E30" s="1078">
        <f>IF(ROUND(VALUE(SUBSTITUTE('連結実質赤字比率に係る赤字・黒字の構成分析'!G$40,"▲","-")),2)&gt;=0,ABS(ROUND(VALUE(SUBSTITUTE('連結実質赤字比率に係る赤字・黒字の構成分析'!G$40,"▲","-")),2)),NA())</f>
        <v>0.27</v>
      </c>
      <c r="F30" s="1078" t="e">
        <f>IF(ROUND(VALUE(SUBSTITUTE('連結実質赤字比率に係る赤字・黒字の構成分析'!H$40,"▲","-")),2)&lt;0,ABS(ROUND(VALUE(SUBSTITUTE('連結実質赤字比率に係る赤字・黒字の構成分析'!H$40,"▲","-")),2)),NA())</f>
        <v>#N/A</v>
      </c>
      <c r="G30" s="1078">
        <f>IF(ROUND(VALUE(SUBSTITUTE('連結実質赤字比率に係る赤字・黒字の構成分析'!H$40,"▲","-")),2)&gt;=0,ABS(ROUND(VALUE(SUBSTITUTE('連結実質赤字比率に係る赤字・黒字の構成分析'!H$40,"▲","-")),2)),NA())</f>
        <v>0.22</v>
      </c>
      <c r="H30" s="1078" t="e">
        <f>IF(ROUND(VALUE(SUBSTITUTE('連結実質赤字比率に係る赤字・黒字の構成分析'!I$40,"▲","-")),2)&lt;0,ABS(ROUND(VALUE(SUBSTITUTE('連結実質赤字比率に係る赤字・黒字の構成分析'!I$40,"▲","-")),2)),NA())</f>
        <v>#N/A</v>
      </c>
      <c r="I30" s="1078">
        <f>IF(ROUND(VALUE(SUBSTITUTE('連結実質赤字比率に係る赤字・黒字の構成分析'!I$40,"▲","-")),2)&gt;=0,ABS(ROUND(VALUE(SUBSTITUTE('連結実質赤字比率に係る赤字・黒字の構成分析'!I$40,"▲","-")),2)),NA())</f>
        <v>0.12</v>
      </c>
      <c r="J30" s="1078" t="e">
        <f>IF(ROUND(VALUE(SUBSTITUTE('連結実質赤字比率に係る赤字・黒字の構成分析'!J$40,"▲","-")),2)&lt;0,ABS(ROUND(VALUE(SUBSTITUTE('連結実質赤字比率に係る赤字・黒字の構成分析'!J$40,"▲","-")),2)),NA())</f>
        <v>#N/A</v>
      </c>
      <c r="K30" s="1078">
        <f>IF(ROUND(VALUE(SUBSTITUTE('連結実質赤字比率に係る赤字・黒字の構成分析'!J$40,"▲","-")),2)&gt;=0,ABS(ROUND(VALUE(SUBSTITUTE('連結実質赤字比率に係る赤字・黒字の構成分析'!J$40,"▲","-")),2)),NA())</f>
        <v>0.13</v>
      </c>
    </row>
    <row r="31" spans="1:11">
      <c r="A31" s="1078" t="str">
        <f>IF('連結実質赤字比率に係る赤字・黒字の構成分析'!C$39="",NA(),'連結実質赤字比率に係る赤字・黒字の構成分析'!C$39)</f>
        <v>第二東名ＩＣ周辺地区土地区画整理事業特別会計</v>
      </c>
      <c r="B31" s="1078" t="e">
        <f>IF(ROUND(VALUE(SUBSTITUTE('連結実質赤字比率に係る赤字・黒字の構成分析'!F$39,"▲","-")),2)&lt;0,ABS(ROUND(VALUE(SUBSTITUTE('連結実質赤字比率に係る赤字・黒字の構成分析'!F$39,"▲","-")),2)),NA())</f>
        <v>#N/A</v>
      </c>
      <c r="C31" s="1078">
        <f>IF(ROUND(VALUE(SUBSTITUTE('連結実質赤字比率に係る赤字・黒字の構成分析'!F$39,"▲","-")),2)&gt;=0,ABS(ROUND(VALUE(SUBSTITUTE('連結実質赤字比率に係る赤字・黒字の構成分析'!F$39,"▲","-")),2)),NA())</f>
        <v>0.86</v>
      </c>
      <c r="D31" s="1078" t="e">
        <f>IF(ROUND(VALUE(SUBSTITUTE('連結実質赤字比率に係る赤字・黒字の構成分析'!G$39,"▲","-")),2)&lt;0,ABS(ROUND(VALUE(SUBSTITUTE('連結実質赤字比率に係る赤字・黒字の構成分析'!G$39,"▲","-")),2)),NA())</f>
        <v>#N/A</v>
      </c>
      <c r="E31" s="1078">
        <f>IF(ROUND(VALUE(SUBSTITUTE('連結実質赤字比率に係る赤字・黒字の構成分析'!G$39,"▲","-")),2)&gt;=0,ABS(ROUND(VALUE(SUBSTITUTE('連結実質赤字比率に係る赤字・黒字の構成分析'!G$39,"▲","-")),2)),NA())</f>
        <v>0.85</v>
      </c>
      <c r="F31" s="1078" t="e">
        <f>IF(ROUND(VALUE(SUBSTITUTE('連結実質赤字比率に係る赤字・黒字の構成分析'!H$39,"▲","-")),2)&lt;0,ABS(ROUND(VALUE(SUBSTITUTE('連結実質赤字比率に係る赤字・黒字の構成分析'!H$39,"▲","-")),2)),NA())</f>
        <v>#N/A</v>
      </c>
      <c r="G31" s="1078">
        <f>IF(ROUND(VALUE(SUBSTITUTE('連結実質赤字比率に係る赤字・黒字の構成分析'!H$39,"▲","-")),2)&gt;=0,ABS(ROUND(VALUE(SUBSTITUTE('連結実質赤字比率に係る赤字・黒字の構成分析'!H$39,"▲","-")),2)),NA())</f>
        <v>0.67</v>
      </c>
      <c r="H31" s="1078" t="e">
        <f>IF(ROUND(VALUE(SUBSTITUTE('連結実質赤字比率に係る赤字・黒字の構成分析'!I$39,"▲","-")),2)&lt;0,ABS(ROUND(VALUE(SUBSTITUTE('連結実質赤字比率に係る赤字・黒字の構成分析'!I$39,"▲","-")),2)),NA())</f>
        <v>#N/A</v>
      </c>
      <c r="I31" s="1078">
        <f>IF(ROUND(VALUE(SUBSTITUTE('連結実質赤字比率に係る赤字・黒字の構成分析'!I$39,"▲","-")),2)&gt;=0,ABS(ROUND(VALUE(SUBSTITUTE('連結実質赤字比率に係る赤字・黒字の構成分析'!I$39,"▲","-")),2)),NA())</f>
        <v>0.51</v>
      </c>
      <c r="J31" s="1078" t="e">
        <f>IF(ROUND(VALUE(SUBSTITUTE('連結実質赤字比率に係る赤字・黒字の構成分析'!J$39,"▲","-")),2)&lt;0,ABS(ROUND(VALUE(SUBSTITUTE('連結実質赤字比率に係る赤字・黒字の構成分析'!J$39,"▲","-")),2)),NA())</f>
        <v>#N/A</v>
      </c>
      <c r="K31" s="1078">
        <f>IF(ROUND(VALUE(SUBSTITUTE('連結実質赤字比率に係る赤字・黒字の構成分析'!J$39,"▲","-")),2)&gt;=0,ABS(ROUND(VALUE(SUBSTITUTE('連結実質赤字比率に係る赤字・黒字の構成分析'!J$39,"▲","-")),2)),NA())</f>
        <v>0.5</v>
      </c>
    </row>
    <row r="32" spans="1:11">
      <c r="A32" s="1078" t="str">
        <f>IF('連結実質赤字比率に係る赤字・黒字の構成分析'!C$38="",NA(),'連結実質赤字比率に係る赤字・黒字の構成分析'!C$38)</f>
        <v>介護保険事業特別会計</v>
      </c>
      <c r="B32" s="1078" t="e">
        <f>IF(ROUND(VALUE(SUBSTITUTE('連結実質赤字比率に係る赤字・黒字の構成分析'!F$38,"▲","-")),2)&lt;0,ABS(ROUND(VALUE(SUBSTITUTE('連結実質赤字比率に係る赤字・黒字の構成分析'!F$38,"▲","-")),2)),NA())</f>
        <v>#N/A</v>
      </c>
      <c r="C32" s="1078">
        <f>IF(ROUND(VALUE(SUBSTITUTE('連結実質赤字比率に係る赤字・黒字の構成分析'!F$38,"▲","-")),2)&gt;=0,ABS(ROUND(VALUE(SUBSTITUTE('連結実質赤字比率に係る赤字・黒字の構成分析'!F$38,"▲","-")),2)),NA())</f>
        <v>0.84</v>
      </c>
      <c r="D32" s="1078" t="e">
        <f>IF(ROUND(VALUE(SUBSTITUTE('連結実質赤字比率に係る赤字・黒字の構成分析'!G$38,"▲","-")),2)&lt;0,ABS(ROUND(VALUE(SUBSTITUTE('連結実質赤字比率に係る赤字・黒字の構成分析'!G$38,"▲","-")),2)),NA())</f>
        <v>#N/A</v>
      </c>
      <c r="E32" s="1078">
        <f>IF(ROUND(VALUE(SUBSTITUTE('連結実質赤字比率に係る赤字・黒字の構成分析'!G$38,"▲","-")),2)&gt;=0,ABS(ROUND(VALUE(SUBSTITUTE('連結実質赤字比率に係る赤字・黒字の構成分析'!G$38,"▲","-")),2)),NA())</f>
        <v>1.e-002</v>
      </c>
      <c r="F32" s="1078" t="e">
        <f>IF(ROUND(VALUE(SUBSTITUTE('連結実質赤字比率に係る赤字・黒字の構成分析'!H$38,"▲","-")),2)&lt;0,ABS(ROUND(VALUE(SUBSTITUTE('連結実質赤字比率に係る赤字・黒字の構成分析'!H$38,"▲","-")),2)),NA())</f>
        <v>#N/A</v>
      </c>
      <c r="G32" s="1078">
        <f>IF(ROUND(VALUE(SUBSTITUTE('連結実質赤字比率に係る赤字・黒字の構成分析'!H$38,"▲","-")),2)&gt;=0,ABS(ROUND(VALUE(SUBSTITUTE('連結実質赤字比率に係る赤字・黒字の構成分析'!H$38,"▲","-")),2)),NA())</f>
        <v>1.e-002</v>
      </c>
      <c r="H32" s="1078" t="e">
        <f>IF(ROUND(VALUE(SUBSTITUTE('連結実質赤字比率に係る赤字・黒字の構成分析'!I$38,"▲","-")),2)&lt;0,ABS(ROUND(VALUE(SUBSTITUTE('連結実質赤字比率に係る赤字・黒字の構成分析'!I$38,"▲","-")),2)),NA())</f>
        <v>#N/A</v>
      </c>
      <c r="I32" s="1078">
        <f>IF(ROUND(VALUE(SUBSTITUTE('連結実質赤字比率に係る赤字・黒字の構成分析'!I$38,"▲","-")),2)&gt;=0,ABS(ROUND(VALUE(SUBSTITUTE('連結実質赤字比率に係る赤字・黒字の構成分析'!I$38,"▲","-")),2)),NA())</f>
        <v>0.57999999999999996</v>
      </c>
      <c r="J32" s="1078" t="e">
        <f>IF(ROUND(VALUE(SUBSTITUTE('連結実質赤字比率に係る赤字・黒字の構成分析'!J$38,"▲","-")),2)&lt;0,ABS(ROUND(VALUE(SUBSTITUTE('連結実質赤字比率に係る赤字・黒字の構成分析'!J$38,"▲","-")),2)),NA())</f>
        <v>#N/A</v>
      </c>
      <c r="K32" s="1078">
        <f>IF(ROUND(VALUE(SUBSTITUTE('連結実質赤字比率に係る赤字・黒字の構成分析'!J$38,"▲","-")),2)&gt;=0,ABS(ROUND(VALUE(SUBSTITUTE('連結実質赤字比率に係る赤字・黒字の構成分析'!J$38,"▲","-")),2)),NA())</f>
        <v>0.72</v>
      </c>
    </row>
    <row r="33" spans="1:16">
      <c r="A33" s="1078" t="str">
        <f>IF('連結実質赤字比率に係る赤字・黒字の構成分析'!C$37="",NA(),'連結実質赤字比率に係る赤字・黒字の構成分析'!C$37)</f>
        <v>公共下水道事業会計</v>
      </c>
      <c r="B33" s="1078" t="e">
        <f>IF(ROUND(VALUE(SUBSTITUTE('連結実質赤字比率に係る赤字・黒字の構成分析'!F$37,"▲","-")),2)&lt;0,ABS(ROUND(VALUE(SUBSTITUTE('連結実質赤字比率に係る赤字・黒字の構成分析'!F$37,"▲","-")),2)),NA())</f>
        <v>#N/A</v>
      </c>
      <c r="C33" s="1078">
        <f>IF(ROUND(VALUE(SUBSTITUTE('連結実質赤字比率に係る赤字・黒字の構成分析'!F$37,"▲","-")),2)&gt;=0,ABS(ROUND(VALUE(SUBSTITUTE('連結実質赤字比率に係る赤字・黒字の構成分析'!F$37,"▲","-")),2)),NA())</f>
        <v>2.57</v>
      </c>
      <c r="D33" s="1078" t="e">
        <f>IF(ROUND(VALUE(SUBSTITUTE('連結実質赤字比率に係る赤字・黒字の構成分析'!G$37,"▲","-")),2)&lt;0,ABS(ROUND(VALUE(SUBSTITUTE('連結実質赤字比率に係る赤字・黒字の構成分析'!G$37,"▲","-")),2)),NA())</f>
        <v>#N/A</v>
      </c>
      <c r="E33" s="1078">
        <f>IF(ROUND(VALUE(SUBSTITUTE('連結実質赤字比率に係る赤字・黒字の構成分析'!G$37,"▲","-")),2)&gt;=0,ABS(ROUND(VALUE(SUBSTITUTE('連結実質赤字比率に係る赤字・黒字の構成分析'!G$37,"▲","-")),2)),NA())</f>
        <v>2.4500000000000002</v>
      </c>
      <c r="F33" s="1078" t="e">
        <f>IF(ROUND(VALUE(SUBSTITUTE('連結実質赤字比率に係る赤字・黒字の構成分析'!H$37,"▲","-")),2)&lt;0,ABS(ROUND(VALUE(SUBSTITUTE('連結実質赤字比率に係る赤字・黒字の構成分析'!H$37,"▲","-")),2)),NA())</f>
        <v>#N/A</v>
      </c>
      <c r="G33" s="1078">
        <f>IF(ROUND(VALUE(SUBSTITUTE('連結実質赤字比率に係る赤字・黒字の構成分析'!H$37,"▲","-")),2)&gt;=0,ABS(ROUND(VALUE(SUBSTITUTE('連結実質赤字比率に係る赤字・黒字の構成分析'!H$37,"▲","-")),2)),NA())</f>
        <v>2.2200000000000002</v>
      </c>
      <c r="H33" s="1078" t="e">
        <f>IF(ROUND(VALUE(SUBSTITUTE('連結実質赤字比率に係る赤字・黒字の構成分析'!I$37,"▲","-")),2)&lt;0,ABS(ROUND(VALUE(SUBSTITUTE('連結実質赤字比率に係る赤字・黒字の構成分析'!I$37,"▲","-")),2)),NA())</f>
        <v>#N/A</v>
      </c>
      <c r="I33" s="1078">
        <f>IF(ROUND(VALUE(SUBSTITUTE('連結実質赤字比率に係る赤字・黒字の構成分析'!I$37,"▲","-")),2)&gt;=0,ABS(ROUND(VALUE(SUBSTITUTE('連結実質赤字比率に係る赤字・黒字の構成分析'!I$37,"▲","-")),2)),NA())</f>
        <v>2.16</v>
      </c>
      <c r="J33" s="1078" t="e">
        <f>IF(ROUND(VALUE(SUBSTITUTE('連結実質赤字比率に係る赤字・黒字の構成分析'!J$37,"▲","-")),2)&lt;0,ABS(ROUND(VALUE(SUBSTITUTE('連結実質赤字比率に係る赤字・黒字の構成分析'!J$37,"▲","-")),2)),NA())</f>
        <v>#N/A</v>
      </c>
      <c r="K33" s="1078">
        <f>IF(ROUND(VALUE(SUBSTITUTE('連結実質赤字比率に係る赤字・黒字の構成分析'!J$37,"▲","-")),2)&gt;=0,ABS(ROUND(VALUE(SUBSTITUTE('連結実質赤字比率に係る赤字・黒字の構成分析'!J$37,"▲","-")),2)),NA())</f>
        <v>2.34</v>
      </c>
    </row>
    <row r="34" spans="1:16">
      <c r="A34" s="1078" t="str">
        <f>IF('連結実質赤字比率に係る赤字・黒字の構成分析'!C$36="",NA(),'連結実質赤字比率に係る赤字・黒字の構成分析'!C$36)</f>
        <v>水道事業会計</v>
      </c>
      <c r="B34" s="1078" t="e">
        <f>IF(ROUND(VALUE(SUBSTITUTE('連結実質赤字比率に係る赤字・黒字の構成分析'!F$36,"▲","-")),2)&lt;0,ABS(ROUND(VALUE(SUBSTITUTE('連結実質赤字比率に係る赤字・黒字の構成分析'!F$36,"▲","-")),2)),NA())</f>
        <v>#N/A</v>
      </c>
      <c r="C34" s="1078">
        <f>IF(ROUND(VALUE(SUBSTITUTE('連結実質赤字比率に係る赤字・黒字の構成分析'!F$36,"▲","-")),2)&gt;=0,ABS(ROUND(VALUE(SUBSTITUTE('連結実質赤字比率に係る赤字・黒字の構成分析'!F$36,"▲","-")),2)),NA())</f>
        <v>3.83</v>
      </c>
      <c r="D34" s="1078" t="e">
        <f>IF(ROUND(VALUE(SUBSTITUTE('連結実質赤字比率に係る赤字・黒字の構成分析'!G$36,"▲","-")),2)&lt;0,ABS(ROUND(VALUE(SUBSTITUTE('連結実質赤字比率に係る赤字・黒字の構成分析'!G$36,"▲","-")),2)),NA())</f>
        <v>#N/A</v>
      </c>
      <c r="E34" s="1078">
        <f>IF(ROUND(VALUE(SUBSTITUTE('連結実質赤字比率に係る赤字・黒字の構成分析'!G$36,"▲","-")),2)&gt;=0,ABS(ROUND(VALUE(SUBSTITUTE('連結実質赤字比率に係る赤字・黒字の構成分析'!G$36,"▲","-")),2)),NA())</f>
        <v>2.98</v>
      </c>
      <c r="F34" s="1078" t="e">
        <f>IF(ROUND(VALUE(SUBSTITUTE('連結実質赤字比率に係る赤字・黒字の構成分析'!H$36,"▲","-")),2)&lt;0,ABS(ROUND(VALUE(SUBSTITUTE('連結実質赤字比率に係る赤字・黒字の構成分析'!H$36,"▲","-")),2)),NA())</f>
        <v>#N/A</v>
      </c>
      <c r="G34" s="1078">
        <f>IF(ROUND(VALUE(SUBSTITUTE('連結実質赤字比率に係る赤字・黒字の構成分析'!H$36,"▲","-")),2)&gt;=0,ABS(ROUND(VALUE(SUBSTITUTE('連結実質赤字比率に係る赤字・黒字の構成分析'!H$36,"▲","-")),2)),NA())</f>
        <v>2.81</v>
      </c>
      <c r="H34" s="1078" t="e">
        <f>IF(ROUND(VALUE(SUBSTITUTE('連結実質赤字比率に係る赤字・黒字の構成分析'!I$36,"▲","-")),2)&lt;0,ABS(ROUND(VALUE(SUBSTITUTE('連結実質赤字比率に係る赤字・黒字の構成分析'!I$36,"▲","-")),2)),NA())</f>
        <v>#N/A</v>
      </c>
      <c r="I34" s="1078">
        <f>IF(ROUND(VALUE(SUBSTITUTE('連結実質赤字比率に係る赤字・黒字の構成分析'!I$36,"▲","-")),2)&gt;=0,ABS(ROUND(VALUE(SUBSTITUTE('連結実質赤字比率に係る赤字・黒字の構成分析'!I$36,"▲","-")),2)),NA())</f>
        <v>3.61</v>
      </c>
      <c r="J34" s="1078" t="e">
        <f>IF(ROUND(VALUE(SUBSTITUTE('連結実質赤字比率に係る赤字・黒字の構成分析'!J$36,"▲","-")),2)&lt;0,ABS(ROUND(VALUE(SUBSTITUTE('連結実質赤字比率に係る赤字・黒字の構成分析'!J$36,"▲","-")),2)),NA())</f>
        <v>#N/A</v>
      </c>
      <c r="K34" s="1078">
        <f>IF(ROUND(VALUE(SUBSTITUTE('連結実質赤字比率に係る赤字・黒字の構成分析'!J$36,"▲","-")),2)&gt;=0,ABS(ROUND(VALUE(SUBSTITUTE('連結実質赤字比率に係る赤字・黒字の構成分析'!J$36,"▲","-")),2)),NA())</f>
        <v>3.86</v>
      </c>
    </row>
    <row r="35" spans="1:16">
      <c r="A35" s="1078" t="str">
        <f>IF('連結実質赤字比率に係る赤字・黒字の構成分析'!C$35="",NA(),'連結実質赤字比率に係る赤字・黒字の構成分析'!C$35)</f>
        <v>一般会計</v>
      </c>
      <c r="B35" s="1078" t="e">
        <f>IF(ROUND(VALUE(SUBSTITUTE('連結実質赤字比率に係る赤字・黒字の構成分析'!F$35,"▲","-")),2)&lt;0,ABS(ROUND(VALUE(SUBSTITUTE('連結実質赤字比率に係る赤字・黒字の構成分析'!F$35,"▲","-")),2)),NA())</f>
        <v>#N/A</v>
      </c>
      <c r="C35" s="1078">
        <f>IF(ROUND(VALUE(SUBSTITUTE('連結実質赤字比率に係る赤字・黒字の構成分析'!F$35,"▲","-")),2)&gt;=0,ABS(ROUND(VALUE(SUBSTITUTE('連結実質赤字比率に係る赤字・黒字の構成分析'!F$35,"▲","-")),2)),NA())</f>
        <v>5.13</v>
      </c>
      <c r="D35" s="1078" t="e">
        <f>IF(ROUND(VALUE(SUBSTITUTE('連結実質赤字比率に係る赤字・黒字の構成分析'!G$35,"▲","-")),2)&lt;0,ABS(ROUND(VALUE(SUBSTITUTE('連結実質赤字比率に係る赤字・黒字の構成分析'!G$35,"▲","-")),2)),NA())</f>
        <v>#N/A</v>
      </c>
      <c r="E35" s="1078">
        <f>IF(ROUND(VALUE(SUBSTITUTE('連結実質赤字比率に係る赤字・黒字の構成分析'!G$35,"▲","-")),2)&gt;=0,ABS(ROUND(VALUE(SUBSTITUTE('連結実質赤字比率に係る赤字・黒字の構成分析'!G$35,"▲","-")),2)),NA())</f>
        <v>4.55</v>
      </c>
      <c r="F35" s="1078" t="e">
        <f>IF(ROUND(VALUE(SUBSTITUTE('連結実質赤字比率に係る赤字・黒字の構成分析'!H$35,"▲","-")),2)&lt;0,ABS(ROUND(VALUE(SUBSTITUTE('連結実質赤字比率に係る赤字・黒字の構成分析'!H$35,"▲","-")),2)),NA())</f>
        <v>#N/A</v>
      </c>
      <c r="G35" s="1078">
        <f>IF(ROUND(VALUE(SUBSTITUTE('連結実質赤字比率に係る赤字・黒字の構成分析'!H$35,"▲","-")),2)&gt;=0,ABS(ROUND(VALUE(SUBSTITUTE('連結実質赤字比率に係る赤字・黒字の構成分析'!H$35,"▲","-")),2)),NA())</f>
        <v>5.38</v>
      </c>
      <c r="H35" s="1078" t="e">
        <f>IF(ROUND(VALUE(SUBSTITUTE('連結実質赤字比率に係る赤字・黒字の構成分析'!I$35,"▲","-")),2)&lt;0,ABS(ROUND(VALUE(SUBSTITUTE('連結実質赤字比率に係る赤字・黒字の構成分析'!I$35,"▲","-")),2)),NA())</f>
        <v>#N/A</v>
      </c>
      <c r="I35" s="1078">
        <f>IF(ROUND(VALUE(SUBSTITUTE('連結実質赤字比率に係る赤字・黒字の構成分析'!I$35,"▲","-")),2)&gt;=0,ABS(ROUND(VALUE(SUBSTITUTE('連結実質赤字比率に係る赤字・黒字の構成分析'!I$35,"▲","-")),2)),NA())</f>
        <v>7.41</v>
      </c>
      <c r="J35" s="1078" t="e">
        <f>IF(ROUND(VALUE(SUBSTITUTE('連結実質赤字比率に係る赤字・黒字の構成分析'!J$35,"▲","-")),2)&lt;0,ABS(ROUND(VALUE(SUBSTITUTE('連結実質赤字比率に係る赤字・黒字の構成分析'!J$35,"▲","-")),2)),NA())</f>
        <v>#N/A</v>
      </c>
      <c r="K35" s="1078">
        <f>IF(ROUND(VALUE(SUBSTITUTE('連結実質赤字比率に係る赤字・黒字の構成分析'!J$35,"▲","-")),2)&gt;=0,ABS(ROUND(VALUE(SUBSTITUTE('連結実質赤字比率に係る赤字・黒字の構成分析'!J$35,"▲","-")),2)),NA())</f>
        <v>8.2100000000000009</v>
      </c>
    </row>
    <row r="36" spans="1:16">
      <c r="A36" s="1078" t="str">
        <f>IF('連結実質赤字比率に係る赤字・黒字の構成分析'!C$34="",NA(),'連結実質赤字比率に係る赤字・黒字の構成分析'!C$34)</f>
        <v>病院事業会計</v>
      </c>
      <c r="B36" s="1078" t="e">
        <f>IF(ROUND(VALUE(SUBSTITUTE('連結実質赤字比率に係る赤字・黒字の構成分析'!F$34,"▲","-")),2)&lt;0,ABS(ROUND(VALUE(SUBSTITUTE('連結実質赤字比率に係る赤字・黒字の構成分析'!F$34,"▲","-")),2)),NA())</f>
        <v>#N/A</v>
      </c>
      <c r="C36" s="1078">
        <f>IF(ROUND(VALUE(SUBSTITUTE('連結実質赤字比率に係る赤字・黒字の構成分析'!F$34,"▲","-")),2)&gt;=0,ABS(ROUND(VALUE(SUBSTITUTE('連結実質赤字比率に係る赤字・黒字の構成分析'!F$34,"▲","-")),2)),NA())</f>
        <v>3.73</v>
      </c>
      <c r="D36" s="1078" t="e">
        <f>IF(ROUND(VALUE(SUBSTITUTE('連結実質赤字比率に係る赤字・黒字の構成分析'!G$34,"▲","-")),2)&lt;0,ABS(ROUND(VALUE(SUBSTITUTE('連結実質赤字比率に係る赤字・黒字の構成分析'!G$34,"▲","-")),2)),NA())</f>
        <v>#N/A</v>
      </c>
      <c r="E36" s="1078">
        <f>IF(ROUND(VALUE(SUBSTITUTE('連結実質赤字比率に係る赤字・黒字の構成分析'!G$34,"▲","-")),2)&gt;=0,ABS(ROUND(VALUE(SUBSTITUTE('連結実質赤字比率に係る赤字・黒字の構成分析'!G$34,"▲","-")),2)),NA())</f>
        <v>3.4</v>
      </c>
      <c r="F36" s="1078" t="e">
        <f>IF(ROUND(VALUE(SUBSTITUTE('連結実質赤字比率に係る赤字・黒字の構成分析'!H$34,"▲","-")),2)&lt;0,ABS(ROUND(VALUE(SUBSTITUTE('連結実質赤字比率に係る赤字・黒字の構成分析'!H$34,"▲","-")),2)),NA())</f>
        <v>#N/A</v>
      </c>
      <c r="G36" s="1078">
        <f>IF(ROUND(VALUE(SUBSTITUTE('連結実質赤字比率に係る赤字・黒字の構成分析'!H$34,"▲","-")),2)&gt;=0,ABS(ROUND(VALUE(SUBSTITUTE('連結実質赤字比率に係る赤字・黒字の構成分析'!H$34,"▲","-")),2)),NA())</f>
        <v>4.58</v>
      </c>
      <c r="H36" s="1078" t="e">
        <f>IF(ROUND(VALUE(SUBSTITUTE('連結実質赤字比率に係る赤字・黒字の構成分析'!I$34,"▲","-")),2)&lt;0,ABS(ROUND(VALUE(SUBSTITUTE('連結実質赤字比率に係る赤字・黒字の構成分析'!I$34,"▲","-")),2)),NA())</f>
        <v>#N/A</v>
      </c>
      <c r="I36" s="1078">
        <f>IF(ROUND(VALUE(SUBSTITUTE('連結実質赤字比率に係る赤字・黒字の構成分析'!I$34,"▲","-")),2)&gt;=0,ABS(ROUND(VALUE(SUBSTITUTE('連結実質赤字比率に係る赤字・黒字の構成分析'!I$34,"▲","-")),2)),NA())</f>
        <v>9.6999999999999993</v>
      </c>
      <c r="J36" s="1078" t="e">
        <f>IF(ROUND(VALUE(SUBSTITUTE('連結実質赤字比率に係る赤字・黒字の構成分析'!J$34,"▲","-")),2)&lt;0,ABS(ROUND(VALUE(SUBSTITUTE('連結実質赤字比率に係る赤字・黒字の構成分析'!J$34,"▲","-")),2)),NA())</f>
        <v>#N/A</v>
      </c>
      <c r="K36" s="1078">
        <f>IF(ROUND(VALUE(SUBSTITUTE('連結実質赤字比率に係る赤字・黒字の構成分析'!J$34,"▲","-")),2)&gt;=0,ABS(ROUND(VALUE(SUBSTITUTE('連結実質赤字比率に係る赤字・黒字の構成分析'!J$34,"▲","-")),2)),NA())</f>
        <v>15.66</v>
      </c>
    </row>
    <row r="39" spans="1:16">
      <c r="A39" s="1076" t="s">
        <v>14</v>
      </c>
    </row>
    <row r="40" spans="1:16">
      <c r="A40" s="1079"/>
      <c r="B40" s="1079" t="str">
        <f>'実質公債費比率（分子）の構造'!K$44</f>
        <v>H30</v>
      </c>
      <c r="C40" s="1079"/>
      <c r="D40" s="1079"/>
      <c r="E40" s="1079" t="str">
        <f>'実質公債費比率（分子）の構造'!L$44</f>
        <v>R01</v>
      </c>
      <c r="F40" s="1079"/>
      <c r="G40" s="1079"/>
      <c r="H40" s="1079" t="str">
        <f>'実質公債費比率（分子）の構造'!M$44</f>
        <v>R02</v>
      </c>
      <c r="I40" s="1079"/>
      <c r="J40" s="1079"/>
      <c r="K40" s="1079" t="str">
        <f>'実質公債費比率（分子）の構造'!N$44</f>
        <v>R03</v>
      </c>
      <c r="L40" s="1079"/>
      <c r="M40" s="1079"/>
      <c r="N40" s="1079" t="str">
        <f>'実質公債費比率（分子）の構造'!O$44</f>
        <v>R04</v>
      </c>
      <c r="O40" s="1079"/>
      <c r="P40" s="1079"/>
    </row>
    <row r="41" spans="1:16">
      <c r="A41" s="1079"/>
      <c r="B41" s="1079" t="s">
        <v>117</v>
      </c>
      <c r="C41" s="1079"/>
      <c r="D41" s="1079" t="s">
        <v>119</v>
      </c>
      <c r="E41" s="1079" t="s">
        <v>117</v>
      </c>
      <c r="F41" s="1079"/>
      <c r="G41" s="1079" t="s">
        <v>119</v>
      </c>
      <c r="H41" s="1079" t="s">
        <v>117</v>
      </c>
      <c r="I41" s="1079"/>
      <c r="J41" s="1079" t="s">
        <v>119</v>
      </c>
      <c r="K41" s="1079" t="s">
        <v>117</v>
      </c>
      <c r="L41" s="1079"/>
      <c r="M41" s="1079" t="s">
        <v>119</v>
      </c>
      <c r="N41" s="1079" t="s">
        <v>117</v>
      </c>
      <c r="O41" s="1079"/>
      <c r="P41" s="1079" t="s">
        <v>119</v>
      </c>
    </row>
    <row r="42" spans="1:16">
      <c r="A42" s="1079" t="s">
        <v>121</v>
      </c>
      <c r="B42" s="1079"/>
      <c r="C42" s="1079"/>
      <c r="D42" s="1079">
        <f>'実質公債費比率（分子）の構造'!K$52</f>
        <v>7618</v>
      </c>
      <c r="E42" s="1079"/>
      <c r="F42" s="1079"/>
      <c r="G42" s="1079">
        <f>'実質公債費比率（分子）の構造'!L$52</f>
        <v>7258</v>
      </c>
      <c r="H42" s="1079"/>
      <c r="I42" s="1079"/>
      <c r="J42" s="1079">
        <f>'実質公債費比率（分子）の構造'!M$52</f>
        <v>7108</v>
      </c>
      <c r="K42" s="1079"/>
      <c r="L42" s="1079"/>
      <c r="M42" s="1079">
        <f>'実質公債費比率（分子）の構造'!N$52</f>
        <v>7108</v>
      </c>
      <c r="N42" s="1079"/>
      <c r="O42" s="1079"/>
      <c r="P42" s="1079">
        <f>'実質公債費比率（分子）の構造'!O$52</f>
        <v>6715</v>
      </c>
    </row>
    <row r="43" spans="1:16">
      <c r="A43" s="1079" t="s">
        <v>45</v>
      </c>
      <c r="B43" s="1079" t="str">
        <f>'実質公債費比率（分子）の構造'!K$51</f>
        <v>-</v>
      </c>
      <c r="C43" s="1079"/>
      <c r="D43" s="1079"/>
      <c r="E43" s="1079" t="str">
        <f>'実質公債費比率（分子）の構造'!L$51</f>
        <v>-</v>
      </c>
      <c r="F43" s="1079"/>
      <c r="G43" s="1079"/>
      <c r="H43" s="1079" t="str">
        <f>'実質公債費比率（分子）の構造'!M$51</f>
        <v>-</v>
      </c>
      <c r="I43" s="1079"/>
      <c r="J43" s="1079"/>
      <c r="K43" s="1079" t="str">
        <f>'実質公債費比率（分子）の構造'!N$51</f>
        <v>-</v>
      </c>
      <c r="L43" s="1079"/>
      <c r="M43" s="1079"/>
      <c r="N43" s="1079" t="str">
        <f>'実質公債費比率（分子）の構造'!O$51</f>
        <v>-</v>
      </c>
      <c r="O43" s="1079"/>
      <c r="P43" s="1079"/>
    </row>
    <row r="44" spans="1:16">
      <c r="A44" s="1079" t="s">
        <v>43</v>
      </c>
      <c r="B44" s="1079">
        <f>'実質公債費比率（分子）の構造'!K$50</f>
        <v>424</v>
      </c>
      <c r="C44" s="1079"/>
      <c r="D44" s="1079"/>
      <c r="E44" s="1079">
        <f>'実質公債費比率（分子）の構造'!L$50</f>
        <v>406</v>
      </c>
      <c r="F44" s="1079"/>
      <c r="G44" s="1079"/>
      <c r="H44" s="1079">
        <f>'実質公債費比率（分子）の構造'!M$50</f>
        <v>371</v>
      </c>
      <c r="I44" s="1079"/>
      <c r="J44" s="1079"/>
      <c r="K44" s="1079">
        <f>'実質公債費比率（分子）の構造'!N$50</f>
        <v>335</v>
      </c>
      <c r="L44" s="1079"/>
      <c r="M44" s="1079"/>
      <c r="N44" s="1079">
        <f>'実質公債費比率（分子）の構造'!O$50</f>
        <v>269</v>
      </c>
      <c r="O44" s="1079"/>
      <c r="P44" s="1079"/>
    </row>
    <row r="45" spans="1:16">
      <c r="A45" s="1079" t="s">
        <v>0</v>
      </c>
      <c r="B45" s="1079">
        <f>'実質公債費比率（分子）の構造'!K$49</f>
        <v>105</v>
      </c>
      <c r="C45" s="1079"/>
      <c r="D45" s="1079"/>
      <c r="E45" s="1079">
        <f>'実質公債費比率（分子）の構造'!L$49</f>
        <v>92</v>
      </c>
      <c r="F45" s="1079"/>
      <c r="G45" s="1079"/>
      <c r="H45" s="1079">
        <f>'実質公債費比率（分子）の構造'!M$49</f>
        <v>96</v>
      </c>
      <c r="I45" s="1079"/>
      <c r="J45" s="1079"/>
      <c r="K45" s="1079">
        <f>'実質公債費比率（分子）の構造'!N$49</f>
        <v>101</v>
      </c>
      <c r="L45" s="1079"/>
      <c r="M45" s="1079"/>
      <c r="N45" s="1079">
        <f>'実質公債費比率（分子）の構造'!O$49</f>
        <v>99</v>
      </c>
      <c r="O45" s="1079"/>
      <c r="P45" s="1079"/>
    </row>
    <row r="46" spans="1:16">
      <c r="A46" s="1079" t="s">
        <v>38</v>
      </c>
      <c r="B46" s="1079">
        <f>'実質公債費比率（分子）の構造'!K$48</f>
        <v>1809</v>
      </c>
      <c r="C46" s="1079"/>
      <c r="D46" s="1079"/>
      <c r="E46" s="1079">
        <f>'実質公債費比率（分子）の構造'!L$48</f>
        <v>1660</v>
      </c>
      <c r="F46" s="1079"/>
      <c r="G46" s="1079"/>
      <c r="H46" s="1079">
        <f>'実質公債費比率（分子）の構造'!M$48</f>
        <v>1479</v>
      </c>
      <c r="I46" s="1079"/>
      <c r="J46" s="1079"/>
      <c r="K46" s="1079">
        <f>'実質公債費比率（分子）の構造'!N$48</f>
        <v>1410</v>
      </c>
      <c r="L46" s="1079"/>
      <c r="M46" s="1079"/>
      <c r="N46" s="1079">
        <f>'実質公債費比率（分子）の構造'!O$48</f>
        <v>1301</v>
      </c>
      <c r="O46" s="1079"/>
      <c r="P46" s="1079"/>
    </row>
    <row r="47" spans="1:16">
      <c r="A47" s="1079" t="s">
        <v>35</v>
      </c>
      <c r="B47" s="1079" t="str">
        <f>'実質公債費比率（分子）の構造'!K$47</f>
        <v>-</v>
      </c>
      <c r="C47" s="1079"/>
      <c r="D47" s="1079"/>
      <c r="E47" s="1079" t="str">
        <f>'実質公債費比率（分子）の構造'!L$47</f>
        <v>-</v>
      </c>
      <c r="F47" s="1079"/>
      <c r="G47" s="1079"/>
      <c r="H47" s="1079" t="str">
        <f>'実質公債費比率（分子）の構造'!M$47</f>
        <v>-</v>
      </c>
      <c r="I47" s="1079"/>
      <c r="J47" s="1079"/>
      <c r="K47" s="1079" t="str">
        <f>'実質公債費比率（分子）の構造'!N$47</f>
        <v>-</v>
      </c>
      <c r="L47" s="1079"/>
      <c r="M47" s="1079"/>
      <c r="N47" s="1079" t="str">
        <f>'実質公債費比率（分子）の構造'!O$47</f>
        <v>-</v>
      </c>
      <c r="O47" s="1079"/>
      <c r="P47" s="1079"/>
    </row>
    <row r="48" spans="1:16">
      <c r="A48" s="1079" t="s">
        <v>33</v>
      </c>
      <c r="B48" s="1079" t="str">
        <f>'実質公債費比率（分子）の構造'!K$46</f>
        <v>-</v>
      </c>
      <c r="C48" s="1079"/>
      <c r="D48" s="1079"/>
      <c r="E48" s="1079" t="str">
        <f>'実質公債費比率（分子）の構造'!L$46</f>
        <v>-</v>
      </c>
      <c r="F48" s="1079"/>
      <c r="G48" s="1079"/>
      <c r="H48" s="1079" t="str">
        <f>'実質公債費比率（分子）の構造'!M$46</f>
        <v>-</v>
      </c>
      <c r="I48" s="1079"/>
      <c r="J48" s="1079"/>
      <c r="K48" s="1079" t="str">
        <f>'実質公債費比率（分子）の構造'!N$46</f>
        <v>-</v>
      </c>
      <c r="L48" s="1079"/>
      <c r="M48" s="1079"/>
      <c r="N48" s="1079" t="str">
        <f>'実質公債費比率（分子）の構造'!O$46</f>
        <v>-</v>
      </c>
      <c r="O48" s="1079"/>
      <c r="P48" s="1079"/>
    </row>
    <row r="49" spans="1:16">
      <c r="A49" s="1079" t="s">
        <v>26</v>
      </c>
      <c r="B49" s="1079">
        <f>'実質公債費比率（分子）の構造'!K$45</f>
        <v>6672</v>
      </c>
      <c r="C49" s="1079"/>
      <c r="D49" s="1079"/>
      <c r="E49" s="1079">
        <f>'実質公債費比率（分子）の構造'!L$45</f>
        <v>6667</v>
      </c>
      <c r="F49" s="1079"/>
      <c r="G49" s="1079"/>
      <c r="H49" s="1079">
        <f>'実質公債費比率（分子）の構造'!M$45</f>
        <v>6659</v>
      </c>
      <c r="I49" s="1079"/>
      <c r="J49" s="1079"/>
      <c r="K49" s="1079">
        <f>'実質公債費比率（分子）の構造'!N$45</f>
        <v>6636</v>
      </c>
      <c r="L49" s="1079"/>
      <c r="M49" s="1079"/>
      <c r="N49" s="1079">
        <f>'実質公債費比率（分子）の構造'!O$45</f>
        <v>6854</v>
      </c>
      <c r="O49" s="1079"/>
      <c r="P49" s="1079"/>
    </row>
    <row r="50" spans="1:16">
      <c r="A50" s="1079" t="s">
        <v>55</v>
      </c>
      <c r="B50" s="1079" t="e">
        <f>NA()</f>
        <v>#N/A</v>
      </c>
      <c r="C50" s="1079">
        <f>IF(ISNUMBER('実質公債費比率（分子）の構造'!K$53),'実質公債費比率（分子）の構造'!K$53,NA())</f>
        <v>1392</v>
      </c>
      <c r="D50" s="1079" t="e">
        <f>NA()</f>
        <v>#N/A</v>
      </c>
      <c r="E50" s="1079" t="e">
        <f>NA()</f>
        <v>#N/A</v>
      </c>
      <c r="F50" s="1079">
        <f>IF(ISNUMBER('実質公債費比率（分子）の構造'!L$53),'実質公債費比率（分子）の構造'!L$53,NA())</f>
        <v>1567</v>
      </c>
      <c r="G50" s="1079" t="e">
        <f>NA()</f>
        <v>#N/A</v>
      </c>
      <c r="H50" s="1079" t="e">
        <f>NA()</f>
        <v>#N/A</v>
      </c>
      <c r="I50" s="1079">
        <f>IF(ISNUMBER('実質公債費比率（分子）の構造'!M$53),'実質公債費比率（分子）の構造'!M$53,NA())</f>
        <v>1497</v>
      </c>
      <c r="J50" s="1079" t="e">
        <f>NA()</f>
        <v>#N/A</v>
      </c>
      <c r="K50" s="1079" t="e">
        <f>NA()</f>
        <v>#N/A</v>
      </c>
      <c r="L50" s="1079">
        <f>IF(ISNUMBER('実質公債費比率（分子）の構造'!N$53),'実質公債費比率（分子）の構造'!N$53,NA())</f>
        <v>1374</v>
      </c>
      <c r="M50" s="1079" t="e">
        <f>NA()</f>
        <v>#N/A</v>
      </c>
      <c r="N50" s="1079" t="e">
        <f>NA()</f>
        <v>#N/A</v>
      </c>
      <c r="O50" s="1079">
        <f>IF(ISNUMBER('実質公債費比率（分子）の構造'!O$53),'実質公債費比率（分子）の構造'!O$53,NA())</f>
        <v>1808</v>
      </c>
      <c r="P50" s="1079" t="e">
        <f>NA()</f>
        <v>#N/A</v>
      </c>
    </row>
    <row r="53" spans="1:16">
      <c r="A53" s="1076" t="s">
        <v>125</v>
      </c>
    </row>
    <row r="54" spans="1:16">
      <c r="A54" s="1078"/>
      <c r="B54" s="1078" t="str">
        <f>'将来負担比率（分子）の構造'!I$40</f>
        <v>H30</v>
      </c>
      <c r="C54" s="1078"/>
      <c r="D54" s="1078"/>
      <c r="E54" s="1078" t="str">
        <f>'将来負担比率（分子）の構造'!J$40</f>
        <v>R01</v>
      </c>
      <c r="F54" s="1078"/>
      <c r="G54" s="1078"/>
      <c r="H54" s="1078" t="str">
        <f>'将来負担比率（分子）の構造'!K$40</f>
        <v>R02</v>
      </c>
      <c r="I54" s="1078"/>
      <c r="J54" s="1078"/>
      <c r="K54" s="1078" t="str">
        <f>'将来負担比率（分子）の構造'!L$40</f>
        <v>R03</v>
      </c>
      <c r="L54" s="1078"/>
      <c r="M54" s="1078"/>
      <c r="N54" s="1078" t="str">
        <f>'将来負担比率（分子）の構造'!M$40</f>
        <v>R04</v>
      </c>
      <c r="O54" s="1078"/>
      <c r="P54" s="1078"/>
    </row>
    <row r="55" spans="1:16">
      <c r="A55" s="1078"/>
      <c r="B55" s="1078" t="s">
        <v>128</v>
      </c>
      <c r="C55" s="1078"/>
      <c r="D55" s="1078" t="s">
        <v>131</v>
      </c>
      <c r="E55" s="1078" t="s">
        <v>128</v>
      </c>
      <c r="F55" s="1078"/>
      <c r="G55" s="1078" t="s">
        <v>131</v>
      </c>
      <c r="H55" s="1078" t="s">
        <v>128</v>
      </c>
      <c r="I55" s="1078"/>
      <c r="J55" s="1078" t="s">
        <v>131</v>
      </c>
      <c r="K55" s="1078" t="s">
        <v>128</v>
      </c>
      <c r="L55" s="1078"/>
      <c r="M55" s="1078" t="s">
        <v>131</v>
      </c>
      <c r="N55" s="1078" t="s">
        <v>128</v>
      </c>
      <c r="O55" s="1078"/>
      <c r="P55" s="1078" t="s">
        <v>131</v>
      </c>
    </row>
    <row r="56" spans="1:16">
      <c r="A56" s="1078" t="s">
        <v>47</v>
      </c>
      <c r="B56" s="1078"/>
      <c r="C56" s="1078"/>
      <c r="D56" s="1078">
        <f>'将来負担比率（分子）の構造'!I$52</f>
        <v>47495</v>
      </c>
      <c r="E56" s="1078"/>
      <c r="F56" s="1078"/>
      <c r="G56" s="1078">
        <f>'将来負担比率（分子）の構造'!J$52</f>
        <v>47521</v>
      </c>
      <c r="H56" s="1078"/>
      <c r="I56" s="1078"/>
      <c r="J56" s="1078">
        <f>'将来負担比率（分子）の構造'!K$52</f>
        <v>46999</v>
      </c>
      <c r="K56" s="1078"/>
      <c r="L56" s="1078"/>
      <c r="M56" s="1078">
        <f>'将来負担比率（分子）の構造'!L$52</f>
        <v>45354</v>
      </c>
      <c r="N56" s="1078"/>
      <c r="O56" s="1078"/>
      <c r="P56" s="1078">
        <f>'将来負担比率（分子）の構造'!M$52</f>
        <v>43172</v>
      </c>
    </row>
    <row r="57" spans="1:16">
      <c r="A57" s="1078" t="s">
        <v>97</v>
      </c>
      <c r="B57" s="1078"/>
      <c r="C57" s="1078"/>
      <c r="D57" s="1078">
        <f>'将来負担比率（分子）の構造'!I$51</f>
        <v>24343</v>
      </c>
      <c r="E57" s="1078"/>
      <c r="F57" s="1078"/>
      <c r="G57" s="1078">
        <f>'将来負担比率（分子）の構造'!J$51</f>
        <v>25002</v>
      </c>
      <c r="H57" s="1078"/>
      <c r="I57" s="1078"/>
      <c r="J57" s="1078">
        <f>'将来負担比率（分子）の構造'!K$51</f>
        <v>27358</v>
      </c>
      <c r="K57" s="1078"/>
      <c r="L57" s="1078"/>
      <c r="M57" s="1078">
        <f>'将来負担比率（分子）の構造'!L$51</f>
        <v>26178</v>
      </c>
      <c r="N57" s="1078"/>
      <c r="O57" s="1078"/>
      <c r="P57" s="1078">
        <f>'将来負担比率（分子）の構造'!M$51</f>
        <v>25985</v>
      </c>
    </row>
    <row r="58" spans="1:16">
      <c r="A58" s="1078" t="s">
        <v>94</v>
      </c>
      <c r="B58" s="1078"/>
      <c r="C58" s="1078"/>
      <c r="D58" s="1078">
        <f>'将来負担比率（分子）の構造'!I$50</f>
        <v>14329</v>
      </c>
      <c r="E58" s="1078"/>
      <c r="F58" s="1078"/>
      <c r="G58" s="1078">
        <f>'将来負担比率（分子）の構造'!J$50</f>
        <v>13875</v>
      </c>
      <c r="H58" s="1078"/>
      <c r="I58" s="1078"/>
      <c r="J58" s="1078">
        <f>'将来負担比率（分子）の構造'!K$50</f>
        <v>12742</v>
      </c>
      <c r="K58" s="1078"/>
      <c r="L58" s="1078"/>
      <c r="M58" s="1078">
        <f>'将来負担比率（分子）の構造'!L$50</f>
        <v>14850</v>
      </c>
      <c r="N58" s="1078"/>
      <c r="O58" s="1078"/>
      <c r="P58" s="1078">
        <f>'将来負担比率（分子）の構造'!M$50</f>
        <v>17349</v>
      </c>
    </row>
    <row r="59" spans="1:16">
      <c r="A59" s="1078" t="s">
        <v>91</v>
      </c>
      <c r="B59" s="1078" t="str">
        <f>'将来負担比率（分子）の構造'!I$49</f>
        <v>-</v>
      </c>
      <c r="C59" s="1078"/>
      <c r="D59" s="1078"/>
      <c r="E59" s="1078" t="str">
        <f>'将来負担比率（分子）の構造'!J$49</f>
        <v>-</v>
      </c>
      <c r="F59" s="1078"/>
      <c r="G59" s="1078"/>
      <c r="H59" s="1078" t="str">
        <f>'将来負担比率（分子）の構造'!K$49</f>
        <v>-</v>
      </c>
      <c r="I59" s="1078"/>
      <c r="J59" s="1078"/>
      <c r="K59" s="1078" t="str">
        <f>'将来負担比率（分子）の構造'!L$49</f>
        <v>-</v>
      </c>
      <c r="L59" s="1078"/>
      <c r="M59" s="1078"/>
      <c r="N59" s="1078" t="str">
        <f>'将来負担比率（分子）の構造'!M$49</f>
        <v>-</v>
      </c>
      <c r="O59" s="1078"/>
      <c r="P59" s="1078"/>
    </row>
    <row r="60" spans="1:16">
      <c r="A60" s="1078" t="s">
        <v>57</v>
      </c>
      <c r="B60" s="1078" t="str">
        <f>'将来負担比率（分子）の構造'!I$48</f>
        <v>-</v>
      </c>
      <c r="C60" s="1078"/>
      <c r="D60" s="1078"/>
      <c r="E60" s="1078" t="str">
        <f>'将来負担比率（分子）の構造'!J$48</f>
        <v>-</v>
      </c>
      <c r="F60" s="1078"/>
      <c r="G60" s="1078"/>
      <c r="H60" s="1078" t="str">
        <f>'将来負担比率（分子）の構造'!K$48</f>
        <v>-</v>
      </c>
      <c r="I60" s="1078"/>
      <c r="J60" s="1078"/>
      <c r="K60" s="1078" t="str">
        <f>'将来負担比率（分子）の構造'!L$48</f>
        <v>-</v>
      </c>
      <c r="L60" s="1078"/>
      <c r="M60" s="1078"/>
      <c r="N60" s="1078" t="str">
        <f>'将来負担比率（分子）の構造'!M$48</f>
        <v>-</v>
      </c>
      <c r="O60" s="1078"/>
      <c r="P60" s="1078"/>
    </row>
    <row r="61" spans="1:16">
      <c r="A61" s="1078" t="s">
        <v>84</v>
      </c>
      <c r="B61" s="1078" t="str">
        <f>'将来負担比率（分子）の構造'!I$46</f>
        <v>-</v>
      </c>
      <c r="C61" s="1078"/>
      <c r="D61" s="1078"/>
      <c r="E61" s="1078" t="str">
        <f>'将来負担比率（分子）の構造'!J$46</f>
        <v>-</v>
      </c>
      <c r="F61" s="1078"/>
      <c r="G61" s="1078"/>
      <c r="H61" s="1078" t="str">
        <f>'将来負担比率（分子）の構造'!K$46</f>
        <v>-</v>
      </c>
      <c r="I61" s="1078"/>
      <c r="J61" s="1078"/>
      <c r="K61" s="1078" t="str">
        <f>'将来負担比率（分子）の構造'!L$46</f>
        <v>-</v>
      </c>
      <c r="L61" s="1078"/>
      <c r="M61" s="1078"/>
      <c r="N61" s="1078" t="str">
        <f>'将来負担比率（分子）の構造'!M$46</f>
        <v>-</v>
      </c>
      <c r="O61" s="1078"/>
      <c r="P61" s="1078"/>
    </row>
    <row r="62" spans="1:16">
      <c r="A62" s="1078" t="s">
        <v>85</v>
      </c>
      <c r="B62" s="1078">
        <f>'将来負担比率（分子）の構造'!I$45</f>
        <v>13713</v>
      </c>
      <c r="C62" s="1078"/>
      <c r="D62" s="1078"/>
      <c r="E62" s="1078">
        <f>'将来負担比率（分子）の構造'!J$45</f>
        <v>13925</v>
      </c>
      <c r="F62" s="1078"/>
      <c r="G62" s="1078"/>
      <c r="H62" s="1078">
        <f>'将来負担比率（分子）の構造'!K$45</f>
        <v>14158</v>
      </c>
      <c r="I62" s="1078"/>
      <c r="J62" s="1078"/>
      <c r="K62" s="1078">
        <f>'将来負担比率（分子）の構造'!L$45</f>
        <v>14634</v>
      </c>
      <c r="L62" s="1078"/>
      <c r="M62" s="1078"/>
      <c r="N62" s="1078">
        <f>'将来負担比率（分子）の構造'!M$45</f>
        <v>14240</v>
      </c>
      <c r="O62" s="1078"/>
      <c r="P62" s="1078"/>
    </row>
    <row r="63" spans="1:16">
      <c r="A63" s="1078" t="s">
        <v>20</v>
      </c>
      <c r="B63" s="1078">
        <f>'将来負担比率（分子）の構造'!I$44</f>
        <v>490</v>
      </c>
      <c r="C63" s="1078"/>
      <c r="D63" s="1078"/>
      <c r="E63" s="1078">
        <f>'将来負担比率（分子）の構造'!J$44</f>
        <v>456</v>
      </c>
      <c r="F63" s="1078"/>
      <c r="G63" s="1078"/>
      <c r="H63" s="1078">
        <f>'将来負担比率（分子）の構造'!K$44</f>
        <v>396</v>
      </c>
      <c r="I63" s="1078"/>
      <c r="J63" s="1078"/>
      <c r="K63" s="1078">
        <f>'将来負担比率（分子）の構造'!L$44</f>
        <v>373</v>
      </c>
      <c r="L63" s="1078"/>
      <c r="M63" s="1078"/>
      <c r="N63" s="1078">
        <f>'将来負担比率（分子）の構造'!M$44</f>
        <v>291</v>
      </c>
      <c r="O63" s="1078"/>
      <c r="P63" s="1078"/>
    </row>
    <row r="64" spans="1:16">
      <c r="A64" s="1078" t="s">
        <v>82</v>
      </c>
      <c r="B64" s="1078">
        <f>'将来負担比率（分子）の構造'!I$43</f>
        <v>16233</v>
      </c>
      <c r="C64" s="1078"/>
      <c r="D64" s="1078"/>
      <c r="E64" s="1078">
        <f>'将来負担比率（分子）の構造'!J$43</f>
        <v>14570</v>
      </c>
      <c r="F64" s="1078"/>
      <c r="G64" s="1078"/>
      <c r="H64" s="1078">
        <f>'将来負担比率（分子）の構造'!K$43</f>
        <v>12709</v>
      </c>
      <c r="I64" s="1078"/>
      <c r="J64" s="1078"/>
      <c r="K64" s="1078">
        <f>'将来負担比率（分子）の構造'!L$43</f>
        <v>11347</v>
      </c>
      <c r="L64" s="1078"/>
      <c r="M64" s="1078"/>
      <c r="N64" s="1078">
        <f>'将来負担比率（分子）の構造'!M$43</f>
        <v>10859</v>
      </c>
      <c r="O64" s="1078"/>
      <c r="P64" s="1078"/>
    </row>
    <row r="65" spans="1:16">
      <c r="A65" s="1078" t="s">
        <v>80</v>
      </c>
      <c r="B65" s="1078">
        <f>'将来負担比率（分子）の構造'!I$42</f>
        <v>3022</v>
      </c>
      <c r="C65" s="1078"/>
      <c r="D65" s="1078"/>
      <c r="E65" s="1078">
        <f>'将来負担比率（分子）の構造'!J$42</f>
        <v>2320</v>
      </c>
      <c r="F65" s="1078"/>
      <c r="G65" s="1078"/>
      <c r="H65" s="1078">
        <f>'将来負担比率（分子）の構造'!K$42</f>
        <v>2013</v>
      </c>
      <c r="I65" s="1078"/>
      <c r="J65" s="1078"/>
      <c r="K65" s="1078">
        <f>'将来負担比率（分子）の構造'!L$42</f>
        <v>9189</v>
      </c>
      <c r="L65" s="1078"/>
      <c r="M65" s="1078"/>
      <c r="N65" s="1078">
        <f>'将来負担比率（分子）の構造'!M$42</f>
        <v>8666</v>
      </c>
      <c r="O65" s="1078"/>
      <c r="P65" s="1078"/>
    </row>
    <row r="66" spans="1:16">
      <c r="A66" s="1078" t="s">
        <v>74</v>
      </c>
      <c r="B66" s="1078">
        <f>'将来負担比率（分子）の構造'!I$41</f>
        <v>75610</v>
      </c>
      <c r="C66" s="1078"/>
      <c r="D66" s="1078"/>
      <c r="E66" s="1078">
        <f>'将来負担比率（分子）の構造'!J$41</f>
        <v>82185</v>
      </c>
      <c r="F66" s="1078"/>
      <c r="G66" s="1078"/>
      <c r="H66" s="1078">
        <f>'将来負担比率（分子）の構造'!K$41</f>
        <v>87227</v>
      </c>
      <c r="I66" s="1078"/>
      <c r="J66" s="1078"/>
      <c r="K66" s="1078">
        <f>'将来負担比率（分子）の構造'!L$41</f>
        <v>85909</v>
      </c>
      <c r="L66" s="1078"/>
      <c r="M66" s="1078"/>
      <c r="N66" s="1078">
        <f>'将来負担比率（分子）の構造'!M$41</f>
        <v>85078</v>
      </c>
      <c r="O66" s="1078"/>
      <c r="P66" s="1078"/>
    </row>
    <row r="67" spans="1:16">
      <c r="A67" s="1078" t="s">
        <v>101</v>
      </c>
      <c r="B67" s="1078" t="e">
        <f>NA()</f>
        <v>#N/A</v>
      </c>
      <c r="C67" s="1078">
        <f>IF(ISNUMBER('将来負担比率（分子）の構造'!I$53),IF('将来負担比率（分子）の構造'!I$53&lt;0,0,'将来負担比率（分子）の構造'!I$53),NA())</f>
        <v>22900</v>
      </c>
      <c r="D67" s="1078" t="e">
        <f>NA()</f>
        <v>#N/A</v>
      </c>
      <c r="E67" s="1078" t="e">
        <f>NA()</f>
        <v>#N/A</v>
      </c>
      <c r="F67" s="1078">
        <f>IF(ISNUMBER('将来負担比率（分子）の構造'!J$53),IF('将来負担比率（分子）の構造'!J$53&lt;0,0,'将来負担比率（分子）の構造'!J$53),NA())</f>
        <v>27057</v>
      </c>
      <c r="G67" s="1078" t="e">
        <f>NA()</f>
        <v>#N/A</v>
      </c>
      <c r="H67" s="1078" t="e">
        <f>NA()</f>
        <v>#N/A</v>
      </c>
      <c r="I67" s="1078">
        <f>IF(ISNUMBER('将来負担比率（分子）の構造'!K$53),IF('将来負担比率（分子）の構造'!K$53&lt;0,0,'将来負担比率（分子）の構造'!K$53),NA())</f>
        <v>29405</v>
      </c>
      <c r="J67" s="1078" t="e">
        <f>NA()</f>
        <v>#N/A</v>
      </c>
      <c r="K67" s="1078" t="e">
        <f>NA()</f>
        <v>#N/A</v>
      </c>
      <c r="L67" s="1078">
        <f>IF(ISNUMBER('将来負担比率（分子）の構造'!L$53),IF('将来負担比率（分子）の構造'!L$53&lt;0,0,'将来負担比率（分子）の構造'!L$53),NA())</f>
        <v>35071</v>
      </c>
      <c r="M67" s="1078" t="e">
        <f>NA()</f>
        <v>#N/A</v>
      </c>
      <c r="N67" s="1078" t="e">
        <f>NA()</f>
        <v>#N/A</v>
      </c>
      <c r="O67" s="1078">
        <f>IF(ISNUMBER('将来負担比率（分子）の構造'!M$53),IF('将来負担比率（分子）の構造'!M$53&lt;0,0,'将来負担比率（分子）の構造'!M$53),NA())</f>
        <v>32627</v>
      </c>
      <c r="P67" s="1078" t="e">
        <f>NA()</f>
        <v>#N/A</v>
      </c>
    </row>
    <row r="70" spans="1:16">
      <c r="A70" s="1081" t="s">
        <v>133</v>
      </c>
      <c r="B70" s="1081"/>
      <c r="C70" s="1081"/>
      <c r="D70" s="1081"/>
      <c r="E70" s="1081"/>
      <c r="F70" s="1081"/>
    </row>
    <row r="71" spans="1:16">
      <c r="A71" s="1080"/>
      <c r="B71" s="1080" t="str">
        <f>基金残高に係る経年分析!F54</f>
        <v>R02</v>
      </c>
      <c r="C71" s="1080" t="str">
        <f>基金残高に係る経年分析!G54</f>
        <v>R03</v>
      </c>
      <c r="D71" s="1080" t="str">
        <f>基金残高に係る経年分析!H54</f>
        <v>R04</v>
      </c>
    </row>
    <row r="72" spans="1:16">
      <c r="A72" s="1080" t="s">
        <v>135</v>
      </c>
      <c r="B72" s="1082">
        <f>基金残高に係る経年分析!F55</f>
        <v>3308</v>
      </c>
      <c r="C72" s="1082">
        <f>基金残高に係る経年分析!G55</f>
        <v>5473</v>
      </c>
      <c r="D72" s="1082">
        <f>基金残高に係る経年分析!H55</f>
        <v>7733</v>
      </c>
    </row>
    <row r="73" spans="1:16">
      <c r="A73" s="1080" t="s">
        <v>137</v>
      </c>
      <c r="B73" s="1082" t="str">
        <f>基金残高に係る経年分析!F56</f>
        <v>-</v>
      </c>
      <c r="C73" s="1082" t="str">
        <f>基金残高に係る経年分析!G56</f>
        <v>-</v>
      </c>
      <c r="D73" s="1082" t="str">
        <f>基金残高に係る経年分析!H56</f>
        <v>-</v>
      </c>
    </row>
    <row r="74" spans="1:16">
      <c r="A74" s="1080" t="s">
        <v>139</v>
      </c>
      <c r="B74" s="1082">
        <f>基金残高に係る経年分析!F57</f>
        <v>5727</v>
      </c>
      <c r="C74" s="1082">
        <f>基金残高に係る経年分析!G57</f>
        <v>5729</v>
      </c>
      <c r="D74" s="1082">
        <f>基金残高に係る経年分析!H57</f>
        <v>6352</v>
      </c>
    </row>
  </sheetData>
  <sheetProtection algorithmName="SHA-512" hashValue="O+ihUyc/Tn7IbEVV779LEarii76M+KMtPHShiJICOqznjGggOiEPwl/LACCzXFnsr5xsAxnfXectqJDKYCrWbQ==" saltValue="VyUCTD9PTFALBFGJNJTfU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飯田　大介</cp:lastModifiedBy>
  <cp:lastPrinted>2024-09-17T05:25:39Z</cp:lastPrinted>
  <dcterms:created xsi:type="dcterms:W3CDTF">2024-03-14T02:46:43Z</dcterms:created>
  <dcterms:modified xsi:type="dcterms:W3CDTF">2024-09-25T01:36:26Z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2024-09-25T01:36:26Z</vt:filetime>
  </property>
</Properties>
</file>