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財政室\13-01_照会・回答\02 県自治財政室\08 財政状況資料集(H22決算まで財政・歳出比較分析表）\（R04決算）財政状況資料集\04 確認\"/>
    </mc:Choice>
  </mc:AlternateContent>
  <xr:revisionPtr revIDLastSave="0" documentId="13_ncr:1_{DD94573A-CAC3-424B-8428-5D00EE14766E}" xr6:coauthVersionLast="47" xr6:coauthVersionMax="47" xr10:uidLastSave="{00000000-0000-0000-0000-000000000000}"/>
  <bookViews>
    <workbookView xWindow="-110" yWindow="-110" windowWidth="19420" windowHeight="10300" tabRatio="8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C36" i="10"/>
  <c r="BE35" i="10"/>
  <c r="C35" i="10"/>
  <c r="CO34" i="10"/>
  <c r="CO35" i="10" s="1"/>
  <c r="CO36" i="10" s="1"/>
  <c r="BW34" i="10"/>
  <c r="BW35" i="10" s="1"/>
  <c r="BW36" i="10" s="1"/>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<sst xmlns="http://schemas.openxmlformats.org/spreadsheetml/2006/main" count="1122" uniqueCount="610">
  <si>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</si>
  <si>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</si>
  <si>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</si>
  <si>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</si>
  <si>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</si>
  <si>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</si>
  <si>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</si>
  <si>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</si>
  <si>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</si>
  <si>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</si>
  <si>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</si>
  <si>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</si>
  <si>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</si>
  <si>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</si>
  <si>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</si>
  <si>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</si>
  <si>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</si>
  <si>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</si>
  <si>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</si>
  <si>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</si>
  <si>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</si>
  <si>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</si>
  <si>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</si>
  <si>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</si>
  <si>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</si>
  <si>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</si>
  <si>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</si>
  <si>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</si>
  <si>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</si>
  <si>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</si>
  <si>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</si>
  <si>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</si>
  <si>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</si>
  <si>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</si>
  <si>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</si>
  <si>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</si>
  <si>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</si>
  <si>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</si>
  <si>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</si>
  <si>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</si>
  <si>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</si>
  <si>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</si>
  <si>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</si>
  <si>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</si>
  <si>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</si>
  <si>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</si>
  <si>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</si>
  <si>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</si>
  <si>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</si>
  <si>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</si>
  <si>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</si>
  <si>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</si>
  <si>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</si>
  <si>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</si>
  <si>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</si>
  <si>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</si>
  <si>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</si>
  <si>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</si>
  <si>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</si>
  <si>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</si>
  <si>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</si>
  <si>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</si>
  <si>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</si>
  <si>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</si>
  <si>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</si>
  <si>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</si>
  <si>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</si>
  <si>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</si>
  <si>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</si>
  <si>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</si>
  <si>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</si>
  <si>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</si>
  <si>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</si>
  <si>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</si>
  <si>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</si>
  <si>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</si>
  <si>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</si>
  <si>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</si>
  <si>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</si>
  <si>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</si>
  <si>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</si>
  <si>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</si>
  <si>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</si>
  <si>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</si>
  <si>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</si>
  <si>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</si>
  <si>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</si>
  <si>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</si>
  <si>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</si>
  <si>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</si>
  <si>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</si>
  <si>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</si>
  <si>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</si>
  <si>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</si>
  <si>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</si>
  <si>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</si>
  <si>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</si>
  <si>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</si>
  <si>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</si>
  <si>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</si>
  <si>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熱海市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</si>
  <si>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</si>
  <si>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</si>
  <si>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</si>
  <si>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</si>
  <si>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</si>
  <si>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</si>
  <si>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</si>
  <si>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</si>
  <si>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</si>
  <si>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</si>
  <si>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</si>
  <si>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</si>
  <si>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</si>
  <si>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</si>
  <si>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</si>
  <si>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</si>
  <si>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</si>
  <si>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</si>
  <si>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</si>
  <si>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</si>
  <si>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</si>
  <si>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</si>
  <si>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</si>
  <si>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</si>
  <si>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</si>
  <si>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</si>
  <si>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</si>
  <si>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</si>
  <si>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</si>
  <si>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</si>
  <si>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</si>
  <si>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</si>
  <si>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</si>
  <si>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</si>
  <si>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</si>
  <si>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</si>
  <si>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</si>
  <si>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</si>
  <si>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</si>
  <si>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</si>
  <si>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</si>
  <si>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</si>
  <si>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</si>
  <si>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</si>
  <si>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</si>
  <si>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</si>
  <si>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</si>
  <si>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</si>
  <si>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</si>
  <si>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</si>
  <si>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</si>
  <si>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</si>
  <si>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</si>
  <si>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</si>
  <si>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</si>
  <si>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</si>
  <si>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</si>
  <si>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</si>
  <si>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</si>
  <si>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</si>
  <si>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</si>
  <si>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</si>
  <si>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</si>
  <si>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</si>
  <si>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</si>
  <si>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</si>
  <si>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</si>
  <si>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</si>
  <si>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</si>
  <si>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</si>
  <si>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</si>
  <si>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</si>
  <si>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</si>
  <si>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</si>
  <si>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</si>
  <si>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</si>
  <si>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</si>
  <si>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</si>
  <si>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</si>
  <si>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</si>
  <si>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</si>
  <si>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</si>
  <si>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</si>
  <si>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</si>
  <si>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</si>
  <si>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</si>
  <si>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</si>
  <si>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</si>
  <si>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</si>
  <si>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</si>
  <si>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</si>
  <si>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</si>
  <si>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</si>
  <si>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</si>
  <si>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</si>
  <si>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</si>
  <si>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</si>
  <si>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</si>
  <si>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</si>
  <si>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</si>
  <si>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</si>
  <si>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</si>
  <si>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</si>
  <si>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</si>
  <si>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</si>
  <si>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</si>
  <si>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</si>
  <si>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</si>
  <si>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</si>
  <si>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</si>
  <si>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</si>
  <si>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</si>
  <si>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</si>
  <si>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</si>
  <si>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</si>
  <si>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</si>
  <si>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</si>
  <si>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静岡県熱海市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</si>
  <si>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</si>
  <si>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</si>
  <si>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</si>
  <si>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</si>
  <si>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</si>
  <si>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</si>
  <si>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</si>
  <si>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</si>
  <si>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</si>
  <si>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</si>
  <si>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</si>
  <si>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</si>
  <si>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</si>
  <si>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</si>
  <si>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</si>
  <si>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</si>
  <si>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</si>
  <si>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</si>
  <si>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</si>
  <si>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</si>
  <si>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</si>
  <si>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</si>
  <si>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</si>
  <si>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</si>
  <si>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</si>
  <si>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</si>
  <si>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</si>
  <si>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</si>
  <si>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</si>
  <si>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</si>
  <si>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</si>
  <si>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</si>
  <si>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</si>
  <si>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</si>
  <si>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</si>
  <si>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</si>
  <si>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</si>
  <si>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</si>
  <si>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</si>
  <si>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</si>
  <si>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</si>
  <si>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</si>
  <si>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</si>
  <si>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</si>
  <si>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</si>
  <si>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</si>
  <si>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</si>
  <si>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</si>
  <si>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</si>
  <si>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</si>
  <si>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</si>
  <si>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</si>
  <si>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</si>
  <si>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</si>
  <si>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</si>
  <si>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</si>
  <si>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</si>
  <si>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</si>
  <si>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</si>
  <si>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</si>
  <si>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</si>
  <si>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</si>
  <si>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</si>
  <si>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</si>
  <si>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</si>
  <si>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</si>
  <si>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</si>
  <si>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</si>
  <si>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</si>
  <si>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</si>
  <si>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</si>
  <si>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</si>
  <si>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</si>
  <si>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</si>
  <si>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</si>
  <si>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</si>
  <si>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</si>
  <si>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</si>
  <si>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</si>
  <si>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</si>
  <si>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</si>
  <si>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</si>
  <si>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</si>
  <si>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</si>
  <si>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</si>
  <si>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</si>
  <si>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</si>
  <si>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</si>
  <si>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</si>
  <si>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</si>
  <si>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</si>
  <si>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</si>
  <si>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</si>
  <si>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</si>
  <si>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</si>
  <si>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</si>
  <si>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</si>
  <si>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</si>
  <si>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</si>
  <si>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</si>
  <si>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</si>
  <si>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</si>
  <si>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</si>
  <si>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</si>
  <si>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</si>
  <si>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</si>
  <si>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</si>
  <si>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</si>
  <si>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</si>
  <si>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</si>
  <si>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</si>
  <si>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</si>
  <si>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</si>
  <si>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</si>
  <si>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</si>
  <si>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</si>
  <si>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</si>
  <si>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</si>
  <si>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</si>
  <si>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</si>
  <si>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</si>
  <si>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</si>
  <si>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</si>
  <si>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</si>
  <si>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</si>
  <si>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</si>
  <si>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</si>
  <si>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</si>
  <si>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</si>
  <si>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</si>
  <si>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</si>
  <si>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</si>
  <si>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</si>
  <si>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</si>
  <si>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</si>
  <si>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</si>
  <si>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</si>
  <si>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</si>
  <si>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</si>
  <si>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</si>
  <si>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</si>
  <si>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</si>
  <si>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</si>
  <si>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</si>
  <si>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</si>
  <si>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</si>
  <si>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</si>
  <si>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</si>
  <si>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</si>
  <si>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</si>
  <si>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</si>
  <si>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</si>
  <si>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</si>
  <si>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静岡県熱海市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</si>
  <si>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</si>
  <si>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</si>
  <si>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</si>
  <si>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</si>
  <si>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</si>
  <si>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</si>
  <si>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</si>
  <si>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</si>
  <si>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</si>
  <si>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</si>
  <si>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</si>
  <si>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</si>
  <si>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</si>
  <si>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</si>
  <si>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</si>
  <si>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</si>
  <si>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</si>
  <si>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</si>
  <si>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</si>
  <si>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</si>
  <si>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</si>
  <si>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</si>
  <si>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</si>
  <si>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</si>
  <si>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</si>
  <si>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</si>
  <si>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</si>
  <si>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</si>
  <si>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</si>
  <si>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</si>
  <si>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</si>
  <si>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</si>
  <si>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</si>
  <si>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</si>
  <si>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</si>
  <si>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</si>
  <si>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</si>
  <si>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</si>
  <si>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</si>
  <si>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</si>
  <si>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</si>
  <si>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温泉事業会計</t>
    <phoneticPr fontId="5"/>
  </si>
  <si>
    <t>初島漁業集落排水処理事業特別会計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</si>
  <si>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</si>
  <si>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</si>
  <si>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</si>
  <si>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</si>
  <si>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</si>
  <si>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</si>
  <si>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</si>
  <si>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</si>
  <si>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</si>
  <si>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</si>
  <si>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</si>
  <si>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</si>
  <si>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</si>
  <si>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</si>
  <si>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</si>
  <si>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</si>
  <si>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</si>
  <si>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</si>
  <si>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</si>
  <si>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</si>
  <si>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</si>
  <si>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</si>
  <si>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</si>
  <si>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</si>
  <si>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</si>
  <si>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</si>
  <si>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</si>
  <si>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</si>
  <si>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</si>
  <si>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</si>
  <si>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</si>
  <si>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</si>
  <si>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</si>
  <si>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</si>
  <si>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</si>
  <si>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</si>
  <si>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</si>
  <si>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</si>
  <si>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</si>
  <si>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</si>
  <si>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</si>
  <si>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</si>
  <si>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</si>
  <si>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</si>
  <si>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</si>
  <si>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</si>
  <si>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</si>
  <si>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</si>
  <si>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</si>
  <si>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</si>
  <si>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</si>
  <si>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</si>
  <si>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</si>
  <si>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</si>
  <si>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</si>
  <si>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</si>
  <si>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</si>
  <si>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</si>
  <si>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</si>
  <si>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</si>
  <si>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</si>
  <si>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</si>
  <si>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</si>
  <si>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</si>
  <si>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</si>
  <si>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温泉事業会計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</si>
  <si>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</si>
  <si>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</si>
  <si>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</si>
  <si>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</si>
  <si>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</si>
  <si>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</si>
  <si>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</si>
  <si>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</si>
  <si>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</si>
  <si>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</si>
  <si>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</si>
  <si>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</si>
  <si>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</si>
  <si>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</si>
  <si>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</si>
  <si>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</si>
  <si>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</si>
  <si>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</si>
  <si>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</si>
  <si>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</si>
  <si>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</si>
  <si>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</si>
  <si>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</si>
  <si>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</si>
  <si>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</si>
  <si>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</si>
  <si>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</si>
  <si>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</si>
  <si>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</si>
  <si>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</si>
  <si>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</si>
  <si>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</si>
  <si>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</si>
  <si>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</si>
  <si>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</si>
  <si>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</si>
  <si>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</si>
  <si>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</si>
  <si>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</si>
  <si>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</si>
  <si>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</si>
  <si>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</si>
  <si>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</si>
  <si>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</si>
  <si>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</si>
  <si>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</si>
  <si>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</si>
  <si>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</si>
  <si>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</si>
  <si>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</si>
  <si>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</si>
  <si>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</si>
  <si>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</si>
  <si>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</si>
  <si>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</si>
  <si>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</si>
  <si>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</si>
  <si>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</si>
  <si>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</si>
  <si>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</si>
  <si>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</si>
  <si>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</si>
  <si>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</si>
  <si>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</si>
  <si>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</si>
  <si>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</si>
  <si>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</si>
  <si>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</si>
  <si>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</si>
  <si>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</si>
  <si>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</si>
  <si>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</si>
  <si>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</si>
  <si>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</si>
  <si>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</si>
  <si>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</si>
  <si>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</si>
  <si>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</si>
  <si>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</si>
  <si>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</si>
  <si>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</si>
  <si>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</si>
  <si>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</si>
  <si>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</si>
  <si>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</si>
  <si>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</si>
  <si>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</si>
  <si>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2.23</t>
  </si>
  <si>
    <t>▲ 2.21</t>
  </si>
  <si>
    <t>▲ 4.24</t>
  </si>
  <si>
    <t>一般会計</t>
  </si>
  <si>
    <t>下水道事業会計</t>
  </si>
  <si>
    <t>水道事業会計</t>
  </si>
  <si>
    <t>温泉事業会計</t>
  </si>
  <si>
    <t>介護保険事業特別会計</t>
  </si>
  <si>
    <t>国民健康保険事業特別会計</t>
  </si>
  <si>
    <t>後期高齢者医療事業特別会計</t>
  </si>
  <si>
    <t>初島漁業集落排水処理事業特別会計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</si>
  <si>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</si>
  <si>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</si>
  <si>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</si>
  <si>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</si>
  <si>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</si>
  <si>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</si>
  <si>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</si>
  <si>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</si>
  <si>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静岡県後期高齢者医療広域連合</t>
    <rPh sb="0" eb="3">
      <t>シズオカケン</t>
    </rPh>
    <rPh sb="3" eb="10">
      <t>コウキコウレイシャイリョウ</t>
    </rPh>
    <rPh sb="10" eb="12">
      <t>コウイキ</t>
    </rPh>
    <rPh sb="12" eb="14">
      <t>レンゴウ</t>
    </rPh>
    <phoneticPr fontId="2"/>
  </si>
  <si>
    <t>静岡県後期高齢者医療広域連合（事業会計分）</t>
    <rPh sb="0" eb="3">
      <t>シズオカケン</t>
    </rPh>
    <rPh sb="3" eb="10">
      <t>コウキコウレイシャイリョウ</t>
    </rPh>
    <rPh sb="10" eb="12">
      <t>コウイキ</t>
    </rPh>
    <rPh sb="12" eb="14">
      <t>レンゴウ</t>
    </rPh>
    <rPh sb="15" eb="19">
      <t>ジギョウカイケイ</t>
    </rPh>
    <rPh sb="19" eb="20">
      <t>ブン</t>
    </rPh>
    <phoneticPr fontId="2"/>
  </si>
  <si>
    <t>静岡地方税滞納整理機構</t>
    <rPh sb="0" eb="5">
      <t>シズオカチホウゼイ</t>
    </rPh>
    <rPh sb="5" eb="7">
      <t>タイノウ</t>
    </rPh>
    <rPh sb="7" eb="9">
      <t>セイリ</t>
    </rPh>
    <rPh sb="9" eb="11">
      <t>キコウ</t>
    </rPh>
    <phoneticPr fontId="2"/>
  </si>
  <si>
    <t>熱海日金山霊園</t>
    <rPh sb="0" eb="2">
      <t>アタミ</t>
    </rPh>
    <rPh sb="2" eb="4">
      <t>ヒガネ</t>
    </rPh>
    <rPh sb="4" eb="5">
      <t>ヤマ</t>
    </rPh>
    <rPh sb="5" eb="7">
      <t>レイエン</t>
    </rPh>
    <phoneticPr fontId="2"/>
  </si>
  <si>
    <t>スパ・マリーナ熱海</t>
    <rPh sb="7" eb="9">
      <t>アタミ</t>
    </rPh>
    <phoneticPr fontId="2"/>
  </si>
  <si>
    <t>熱海市土地開発公社</t>
    <rPh sb="0" eb="3">
      <t>アタミシ</t>
    </rPh>
    <rPh sb="3" eb="9">
      <t>トチカイハツコウシャ</t>
    </rPh>
    <phoneticPr fontId="2"/>
  </si>
  <si>
    <t>環境衛生施設等整備基金</t>
    <rPh sb="0" eb="2">
      <t>カンキョウ</t>
    </rPh>
    <rPh sb="2" eb="4">
      <t>エイセイ</t>
    </rPh>
    <rPh sb="4" eb="6">
      <t>シセツ</t>
    </rPh>
    <rPh sb="6" eb="7">
      <t>トウ</t>
    </rPh>
    <rPh sb="7" eb="9">
      <t>セイビ</t>
    </rPh>
    <rPh sb="9" eb="11">
      <t>キキン</t>
    </rPh>
    <phoneticPr fontId="5"/>
  </si>
  <si>
    <t>職員退職手当基金</t>
    <rPh sb="0" eb="4">
      <t>ショクインタイショク</t>
    </rPh>
    <rPh sb="4" eb="6">
      <t>テアテ</t>
    </rPh>
    <rPh sb="6" eb="8">
      <t>キキン</t>
    </rPh>
    <phoneticPr fontId="5"/>
  </si>
  <si>
    <t>文化振興基金</t>
    <rPh sb="0" eb="4">
      <t>ブンカシンコウ</t>
    </rPh>
    <rPh sb="4" eb="6">
      <t>キキン</t>
    </rPh>
    <phoneticPr fontId="5"/>
  </si>
  <si>
    <t>地域福祉基金</t>
    <phoneticPr fontId="2"/>
  </si>
  <si>
    <t>観光振興基金</t>
    <rPh sb="0" eb="2">
      <t>カンコウ</t>
    </rPh>
    <rPh sb="2" eb="4">
      <t>シンコウ</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</si>
  <si>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</si>
  <si>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</si>
  <si>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</si>
  <si>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</si>
  <si>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</si>
  <si>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</si>
  <si>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</si>
  <si>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</si>
  <si>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</si>
  <si>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及び将来負担比率は類似団体と比較して低い水準で推移している。これは、大規模事業の市債の償還が終了し、償還元金を上回らない額の市債発行に努めたことによるものである。また、将来負担比率は、基金等の充当可能財源等の増加により低下、類似団体平均より低位で推移している。
今後、公共施設等総合管理計画に基づき、必要な施設修繕・廃止等を実施した場合には、市債借入額の増加や基金取崩しが見込まれるため、公共施設総合管理計画個別計画の見直しに当たり、施設の長寿命化と財政負担の平準化に努め、実質公債費比率及び将来負担比率が適正な範囲内で推移していくよう管理する必要がある。</t>
    <phoneticPr fontId="2"/>
  </si>
  <si>
    <t>将来負担比率は、償還元金を上回らない額の市債発行に努めたことや基金等の充当可能財源等の増加により、算定されなかった。その一方で、有形固定資産減価償却率は類似団体よりも高い水準で推移している。これは、公営住宅、道路、橋りょう等の多くが、高度経済成長の時期に設置され、耐用年数を経過していることが要因の一つである。また、道路については資産計上に該当しない維持補修工事により管理している部分も多いことから、数値が高くなっている。今後、公共施設等総合管理計画に基づき老朽化対策に取り組んでいく。</t>
    <rPh sb="49" eb="51">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</si>
</sst>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09E9251-F57A-4E36-A8F5-30F102A06F9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BA57-4ECF-83E4-A7CD3B8DB8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80896</c:v>
                </c:pt>
                <c:pt idx="1">
                  <c:v>113339</c:v>
                </c:pt>
                <c:pt idx="2">
                  <c:v>54986</c:v>
                </c:pt>
                <c:pt idx="3">
                  <c:v>29558</c:v>
                </c:pt>
                <c:pt idx="4">
                  <c:v>31497</c:v>
                </c:pt>
              </c:numCache>
            </c:numRef>
          </c:val>
          <c:smooth val="0"/>
          <c:extLst>
            <c:ext xmlns:c16="http://schemas.microsoft.com/office/drawing/2014/chart" uri="{C3380CC4-5D6E-409C-BE32-E72D297353CC}">
              <c16:uniqueId val="{00000001-BA57-4ECF-83E4-A7CD3B8DB8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8.19</c:v>
                </c:pt>
                <c:pt idx="1">
                  <c:v>8</c:v>
                </c:pt>
                <c:pt idx="2">
                  <c:v>4.45</c:v>
                </c:pt>
                <c:pt idx="3">
                  <c:v>16.59</c:v>
                </c:pt>
                <c:pt idx="4">
                  <c:v>26.36</c:v>
                </c:pt>
              </c:numCache>
            </c:numRef>
          </c:val>
          <c:extLst>
            <c:ext xmlns:c16="http://schemas.microsoft.com/office/drawing/2014/chart" uri="{C3380CC4-5D6E-409C-BE32-E72D297353CC}">
              <c16:uniqueId val="{00000000-613C-4B47-B23E-F7367B2D1B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30.95</c:v>
                </c:pt>
                <c:pt idx="1">
                  <c:v>33.590000000000003</c:v>
                </c:pt>
                <c:pt idx="2">
                  <c:v>35.630000000000003</c:v>
                </c:pt>
                <c:pt idx="3">
                  <c:v>34.270000000000003</c:v>
                </c:pt>
                <c:pt idx="4">
                  <c:v>38.43</c:v>
                </c:pt>
              </c:numCache>
            </c:numRef>
          </c:val>
          <c:extLst>
            <c:ext xmlns:c16="http://schemas.microsoft.com/office/drawing/2014/chart" uri="{C3380CC4-5D6E-409C-BE32-E72D297353CC}">
              <c16:uniqueId val="{00000001-613C-4B47-B23E-F7367B2D1B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-2.23</c:v>
                </c:pt>
                <c:pt idx="1">
                  <c:v>-2.21</c:v>
                </c:pt>
                <c:pt idx="2">
                  <c:v>-4.24</c:v>
                </c:pt>
                <c:pt idx="3">
                  <c:v>10.57</c:v>
                </c:pt>
                <c:pt idx="4">
                  <c:v>3.38</c:v>
                </c:pt>
              </c:numCache>
            </c:numRef>
          </c:val>
          <c:smooth val="0"/>
          <c:extLst>
            <c:ext xmlns:c16="http://schemas.microsoft.com/office/drawing/2014/chart" uri="{C3380CC4-5D6E-409C-BE32-E72D297353CC}">
              <c16:uniqueId val="{00000002-613C-4B47-B23E-F7367B2D1B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0.19</c:v>
                </c:pt>
                <c:pt idx="4">
                  <c:v>0</c:v>
                </c:pt>
                <c:pt idx="5">
                  <c:v>0</c:v>
                </c:pt>
                <c:pt idx="6">
                  <c:v>0</c:v>
                </c:pt>
                <c:pt idx="7">
                  <c:v>0</c:v>
                </c:pt>
                <c:pt idx="8">
                  <c:v>0</c:v>
                </c:pt>
                <c:pt idx="9">
                  <c:v>0</c:v>
                </c:pt>
              </c:numCache>
            </c:numRef>
          </c:val>
          <c:extLst>
            <c:ext xmlns:c16="http://schemas.microsoft.com/office/drawing/2014/chart" uri="{C3380CC4-5D6E-409C-BE32-E72D297353CC}">
              <c16:uniqueId val="{00000000-7476-4558-896A-D987C8DF8F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76-4558-896A-D987C8DF8F0F}"/>
            </c:ext>
          </c:extLst>
        </c:ser>
        <c:ser>
          <c:idx val="2"/>
          <c:order val="2"/>
          <c:tx>
            <c:strRef>
              <c:f>データシート!$A$29</c:f>
              <c:strCache>
                <c:ptCount val="1"/>
                <c:pt idx="0">
                  <c:v>初島漁業集落排水処理事業特別会計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476-4558-896A-D987C8DF8F0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0.04</c:v>
                </c:pt>
                <c:pt idx="4">
                  <c:v>#N/A</c:v>
                </c:pt>
                <c:pt idx="5">
                  <c:v>0.02</c:v>
                </c:pt>
                <c:pt idx="6">
                  <c:v>#N/A</c:v>
                </c:pt>
                <c:pt idx="7">
                  <c:v>0.04</c:v>
                </c:pt>
                <c:pt idx="8">
                  <c:v>#N/A</c:v>
                </c:pt>
                <c:pt idx="9">
                  <c:v>0.05</c:v>
                </c:pt>
              </c:numCache>
            </c:numRef>
          </c:val>
          <c:extLst>
            <c:ext xmlns:c16="http://schemas.microsoft.com/office/drawing/2014/chart" uri="{C3380CC4-5D6E-409C-BE32-E72D297353CC}">
              <c16:uniqueId val="{00000003-7476-4558-896A-D987C8DF8F0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1.49</c:v>
                </c:pt>
                <c:pt idx="2">
                  <c:v>#N/A</c:v>
                </c:pt>
                <c:pt idx="3">
                  <c:v>1.74</c:v>
                </c:pt>
                <c:pt idx="4">
                  <c:v>#N/A</c:v>
                </c:pt>
                <c:pt idx="5">
                  <c:v>1.0900000000000001</c:v>
                </c:pt>
                <c:pt idx="6">
                  <c:v>#N/A</c:v>
                </c:pt>
                <c:pt idx="7">
                  <c:v>0.77</c:v>
                </c:pt>
                <c:pt idx="8">
                  <c:v>#N/A</c:v>
                </c:pt>
                <c:pt idx="9">
                  <c:v>0.42</c:v>
                </c:pt>
              </c:numCache>
            </c:numRef>
          </c:val>
          <c:extLst>
            <c:ext xmlns:c16="http://schemas.microsoft.com/office/drawing/2014/chart" uri="{C3380CC4-5D6E-409C-BE32-E72D297353CC}">
              <c16:uniqueId val="{00000004-7476-4558-896A-D987C8DF8F0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2.06</c:v>
                </c:pt>
                <c:pt idx="2">
                  <c:v>#N/A</c:v>
                </c:pt>
                <c:pt idx="3">
                  <c:v>1.51</c:v>
                </c:pt>
                <c:pt idx="4">
                  <c:v>#N/A</c:v>
                </c:pt>
                <c:pt idx="5">
                  <c:v>1.87</c:v>
                </c:pt>
                <c:pt idx="6">
                  <c:v>#N/A</c:v>
                </c:pt>
                <c:pt idx="7">
                  <c:v>1.62</c:v>
                </c:pt>
                <c:pt idx="8">
                  <c:v>#N/A</c:v>
                </c:pt>
                <c:pt idx="9">
                  <c:v>1.94</c:v>
                </c:pt>
              </c:numCache>
            </c:numRef>
          </c:val>
          <c:extLst>
            <c:ext xmlns:c16="http://schemas.microsoft.com/office/drawing/2014/chart" uri="{C3380CC4-5D6E-409C-BE32-E72D297353CC}">
              <c16:uniqueId val="{00000005-7476-4558-896A-D987C8DF8F0F}"/>
            </c:ext>
          </c:extLst>
        </c:ser>
        <c:ser>
          <c:idx val="6"/>
          <c:order val="6"/>
          <c:tx>
            <c:strRef>
              <c:f>データシート!$A$33</c:f>
              <c:strCache>
                <c:ptCount val="1"/>
                <c:pt idx="0">
                  <c:v>温泉事業会計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5.99</c:v>
                </c:pt>
                <c:pt idx="2">
                  <c:v>#N/A</c:v>
                </c:pt>
                <c:pt idx="3">
                  <c:v>5.98</c:v>
                </c:pt>
                <c:pt idx="4">
                  <c:v>#N/A</c:v>
                </c:pt>
                <c:pt idx="5">
                  <c:v>5.35</c:v>
                </c:pt>
                <c:pt idx="6">
                  <c:v>#N/A</c:v>
                </c:pt>
                <c:pt idx="7">
                  <c:v>4.9800000000000004</c:v>
                </c:pt>
                <c:pt idx="8">
                  <c:v>#N/A</c:v>
                </c:pt>
                <c:pt idx="9">
                  <c:v>4.8099999999999996</c:v>
                </c:pt>
              </c:numCache>
            </c:numRef>
          </c:val>
          <c:extLst>
            <c:ext xmlns:c16="http://schemas.microsoft.com/office/drawing/2014/chart" uri="{C3380CC4-5D6E-409C-BE32-E72D297353CC}">
              <c16:uniqueId val="{00000006-7476-4558-896A-D987C8DF8F0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11.6</c:v>
                </c:pt>
                <c:pt idx="2">
                  <c:v>#N/A</c:v>
                </c:pt>
                <c:pt idx="3">
                  <c:v>12.01</c:v>
                </c:pt>
                <c:pt idx="4">
                  <c:v>#N/A</c:v>
                </c:pt>
                <c:pt idx="5">
                  <c:v>11.51</c:v>
                </c:pt>
                <c:pt idx="6">
                  <c:v>#N/A</c:v>
                </c:pt>
                <c:pt idx="7">
                  <c:v>11.65</c:v>
                </c:pt>
                <c:pt idx="8">
                  <c:v>#N/A</c:v>
                </c:pt>
                <c:pt idx="9">
                  <c:v>10.38</c:v>
                </c:pt>
              </c:numCache>
            </c:numRef>
          </c:val>
          <c:extLst>
            <c:ext xmlns:c16="http://schemas.microsoft.com/office/drawing/2014/chart" uri="{C3380CC4-5D6E-409C-BE32-E72D297353CC}">
              <c16:uniqueId val="{00000007-7476-4558-896A-D987C8DF8F0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5.88</c:v>
                </c:pt>
                <c:pt idx="2">
                  <c:v>#N/A</c:v>
                </c:pt>
                <c:pt idx="3">
                  <c:v>7.27</c:v>
                </c:pt>
                <c:pt idx="4">
                  <c:v>#N/A</c:v>
                </c:pt>
                <c:pt idx="5">
                  <c:v>8.18</c:v>
                </c:pt>
                <c:pt idx="6">
                  <c:v>#N/A</c:v>
                </c:pt>
                <c:pt idx="7">
                  <c:v>8.9</c:v>
                </c:pt>
                <c:pt idx="8">
                  <c:v>#N/A</c:v>
                </c:pt>
                <c:pt idx="9">
                  <c:v>10.73</c:v>
                </c:pt>
              </c:numCache>
            </c:numRef>
          </c:val>
          <c:extLst>
            <c:ext xmlns:c16="http://schemas.microsoft.com/office/drawing/2014/chart" uri="{C3380CC4-5D6E-409C-BE32-E72D297353CC}">
              <c16:uniqueId val="{00000008-7476-4558-896A-D987C8DF8F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8.19</c:v>
                </c:pt>
                <c:pt idx="2">
                  <c:v>#N/A</c:v>
                </c:pt>
                <c:pt idx="3">
                  <c:v>7.99</c:v>
                </c:pt>
                <c:pt idx="4">
                  <c:v>#N/A</c:v>
                </c:pt>
                <c:pt idx="5">
                  <c:v>4.4400000000000004</c:v>
                </c:pt>
                <c:pt idx="6">
                  <c:v>#N/A</c:v>
                </c:pt>
                <c:pt idx="7">
                  <c:v>16.59</c:v>
                </c:pt>
                <c:pt idx="8">
                  <c:v>#N/A</c:v>
                </c:pt>
                <c:pt idx="9">
                  <c:v>26.36</c:v>
                </c:pt>
              </c:numCache>
            </c:numRef>
          </c:val>
          <c:extLst>
            <c:ext xmlns:c16="http://schemas.microsoft.com/office/drawing/2014/chart" uri="{C3380CC4-5D6E-409C-BE32-E72D297353CC}">
              <c16:uniqueId val="{00000009-7476-4558-896A-D987C8DF8F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1669</c:v>
                </c:pt>
                <c:pt idx="5">
                  <c:v>1524</c:v>
                </c:pt>
                <c:pt idx="8">
                  <c:v>1414</c:v>
                </c:pt>
                <c:pt idx="11">
                  <c:v>1409</c:v>
                </c:pt>
                <c:pt idx="14">
                  <c:v>1452</c:v>
                </c:pt>
              </c:numCache>
            </c:numRef>
          </c:val>
          <c:extLst>
            <c:ext xmlns:c16="http://schemas.microsoft.com/office/drawing/2014/chart" uri="{C3380CC4-5D6E-409C-BE32-E72D297353CC}">
              <c16:uniqueId val="{00000000-E804-4398-A6F0-136F106CFE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E804-4398-A6F0-136F106CFE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45</c:v>
                </c:pt>
                <c:pt idx="3">
                  <c:v>43</c:v>
                </c:pt>
                <c:pt idx="6">
                  <c:v>41</c:v>
                </c:pt>
                <c:pt idx="9">
                  <c:v>40</c:v>
                </c:pt>
                <c:pt idx="12">
                  <c:v>29</c:v>
                </c:pt>
              </c:numCache>
            </c:numRef>
          </c:val>
          <c:extLst>
            <c:ext xmlns:c16="http://schemas.microsoft.com/office/drawing/2014/chart" uri="{C3380CC4-5D6E-409C-BE32-E72D297353CC}">
              <c16:uniqueId val="{00000002-E804-4398-A6F0-136F106CFE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04-4398-A6F0-136F106CFE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231</c:v>
                </c:pt>
                <c:pt idx="3">
                  <c:v>216</c:v>
                </c:pt>
                <c:pt idx="6">
                  <c:v>232</c:v>
                </c:pt>
                <c:pt idx="9">
                  <c:v>229</c:v>
                </c:pt>
                <c:pt idx="12">
                  <c:v>227</c:v>
                </c:pt>
              </c:numCache>
            </c:numRef>
          </c:val>
          <c:extLst>
            <c:ext xmlns:c16="http://schemas.microsoft.com/office/drawing/2014/chart" uri="{C3380CC4-5D6E-409C-BE32-E72D297353CC}">
              <c16:uniqueId val="{00000004-E804-4398-A6F0-136F106CFE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04-4398-A6F0-136F106CFE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04-4398-A6F0-136F106CFE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1591</c:v>
                </c:pt>
                <c:pt idx="3">
                  <c:v>1521</c:v>
                </c:pt>
                <c:pt idx="6">
                  <c:v>1492</c:v>
                </c:pt>
                <c:pt idx="9">
                  <c:v>1478</c:v>
                </c:pt>
                <c:pt idx="12">
                  <c:v>1617</c:v>
                </c:pt>
              </c:numCache>
            </c:numRef>
          </c:val>
          <c:extLst>
            <c:ext xmlns:c16="http://schemas.microsoft.com/office/drawing/2014/chart" uri="{C3380CC4-5D6E-409C-BE32-E72D297353CC}">
              <c16:uniqueId val="{00000007-E804-4398-A6F0-136F106CFE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198</c:v>
                </c:pt>
                <c:pt idx="2">
                  <c:v>#N/A</c:v>
                </c:pt>
                <c:pt idx="3">
                  <c:v>#N/A</c:v>
                </c:pt>
                <c:pt idx="4">
                  <c:v>256</c:v>
                </c:pt>
                <c:pt idx="5">
                  <c:v>#N/A</c:v>
                </c:pt>
                <c:pt idx="6">
                  <c:v>#N/A</c:v>
                </c:pt>
                <c:pt idx="7">
                  <c:v>351</c:v>
                </c:pt>
                <c:pt idx="8">
                  <c:v>#N/A</c:v>
                </c:pt>
                <c:pt idx="9">
                  <c:v>#N/A</c:v>
                </c:pt>
                <c:pt idx="10">
                  <c:v>338</c:v>
                </c:pt>
                <c:pt idx="11">
                  <c:v>#N/A</c:v>
                </c:pt>
                <c:pt idx="12">
                  <c:v>#N/A</c:v>
                </c:pt>
                <c:pt idx="13">
                  <c:v>422</c:v>
                </c:pt>
                <c:pt idx="14">
                  <c:v>#N/A</c:v>
                </c:pt>
              </c:numCache>
            </c:numRef>
          </c:val>
          <c:smooth val="0"/>
          <c:extLst>
            <c:ext xmlns:c16="http://schemas.microsoft.com/office/drawing/2014/chart" uri="{C3380CC4-5D6E-409C-BE32-E72D297353CC}">
              <c16:uniqueId val="{00000008-E804-4398-A6F0-136F106CFE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14654</c:v>
                </c:pt>
                <c:pt idx="5">
                  <c:v>14814</c:v>
                </c:pt>
                <c:pt idx="8">
                  <c:v>14836</c:v>
                </c:pt>
                <c:pt idx="11">
                  <c:v>14578</c:v>
                </c:pt>
                <c:pt idx="14">
                  <c:v>14637</c:v>
                </c:pt>
              </c:numCache>
            </c:numRef>
          </c:val>
          <c:extLst>
            <c:ext xmlns:c16="http://schemas.microsoft.com/office/drawing/2014/chart" uri="{C3380CC4-5D6E-409C-BE32-E72D297353CC}">
              <c16:uniqueId val="{00000000-7BFB-4B81-9346-AAD4DFBCE4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1762</c:v>
                </c:pt>
                <c:pt idx="5">
                  <c:v>1200</c:v>
                </c:pt>
                <c:pt idx="8">
                  <c:v>931</c:v>
                </c:pt>
                <c:pt idx="11">
                  <c:v>864</c:v>
                </c:pt>
                <c:pt idx="14">
                  <c:v>680</c:v>
                </c:pt>
              </c:numCache>
            </c:numRef>
          </c:val>
          <c:extLst>
            <c:ext xmlns:c16="http://schemas.microsoft.com/office/drawing/2014/chart" uri="{C3380CC4-5D6E-409C-BE32-E72D297353CC}">
              <c16:uniqueId val="{00000001-7BFB-4B81-9346-AAD4DFBCE4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4800</c:v>
                </c:pt>
                <c:pt idx="5">
                  <c:v>4915</c:v>
                </c:pt>
                <c:pt idx="8">
                  <c:v>5457</c:v>
                </c:pt>
                <c:pt idx="11">
                  <c:v>5992</c:v>
                </c:pt>
                <c:pt idx="14">
                  <c:v>7048</c:v>
                </c:pt>
              </c:numCache>
            </c:numRef>
          </c:val>
          <c:extLst>
            <c:ext xmlns:c16="http://schemas.microsoft.com/office/drawing/2014/chart" uri="{C3380CC4-5D6E-409C-BE32-E72D297353CC}">
              <c16:uniqueId val="{00000002-7BFB-4B81-9346-AAD4DFBCE4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FB-4B81-9346-AAD4DFBCE4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FB-4B81-9346-AAD4DFBCE4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FB-4B81-9346-AAD4DFBCE4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3004</c:v>
                </c:pt>
                <c:pt idx="3">
                  <c:v>3139</c:v>
                </c:pt>
                <c:pt idx="6">
                  <c:v>3201</c:v>
                </c:pt>
                <c:pt idx="9">
                  <c:v>3278</c:v>
                </c:pt>
                <c:pt idx="12">
                  <c:v>3227</c:v>
                </c:pt>
              </c:numCache>
            </c:numRef>
          </c:val>
          <c:extLst>
            <c:ext xmlns:c16="http://schemas.microsoft.com/office/drawing/2014/chart" uri="{C3380CC4-5D6E-409C-BE32-E72D297353CC}">
              <c16:uniqueId val="{00000006-7BFB-4B81-9346-AAD4DFBCE4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BFB-4B81-9346-AAD4DFBCE4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2430</c:v>
                </c:pt>
                <c:pt idx="3">
                  <c:v>2064</c:v>
                </c:pt>
                <c:pt idx="6">
                  <c:v>2019</c:v>
                </c:pt>
                <c:pt idx="9">
                  <c:v>1968</c:v>
                </c:pt>
                <c:pt idx="12">
                  <c:v>1862</c:v>
                </c:pt>
              </c:numCache>
            </c:numRef>
          </c:val>
          <c:extLst>
            <c:ext xmlns:c16="http://schemas.microsoft.com/office/drawing/2014/chart" uri="{C3380CC4-5D6E-409C-BE32-E72D297353CC}">
              <c16:uniqueId val="{00000008-7BFB-4B81-9346-AAD4DFBCE4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144</c:v>
                </c:pt>
                <c:pt idx="3">
                  <c:v>106</c:v>
                </c:pt>
                <c:pt idx="6">
                  <c:v>67</c:v>
                </c:pt>
                <c:pt idx="9">
                  <c:v>28</c:v>
                </c:pt>
                <c:pt idx="12">
                  <c:v>0</c:v>
                </c:pt>
              </c:numCache>
            </c:numRef>
          </c:val>
          <c:extLst>
            <c:ext xmlns:c16="http://schemas.microsoft.com/office/drawing/2014/chart" uri="{C3380CC4-5D6E-409C-BE32-E72D297353CC}">
              <c16:uniqueId val="{00000009-7BFB-4B81-9346-AAD4DFBCE4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16524</c:v>
                </c:pt>
                <c:pt idx="3">
                  <c:v>17101</c:v>
                </c:pt>
                <c:pt idx="6">
                  <c:v>17068</c:v>
                </c:pt>
                <c:pt idx="9">
                  <c:v>17257</c:v>
                </c:pt>
                <c:pt idx="12">
                  <c:v>16829</c:v>
                </c:pt>
              </c:numCache>
            </c:numRef>
          </c:val>
          <c:extLst>
            <c:ext xmlns:c16="http://schemas.microsoft.com/office/drawing/2014/chart" uri="{C3380CC4-5D6E-409C-BE32-E72D297353CC}">
              <c16:uniqueId val="{0000000A-7BFB-4B81-9346-AAD4DFBCE4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887</c:v>
                </c:pt>
                <c:pt idx="2">
                  <c:v>#N/A</c:v>
                </c:pt>
                <c:pt idx="3">
                  <c:v>#N/A</c:v>
                </c:pt>
                <c:pt idx="4">
                  <c:v>1480</c:v>
                </c:pt>
                <c:pt idx="5">
                  <c:v>#N/A</c:v>
                </c:pt>
                <c:pt idx="6">
                  <c:v>#N/A</c:v>
                </c:pt>
                <c:pt idx="7">
                  <c:v>1129</c:v>
                </c:pt>
                <c:pt idx="8">
                  <c:v>#N/A</c:v>
                </c:pt>
                <c:pt idx="9">
                  <c:v>#N/A</c:v>
                </c:pt>
                <c:pt idx="10">
                  <c:v>1097</c:v>
                </c:pt>
                <c:pt idx="11">
                  <c:v>#N/A</c:v>
                </c:pt>
                <c:pt idx="12">
                  <c:v>#N/A</c:v>
                </c:pt>
                <c:pt idx="13">
                  <c:v>0</c:v>
                </c:pt>
                <c:pt idx="14">
                  <c:v>#N/A</c:v>
                </c:pt>
              </c:numCache>
            </c:numRef>
          </c:val>
          <c:smooth val="0"/>
          <c:extLst>
            <c:ext xmlns:c16="http://schemas.microsoft.com/office/drawing/2014/chart" uri="{C3380CC4-5D6E-409C-BE32-E72D297353CC}">
              <c16:uniqueId val="{0000000B-7BFB-4B81-9346-AAD4DFBCE4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3643</c:v>
                </c:pt>
                <c:pt idx="1">
                  <c:v>3681</c:v>
                </c:pt>
                <c:pt idx="2">
                  <c:v>3981</c:v>
                </c:pt>
              </c:numCache>
            </c:numRef>
          </c:val>
          <c:extLst>
            <c:ext xmlns:c16="http://schemas.microsoft.com/office/drawing/2014/chart" uri="{C3380CC4-5D6E-409C-BE32-E72D297353CC}">
              <c16:uniqueId val="{00000000-CC98-4534-A1D2-403536664D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202</c:v>
                </c:pt>
                <c:pt idx="1">
                  <c:v>465</c:v>
                </c:pt>
                <c:pt idx="2">
                  <c:v>456</c:v>
                </c:pt>
              </c:numCache>
            </c:numRef>
          </c:val>
          <c:extLst>
            <c:ext xmlns:c16="http://schemas.microsoft.com/office/drawing/2014/chart" uri="{C3380CC4-5D6E-409C-BE32-E72D297353CC}">
              <c16:uniqueId val="{00000001-CC98-4534-A1D2-403536664D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1962</c:v>
                </c:pt>
                <c:pt idx="1">
                  <c:v>2208</c:v>
                </c:pt>
                <c:pt idx="2">
                  <c:v>3015</c:v>
                </c:pt>
              </c:numCache>
            </c:numRef>
          </c:val>
          <c:extLst>
            <c:ext xmlns:c16="http://schemas.microsoft.com/office/drawing/2014/chart" uri="{C3380CC4-5D6E-409C-BE32-E72D297353CC}">
              <c16:uniqueId val="{00000002-CC98-4534-A1D2-403536664D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1489699549320719E-4"/>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{18D508CA-5D09-43BD-8C35-BB11CE09D7C4}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83C-4F17-BDAD-5026A322AC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{3375A658-FABB-4AD6-8482-B6A6A48154DE}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3C-4F17-BDAD-5026A322AC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{5B88B703-D2AF-45F4-9A23-D7F8140C0CDF}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3C-4F17-BDAD-5026A322AC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{13CD1A75-D7DD-4010-93C6-42722A648253}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3C-4F17-BDAD-5026A322AC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{0D834EA2-2492-411C-B581-089E307D4A0C}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3C-4F17-BDAD-5026A322AC2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{64157501-D0C9-4B59-9F99-15FE22E1FC6A}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83C-4F17-BDAD-5026A322AC2F}"/>
                </c:ext>
              </c:extLst>
            </c:dLbl>
            <c:dLbl>
              <c:idx val="16"/>
              <c:layout>
                <c:manualLayout>
                  <c:x val="0"/>
                  <c:y val="9.1489699549318648E-4"/>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{B25792FE-71BE-4967-A949-60D310986C8D}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83C-4F17-BDAD-5026A322AC2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{342B8A34-07AF-46BC-AB45-14311CCDABDE}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83C-4F17-BDAD-5026A322AC2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{331CC01D-0724-4F8E-A7E0-C36FE9F80DA0}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83C-4F17-BDAD-5026A322AC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76.599999999999994</c:v>
                </c:pt>
                <c:pt idx="8">
                  <c:v>76.7</c:v>
                </c:pt>
                <c:pt idx="16">
                  <c:v>77.3</c:v>
                </c:pt>
                <c:pt idx="24">
                  <c:v>78.599999999999994</c:v>
                </c:pt>
                <c:pt idx="32">
                  <c:v>80.099999999999994</c:v>
                </c:pt>
              </c:numCache>
            </c:numRef>
          </c:xVal>
          <c:yVal>
            <c:numRef>
              <c:f>公会計指標分析・財政指標組合せ分析表!$BP$51:$DC$51</c:f>
              <c:numCache>
                <c:formatCode>#,##0.0;"▲ "#,##0.0</c:formatCode>
                <c:ptCount val="40"/>
                <c:pt idx="0">
                  <c:v>10.1</c:v>
                </c:pt>
                <c:pt idx="8">
                  <c:v>17</c:v>
                </c:pt>
                <c:pt idx="16">
                  <c:v>12.5</c:v>
                </c:pt>
                <c:pt idx="24">
                  <c:v>11.5</c:v>
                </c:pt>
              </c:numCache>
            </c:numRef>
          </c:yVal>
          <c:smooth val="0"/>
          <c:extLst>
            <c:ext xmlns:c16="http://schemas.microsoft.com/office/drawing/2014/chart" uri="{C3380CC4-5D6E-409C-BE32-E72D297353CC}">
              <c16:uniqueId val="{00000009-383C-4F17-BDAD-5026A322AC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388294646920096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{3C6029FD-49D7-4D16-84E6-44A42DD73792}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83C-4F17-BDAD-5026A322AC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{90952A17-49B5-4D13-9844-BD5A90E41144}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3C-4F17-BDAD-5026A322AC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{5C52C988-B9C0-419A-80A5-E5E8B0C06D10}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3C-4F17-BDAD-5026A322AC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{5D133D8E-40C1-4C70-B3E0-39A13DC74736}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3C-4F17-BDAD-5026A322AC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{EA626836-9434-4B6D-951A-2990A94D4F4E}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3C-4F17-BDAD-5026A322AC2F}"/>
                </c:ext>
              </c:extLst>
            </c:dLbl>
            <c:dLbl>
              <c:idx val="8"/>
              <c:layout>
                <c:manualLayout>
                  <c:x val="0"/>
                  <c:y val="1.338829464692001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{140C1A02-5076-40F1-99A6-15A9750FA5F4}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83C-4F17-BDAD-5026A322AC2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{9452F0EF-82FD-476F-BEB1-A25891CFAFF9}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83C-4F17-BDAD-5026A322AC2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{5D005947-EC37-44AA-877C-806A165D4C4C}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83C-4F17-BDAD-5026A322AC2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{FFA1A3DD-81EF-4BCF-A1F9-048C331C37FA}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83C-4F17-BDAD-5026A322AC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383C-4F17-BDAD-5026A322AC2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79946057214287E-2"/>
                  <c:y val="-7.0429486261796126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{E4CFD666-0992-41E7-B424-FC8ECC54E377}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B65-434D-ADDC-A339930298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{5C6AFA43-0456-4759-B9DD-14232C36690D}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65-434D-ADDC-A339930298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{E3C11806-1ADE-4970-93A6-A91AB5378A37}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65-434D-ADDC-A339930298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{C9F7B5AC-2665-421C-905A-675E1C5A5F89}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65-434D-ADDC-A339930298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{1BA48A23-D15C-4DCE-A149-082141E5DF3F}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65-434D-ADDC-A3399302980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{79417A27-D6DE-43D6-BD2D-95277013A7E3}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B65-434D-ADDC-A3399302980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{39659019-7A81-43C5-B0CB-E30C806FBB19}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B65-434D-ADDC-A3399302980C}"/>
                </c:ext>
              </c:extLst>
            </c:dLbl>
            <c:dLbl>
              <c:idx val="24"/>
              <c:layout>
                <c:manualLayout>
                  <c:x val="-2.3468873772043618E-2"/>
                  <c:y val="-5.440380791379179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{2EC1EB49-8D7D-4EF1-A477-6860D87A9F12}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B65-434D-ADDC-A3399302980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{15DBE6D2-9EA6-42AF-BDE0-40930FFA538F}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B65-434D-ADDC-A339930298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2.9</c:v>
                </c:pt>
                <c:pt idx="16">
                  <c:v>3</c:v>
                </c:pt>
                <c:pt idx="24">
                  <c:v>3.4</c:v>
                </c:pt>
                <c:pt idx="32">
                  <c:v>4</c:v>
                </c:pt>
              </c:numCache>
            </c:numRef>
          </c:xVal>
          <c:yVal>
            <c:numRef>
              <c:f>公会計指標分析・財政指標組合せ分析表!$BP$73:$DC$73</c:f>
              <c:numCache>
                <c:formatCode>#,##0.0;"▲ "#,##0.0</c:formatCode>
                <c:ptCount val="40"/>
                <c:pt idx="0">
                  <c:v>10.1</c:v>
                </c:pt>
                <c:pt idx="8">
                  <c:v>17</c:v>
                </c:pt>
                <c:pt idx="16">
                  <c:v>12.5</c:v>
                </c:pt>
                <c:pt idx="24">
                  <c:v>11.5</c:v>
                </c:pt>
              </c:numCache>
            </c:numRef>
          </c:yVal>
          <c:smooth val="0"/>
          <c:extLst>
            <c:ext xmlns:c16="http://schemas.microsoft.com/office/drawing/2014/chart" uri="{C3380CC4-5D6E-409C-BE32-E72D297353CC}">
              <c16:uniqueId val="{00000009-2B65-434D-ADDC-A339930298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68745200892941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{AB9B33F5-F4E8-4944-B39D-F88B4CD54364}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B65-434D-ADDC-A339930298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{B1063A1F-17B3-46AA-BD93-9C11153E6AEE}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65-434D-ADDC-A339930298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{C3043848-F03B-4131-B720-4831322872E7}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65-434D-ADDC-A339930298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{684A5B68-3E68-4025-9CC4-8B9042ED6633}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65-434D-ADDC-A339930298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{762CF96C-BFED-435C-BB4D-F1A53C79CF87}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65-434D-ADDC-A3399302980C}"/>
                </c:ext>
              </c:extLst>
            </c:dLbl>
            <c:dLbl>
              <c:idx val="8"/>
              <c:layout>
                <c:manualLayout>
                  <c:x val="0"/>
                  <c:y val="1.268779449649866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{948E0D73-FFCD-4CC6-A971-9E9795FB548E}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B65-434D-ADDC-A3399302980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{FAF6F1BD-5CCA-436D-938C-AF2B482C8A0F}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B65-434D-ADDC-A3399302980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{98A546E6-351E-4AB9-B212-1387FD2DBFB5}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B65-434D-ADDC-A3399302980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{600BF391-B1D9-415E-9E78-A731079E96F4}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B65-434D-ADDC-A339930298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2B65-434D-ADDC-A3399302980C}"/>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34,433
33,647
61.77
23,588,550
20,409,688
2,731,522
10,360,765
16,829,404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年度の財政力指数は、前年度と比較して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となったが、これは、普通交付税算定における基準財政収入額が増加したものの、基準財政需要額がそれ以上に増加したことによる。基準財政収入額は市町村民税所得割・法人税割、法人事業税交付金等が増加し、基準財政需要額は地域の元気創造事業費、公債費、清掃費等が増加した。今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月熱海市伊豆山土石流災害からの復旧・復興事業に係る公債費等の増加が見込まれるため、本市の財政状況、後年度の公債費負担や償還能力等に充分に配慮しながら財政の健全性確保に努める。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29557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123372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2611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124278</xdr:rowOff>
    </xdr:from>
    <xdr:to>
      <xdr:col>23</xdr:col>
      <xdr:colOff>184150</xdr:colOff>
      <xdr:row>37</xdr:row>
      <xdr:rowOff>54428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45555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1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歳出の経常経費一般財源充当額が前年度と比較して増加となったが、歳入の経常一般財源も増加となったことから、前年度と比較して同ポイントとなった。経常経費一般財源充当額は、物件費が庁舎等に係る電気使用料の増加、公債費がごみ焼却施設改造事業等に係る長期債元金の増加となったことにより、前年度と比較して増加となった。経常一般財源は、地方税及び普通交付税の増加等により、前年度と比較して増加となった。引き続き市税等の自主財源の確保及び事務事業の見直しを行い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4763</xdr:rowOff>
    </xdr:from>
    <xdr:to>
      <xdr:col>23</xdr:col>
      <xdr:colOff>133350</xdr:colOff>
      <xdr:row>61</xdr:row>
      <xdr:rowOff>4763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63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4763</xdr:rowOff>
    </xdr:from>
    <xdr:to>
      <xdr:col>19</xdr:col>
      <xdr:colOff>133350</xdr:colOff>
      <xdr:row>62</xdr:row>
      <xdr:rowOff>159068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63213"/>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62</xdr:row>
      <xdr:rowOff>159068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99407"/>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85725</xdr:rowOff>
    </xdr:from>
    <xdr:to>
      <xdr:col>11</xdr:col>
      <xdr:colOff>31750</xdr:colOff>
      <xdr:row>61</xdr:row>
      <xdr:rowOff>40957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372725"/>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125413</xdr:rowOff>
    </xdr:from>
    <xdr:to>
      <xdr:col>23</xdr:col>
      <xdr:colOff>184150</xdr:colOff>
      <xdr:row>61</xdr:row>
      <xdr:rowOff>55563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141940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5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125413</xdr:rowOff>
    </xdr:from>
    <xdr:to>
      <xdr:col>19</xdr:col>
      <xdr:colOff>184150</xdr:colOff>
      <xdr:row>61</xdr:row>
      <xdr:rowOff>55563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65740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8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108268</xdr:rowOff>
    </xdr:from>
    <xdr:to>
      <xdr:col>15</xdr:col>
      <xdr:colOff>133350</xdr:colOff>
      <xdr:row>63</xdr:row>
      <xdr:rowOff>38418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48595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34925</xdr:rowOff>
    </xdr:from>
    <xdr:to>
      <xdr:col>7</xdr:col>
      <xdr:colOff>31750</xdr:colOff>
      <xdr:row>60</xdr:row>
      <xdr:rowOff>136525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146702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人口１人当たり人件費・物件費等決算額は、前年度と比較して減少となったが、これは、令和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の対応に係る経費（宿泊施設借上料、職員の時間外手当等）が減少したことによる。これまでも、アウトソーシングや再任用制度の活用を図り、職員数の適正管理を行いながら人件費や経常的な物件費の抑制に努めてきたが、類似団体内平均値を大きく上回っており、引き続き経常的な人件費等の抑制に努めるが、令和３年７月熱海市伊豆山土石流災害からの復旧・復興事業を最優先とするため、しばらくは高い水準で推移することが見込まれ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96138</xdr:rowOff>
    </xdr:from>
    <xdr:to>
      <xdr:col>23</xdr:col>
      <xdr:colOff>133350</xdr:colOff>
      <xdr:row>82</xdr:row>
      <xdr:rowOff>120492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55038"/>
          <a:ext cx="8382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3843</xdr:rowOff>
    </xdr:from>
    <xdr:to>
      <xdr:col>19</xdr:col>
      <xdr:colOff>133350</xdr:colOff>
      <xdr:row>82</xdr:row>
      <xdr:rowOff>120492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62743"/>
          <a:ext cx="889000" cy="1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152287</xdr:rowOff>
    </xdr:from>
    <xdr:to>
      <xdr:col>15</xdr:col>
      <xdr:colOff>82550</xdr:colOff>
      <xdr:row>82</xdr:row>
      <xdr:rowOff>3843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39737"/>
          <a:ext cx="8890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27723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132060</xdr:rowOff>
    </xdr:from>
    <xdr:to>
      <xdr:col>11</xdr:col>
      <xdr:colOff>31750</xdr:colOff>
      <xdr:row>81</xdr:row>
      <xdr:rowOff>152287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19510"/>
          <a:ext cx="889000" cy="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125196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112560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45338</xdr:rowOff>
    </xdr:from>
    <xdr:to>
      <xdr:col>23</xdr:col>
      <xdr:colOff>184150</xdr:colOff>
      <xdr:row>82</xdr:row>
      <xdr:rowOff>146938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0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17415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69692</xdr:rowOff>
    </xdr:from>
    <xdr:to>
      <xdr:col>19</xdr:col>
      <xdr:colOff>184150</xdr:colOff>
      <xdr:row>82</xdr:row>
      <xdr:rowOff>171292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156069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14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124493</xdr:rowOff>
    </xdr:from>
    <xdr:to>
      <xdr:col>15</xdr:col>
      <xdr:colOff>133350</xdr:colOff>
      <xdr:row>82</xdr:row>
      <xdr:rowOff>54643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1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39420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101487</xdr:rowOff>
    </xdr:from>
    <xdr:to>
      <xdr:col>11</xdr:col>
      <xdr:colOff>82550</xdr:colOff>
      <xdr:row>82</xdr:row>
      <xdr:rowOff>31637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7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81260</xdr:rowOff>
    </xdr:from>
    <xdr:to>
      <xdr:col>7</xdr:col>
      <xdr:colOff>31750</xdr:colOff>
      <xdr:row>82</xdr:row>
      <xdr:rowOff>11410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167637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5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と同値であり、引き続き高水準で推移している。これは、管理、監督者の若年化、本市職員の経験年数別の在職階層の変動が顕著であり、類似団体内平均、全国平均等を依然として大きく上回っている。今後とも職員配置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13405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8110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156932</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13405</xdr:rowOff>
    </xdr:from>
    <xdr:to>
      <xdr:col>81</xdr:col>
      <xdr:colOff>133350</xdr:colOff>
      <xdr:row>88</xdr:row>
      <xdr:rowOff>13405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13405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0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152699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120650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010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120650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134055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1680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29932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4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83255</xdr:rowOff>
    </xdr:from>
    <xdr:to>
      <xdr:col>64</xdr:col>
      <xdr:colOff>152400</xdr:colOff>
      <xdr:row>89</xdr:row>
      <xdr:rowOff>13405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169632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人口減少の影響により人口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人当たりの職員数は、前年度と比較して</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ポイント増加し、全国平均、静岡県平均及び類似団体平均値を上回っている。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数値が高い要因として、観光地特有の行政需要から消防やごみ処理業務に職員を確保する必要があることや、別荘等を所有している市外納税者の対応などにより職員数が多くなっている。事務の合理化及び効率化を図り、より適切な職員の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25273</xdr:rowOff>
    </xdr:from>
    <xdr:to>
      <xdr:col>81</xdr:col>
      <xdr:colOff>44450</xdr:colOff>
      <xdr:row>61</xdr:row>
      <xdr:rowOff>46186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83723"/>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13208</xdr:rowOff>
    </xdr:from>
    <xdr:to>
      <xdr:col>77</xdr:col>
      <xdr:colOff>44450</xdr:colOff>
      <xdr:row>61</xdr:row>
      <xdr:rowOff>25273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716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7980</xdr:rowOff>
    </xdr:from>
    <xdr:to>
      <xdr:col>72</xdr:col>
      <xdr:colOff>203200</xdr:colOff>
      <xdr:row>61</xdr:row>
      <xdr:rowOff>13208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6430"/>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151126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168169</xdr:rowOff>
    </xdr:from>
    <xdr:to>
      <xdr:col>68</xdr:col>
      <xdr:colOff>152400</xdr:colOff>
      <xdr:row>61</xdr:row>
      <xdr:rowOff>7980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5516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141071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137854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166836</xdr:rowOff>
    </xdr:from>
    <xdr:to>
      <xdr:col>81</xdr:col>
      <xdr:colOff>95250</xdr:colOff>
      <xdr:row>61</xdr:row>
      <xdr:rowOff>96986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138913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2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145923</xdr:rowOff>
    </xdr:from>
    <xdr:to>
      <xdr:col>77</xdr:col>
      <xdr:colOff>95250</xdr:colOff>
      <xdr:row>61</xdr:row>
      <xdr:rowOff>76073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60850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1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133858</xdr:rowOff>
    </xdr:from>
    <xdr:to>
      <xdr:col>73</xdr:col>
      <xdr:colOff>44450</xdr:colOff>
      <xdr:row>61</xdr:row>
      <xdr:rowOff>64008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48785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128630</xdr:rowOff>
    </xdr:from>
    <xdr:to>
      <xdr:col>68</xdr:col>
      <xdr:colOff>203200</xdr:colOff>
      <xdr:row>61</xdr:row>
      <xdr:rowOff>58780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1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43557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0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実質公債費比率は、ごみ焼却施設改造事業等に係る元金償還が開始されたことに起因し、前年度に比べ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ポイント増加となった。類似団体内平均値と比較し</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が、これは、償還元金を上回らない額での地方債発行に努めていることや、投資的事業を抑制してきたことによる。今後は、令和３年７月熱海市伊豆山土石流災害からの復旧・復興事業に係る新規発行が見込まれるため、投資的事業を取捨選択し、地方債の新規発行額を計画的に行うよ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74168</xdr:rowOff>
    </xdr:from>
    <xdr:to>
      <xdr:col>81</xdr:col>
      <xdr:colOff>44450</xdr:colOff>
      <xdr:row>38</xdr:row>
      <xdr:rowOff>132080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5892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74168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5506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25908</xdr:rowOff>
    </xdr:from>
    <xdr:to>
      <xdr:col>72</xdr:col>
      <xdr:colOff>203200</xdr:colOff>
      <xdr:row>38</xdr:row>
      <xdr:rowOff>35560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5410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25908</xdr:rowOff>
    </xdr:from>
    <xdr:to>
      <xdr:col>68</xdr:col>
      <xdr:colOff>152400</xdr:colOff>
      <xdr:row>38</xdr:row>
      <xdr:rowOff>83820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5410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23368</xdr:rowOff>
    </xdr:from>
    <xdr:to>
      <xdr:col>77</xdr:col>
      <xdr:colOff>95250</xdr:colOff>
      <xdr:row>38</xdr:row>
      <xdr:rowOff>124968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135145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146558</xdr:rowOff>
    </xdr:from>
    <xdr:to>
      <xdr:col>68</xdr:col>
      <xdr:colOff>203200</xdr:colOff>
      <xdr:row>38</xdr:row>
      <xdr:rowOff>76708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86885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借入額の減少等に伴う地方債現在高の減少、財政調整基金及び環境衛生施設等整備基金の増加に伴う充当可能財源等の増加並びに標準財政規模の減少により、大幅に減少し負の数値となったため、算定されなかった。今後は、令和３年７月熱海市伊豆山土石流災害からの復旧・復興事業に加え、老朽化した公共施設の建替や大規模修繕の財源として起債発行が見込まれるため、健全な財政運営に努める。　</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161798</xdr:rowOff>
    </xdr:from>
    <xdr:to>
      <xdr:col>77</xdr:col>
      <xdr:colOff>44450</xdr:colOff>
      <xdr:row>15</xdr:row>
      <xdr:rowOff>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5620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0</xdr:rowOff>
    </xdr:from>
    <xdr:to>
      <xdr:col>72</xdr:col>
      <xdr:colOff>203200</xdr:colOff>
      <xdr:row>15</xdr:row>
      <xdr:rowOff>43434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5717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148285</xdr:rowOff>
    </xdr:from>
    <xdr:to>
      <xdr:col>68</xdr:col>
      <xdr:colOff>152400</xdr:colOff>
      <xdr:row>15</xdr:row>
      <xdr:rowOff>43434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548585"/>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57167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30632</xdr:rowOff>
    </xdr:from>
    <xdr:to>
      <xdr:col>68</xdr:col>
      <xdr:colOff>203200</xdr:colOff>
      <xdr:row>16</xdr:row>
      <xdr:rowOff>132232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117009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8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109288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8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110998</xdr:rowOff>
    </xdr:from>
    <xdr:to>
      <xdr:col>77</xdr:col>
      <xdr:colOff>95250</xdr:colOff>
      <xdr:row>15</xdr:row>
      <xdr:rowOff>41148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51325</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8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164084</xdr:rowOff>
    </xdr:from>
    <xdr:to>
      <xdr:col>68</xdr:col>
      <xdr:colOff>203200</xdr:colOff>
      <xdr:row>15</xdr:row>
      <xdr:rowOff>94234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104411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3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97485</xdr:rowOff>
    </xdr:from>
    <xdr:to>
      <xdr:col>64</xdr:col>
      <xdr:colOff>152400</xdr:colOff>
      <xdr:row>15</xdr:row>
      <xdr:rowOff>27635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37812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34,433
33,647
61.77
23,588,550
20,409,688
2,731,522
10,360,765
16,829,404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ポイント減少となった。類似団体内平均値と比較して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要因は、観光地特有の行政需要から消防やごみ処理業務に職員を確保する必要があることや市単独の運営を行っているためである。今後も、アウトソーシングや再任用制度の活用を図り、職員数の適正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2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91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18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静岡県平均、類似団体内平均値を大きく上回っている。数値が高い主な要因として、観光地という土地柄、観光プロモーションに係る民間委託が多いことや消防業務、廃棄物処理施設を単独で運営していることが挙げられる。引き続き公共施設の指定管理者制度の導入を推進し、施設の統廃合も含め事務事業の見直し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77470</xdr:rowOff>
    </xdr:from>
    <xdr:to>
      <xdr:col>82</xdr:col>
      <xdr:colOff>107950</xdr:colOff>
      <xdr:row>19</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35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20</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35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16510</xdr:rowOff>
    </xdr:from>
    <xdr:to>
      <xdr:col>73</xdr:col>
      <xdr:colOff>180975</xdr:colOff>
      <xdr:row>20</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740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16510</xdr:rowOff>
    </xdr:from>
    <xdr:to>
      <xdr:col>69</xdr:col>
      <xdr:colOff>92075</xdr:colOff>
      <xdr:row>19</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74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102870</xdr:rowOff>
    </xdr:from>
    <xdr:to>
      <xdr:col>82</xdr:col>
      <xdr:colOff>158750</xdr:colOff>
      <xdr:row>20</xdr:row>
      <xdr:rowOff>33020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74947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26670</xdr:rowOff>
    </xdr:from>
    <xdr:to>
      <xdr:col>78</xdr:col>
      <xdr:colOff>120650</xdr:colOff>
      <xdr:row>19</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113047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137160</xdr:rowOff>
    </xdr:from>
    <xdr:to>
      <xdr:col>69</xdr:col>
      <xdr:colOff>142875</xdr:colOff>
      <xdr:row>19</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被保護世帯の減による生活保護費の減少や児童手当等支給事業の減少により、前年度と比較して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ポイント減少し、全国平均、静岡県平均、類似団体内平均値を下回った。本市の令和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日現在の高齢化率は</a:t>
          </a:r>
          <a:r>
            <a:rPr kumimoji="1" lang="en-US" altLang="ja-JP" sz="1300">
              <a:latin typeface="ＭＳ Ｐゴシック" panose="020B0600070205080204" pitchFamily="50" charset="-128"/>
              <a:ea typeface="ＭＳ Ｐゴシック" panose="020B0600070205080204" pitchFamily="50" charset="-128"/>
            </a:rPr>
            <a:t>48.6%</a:t>
          </a:r>
          <a:r>
            <a:rPr kumimoji="1" lang="ja-JP" altLang="en-US" sz="1300">
              <a:latin typeface="ＭＳ Ｐゴシック" panose="020B0600070205080204" pitchFamily="50" charset="-128"/>
              <a:ea typeface="ＭＳ Ｐゴシック" panose="020B0600070205080204" pitchFamily="50" charset="-128"/>
            </a:rPr>
            <a:t>であり、高齢者福祉に要する経費や生活保護費等の上昇が続くことが見込まれる。市民の健康増進による疾病予防の啓発等により上昇の抑制を図り、国の制度を活用し経費節減に努める。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56</xdr:row>
      <xdr:rowOff>66040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60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119380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119380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96537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127017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68580</xdr:rowOff>
    </xdr:from>
    <xdr:to>
      <xdr:col>15</xdr:col>
      <xdr:colOff>149225</xdr:colOff>
      <xdr:row>56</xdr:row>
      <xdr:rowOff>170180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上回る結果となった。主な要因は繰出金である。国民健康保険事業特別会計は被保険者数の減少に伴い繰出金が減少しているが、高齢化の進展による後期高齢者医療被保険者数の増加により後期高齢者医療事業特別会計操出金が増加したためである。市民の健康増進による疾病予防の啓発等により医療費や介護給付費の上昇の抑制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896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39915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907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39915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886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113393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84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大幅に下回る値で推移している。これは、一部事務組合等の組織に加入している数が少ないことが要因である。しかし、今後の大規模な公共施設の更新等に当たっては行財政の効率化の面からも広域化の検討を進める必要がある。市単独で行う補助金等については、目的、必要性や効果等を精査し、廃止も含め検討す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34</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5874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869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26416</xdr:rowOff>
    </xdr:from>
    <xdr:to>
      <xdr:col>73</xdr:col>
      <xdr:colOff>180975</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5855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143002</xdr:rowOff>
    </xdr:from>
    <xdr:to>
      <xdr:col>69</xdr:col>
      <xdr:colOff>92075</xdr:colOff>
      <xdr:row>34</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58008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73931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160782</xdr:rowOff>
    </xdr:from>
    <xdr:to>
      <xdr:col>74</xdr:col>
      <xdr:colOff>31750</xdr:colOff>
      <xdr:row>34</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101109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147066</xdr:rowOff>
    </xdr:from>
    <xdr:to>
      <xdr:col>69</xdr:col>
      <xdr:colOff>142875</xdr:colOff>
      <xdr:row>34</xdr:row>
      <xdr:rowOff>77216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87393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ごみ焼却施設改造事業等に係る元金償還が開始されたことに起因した長期債元金の増加により、前年度と比較して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ポイント増加となった。類似団体内平均値を下回っているが、これは、元金償還額を上回らない地方債発行に努めてきたことによる。今後は令和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月熱海市伊豆山土石流災害からの復旧・復興事業の財源として地方債の活用が見込まれるため、借入れと償還のバランスを考慮し計画的な運用に努める。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9978</xdr:rowOff>
    </xdr:from>
    <xdr:to>
      <xdr:col>24</xdr:col>
      <xdr:colOff>25400</xdr:colOff>
      <xdr:row>75</xdr:row>
      <xdr:rowOff>129722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687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9978</xdr:rowOff>
    </xdr:from>
    <xdr:to>
      <xdr:col>19</xdr:col>
      <xdr:colOff>187325</xdr:colOff>
      <xdr:row>76</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687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1814</xdr:rowOff>
    </xdr:from>
    <xdr:to>
      <xdr:col>15</xdr:col>
      <xdr:colOff>98425</xdr:colOff>
      <xdr:row>76</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32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1814</xdr:rowOff>
    </xdr:from>
    <xdr:to>
      <xdr:col>11</xdr:col>
      <xdr:colOff>9525</xdr:colOff>
      <xdr:row>76</xdr:row>
      <xdr:rowOff>56243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32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78922</xdr:rowOff>
    </xdr:from>
    <xdr:to>
      <xdr:col>24</xdr:col>
      <xdr:colOff>76200</xdr:colOff>
      <xdr:row>76</xdr:row>
      <xdr:rowOff>9072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95449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130628</xdr:rowOff>
    </xdr:from>
    <xdr:to>
      <xdr:col>20</xdr:col>
      <xdr:colOff>38100</xdr:colOff>
      <xdr:row>75</xdr:row>
      <xdr:rowOff>60778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70955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8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122465</xdr:rowOff>
    </xdr:from>
    <xdr:to>
      <xdr:col>11</xdr:col>
      <xdr:colOff>60325</xdr:colOff>
      <xdr:row>76</xdr:row>
      <xdr:rowOff>52614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62792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5443</xdr:rowOff>
    </xdr:from>
    <xdr:to>
      <xdr:col>6</xdr:col>
      <xdr:colOff>171450</xdr:colOff>
      <xdr:row>76</xdr:row>
      <xdr:rowOff>107043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117220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ポイント減少し、類似団体内平均値を下回った。扶助費、物件費、補助費等は減少し、人件費は増加した。</a:t>
          </a:r>
        </a:p>
        <a:p>
          <a:r>
            <a:rPr kumimoji="1" lang="ja-JP" altLang="en-US" sz="1300">
              <a:latin typeface="ＭＳ Ｐゴシック" panose="020B0600070205080204" pitchFamily="50" charset="-128"/>
              <a:ea typeface="ＭＳ Ｐゴシック" panose="020B0600070205080204" pitchFamily="50" charset="-128"/>
            </a:rPr>
            <a:t>人件費は、観光地特有の行政需要から消防やごみ処理業務に職員を確保する必要があり、別荘等を所有している市外納税者の対応経費を計上していることなどが要因の一つである。今後も事務の合理化及び効率化による職員の適正管理や、業務の民間委託等を推進し、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90424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703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206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77</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794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606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160284</xdr:rowOff>
    </xdr:from>
    <xdr:to>
      <xdr:col>29</xdr:col>
      <xdr:colOff>127000</xdr:colOff>
      <xdr:row>17</xdr:row>
      <xdr:rowOff>161679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2559"/>
          <a:ext cx="647700" cy="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145061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07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161679</xdr:rowOff>
    </xdr:from>
    <xdr:to>
      <xdr:col>26</xdr:col>
      <xdr:colOff>50800</xdr:colOff>
      <xdr:row>18</xdr:row>
      <xdr:rowOff>19611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3954"/>
          <a:ext cx="698500" cy="2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19611</xdr:rowOff>
    </xdr:from>
    <xdr:to>
      <xdr:col>22</xdr:col>
      <xdr:colOff>114300</xdr:colOff>
      <xdr:row>18</xdr:row>
      <xdr:rowOff>30093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3336"/>
          <a:ext cx="698500" cy="1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57333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30093</xdr:rowOff>
    </xdr:from>
    <xdr:to>
      <xdr:col>18</xdr:col>
      <xdr:colOff>177800</xdr:colOff>
      <xdr:row>18</xdr:row>
      <xdr:rowOff>45119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3818"/>
          <a:ext cx="698500" cy="1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65841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109484</xdr:rowOff>
    </xdr:from>
    <xdr:to>
      <xdr:col>29</xdr:col>
      <xdr:colOff>177800</xdr:colOff>
      <xdr:row>18</xdr:row>
      <xdr:rowOff>39634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126011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110879</xdr:rowOff>
    </xdr:from>
    <xdr:to>
      <xdr:col>26</xdr:col>
      <xdr:colOff>101600</xdr:colOff>
      <xdr:row>18</xdr:row>
      <xdr:rowOff>41029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140261</xdr:rowOff>
    </xdr:from>
    <xdr:to>
      <xdr:col>22</xdr:col>
      <xdr:colOff>165100</xdr:colOff>
      <xdr:row>18</xdr:row>
      <xdr:rowOff>70411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80588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7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150743</xdr:rowOff>
    </xdr:from>
    <xdr:to>
      <xdr:col>19</xdr:col>
      <xdr:colOff>38100</xdr:colOff>
      <xdr:row>18</xdr:row>
      <xdr:rowOff>80893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3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91070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8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165769</xdr:rowOff>
    </xdr:from>
    <xdr:to>
      <xdr:col>15</xdr:col>
      <xdr:colOff>101600</xdr:colOff>
      <xdr:row>18</xdr:row>
      <xdr:rowOff>95919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80696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198362</xdr:rowOff>
    </xdr:from>
    <xdr:to>
      <xdr:col>29</xdr:col>
      <xdr:colOff>127000</xdr:colOff>
      <xdr:row>37</xdr:row>
      <xdr:rowOff>249320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23062"/>
          <a:ext cx="647700" cy="5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246711</xdr:rowOff>
    </xdr:from>
    <xdr:to>
      <xdr:col>26</xdr:col>
      <xdr:colOff>50800</xdr:colOff>
      <xdr:row>37</xdr:row>
      <xdr:rowOff>249320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371411"/>
          <a:ext cx="698500" cy="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246711</xdr:rowOff>
    </xdr:from>
    <xdr:to>
      <xdr:col>22</xdr:col>
      <xdr:colOff>114300</xdr:colOff>
      <xdr:row>37</xdr:row>
      <xdr:rowOff>299765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71411"/>
          <a:ext cx="698500" cy="53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241717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299765</xdr:rowOff>
    </xdr:from>
    <xdr:to>
      <xdr:col>18</xdr:col>
      <xdr:colOff>177800</xdr:colOff>
      <xdr:row>37</xdr:row>
      <xdr:rowOff>329864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424465"/>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249241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147562</xdr:rowOff>
    </xdr:from>
    <xdr:to>
      <xdr:col>29</xdr:col>
      <xdr:colOff>177800</xdr:colOff>
      <xdr:row>37</xdr:row>
      <xdr:rowOff>249162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7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119639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4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198520</xdr:rowOff>
    </xdr:from>
    <xdr:to>
      <xdr:col>26</xdr:col>
      <xdr:colOff>101600</xdr:colOff>
      <xdr:row>37</xdr:row>
      <xdr:rowOff>300120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2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284897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195911</xdr:rowOff>
    </xdr:from>
    <xdr:to>
      <xdr:col>22</xdr:col>
      <xdr:colOff>165100</xdr:colOff>
      <xdr:row>37</xdr:row>
      <xdr:rowOff>297511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2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282288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248965</xdr:rowOff>
    </xdr:from>
    <xdr:to>
      <xdr:col>19</xdr:col>
      <xdr:colOff>38100</xdr:colOff>
      <xdr:row>38</xdr:row>
      <xdr:rowOff>7665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73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335342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279064</xdr:rowOff>
    </xdr:from>
    <xdr:to>
      <xdr:col>15</xdr:col>
      <xdr:colOff>101600</xdr:colOff>
      <xdr:row>38</xdr:row>
      <xdr:rowOff>37764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40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22541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34,433
33,647
61.77
23,588,550
20,409,688
2,731,522
10,360,765
16,829,404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115613</xdr:rowOff>
    </xdr:from>
    <xdr:to>
      <xdr:col>24</xdr:col>
      <xdr:colOff>63500</xdr:colOff>
      <xdr:row>36</xdr:row>
      <xdr:rowOff>136401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7813"/>
          <a:ext cx="8382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136401</xdr:rowOff>
    </xdr:from>
    <xdr:to>
      <xdr:col>19</xdr:col>
      <xdr:colOff>177800</xdr:colOff>
      <xdr:row>36</xdr:row>
      <xdr:rowOff>167963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8601"/>
          <a:ext cx="8890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167963</xdr:rowOff>
    </xdr:from>
    <xdr:to>
      <xdr:col>15</xdr:col>
      <xdr:colOff>50800</xdr:colOff>
      <xdr:row>37</xdr:row>
      <xdr:rowOff>28936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0163"/>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73225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28936</xdr:rowOff>
    </xdr:from>
    <xdr:to>
      <xdr:col>10</xdr:col>
      <xdr:colOff>114300</xdr:colOff>
      <xdr:row>37</xdr:row>
      <xdr:rowOff>40507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2586"/>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106650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64813</xdr:rowOff>
    </xdr:from>
    <xdr:to>
      <xdr:col>24</xdr:col>
      <xdr:colOff>114300</xdr:colOff>
      <xdr:row>36</xdr:row>
      <xdr:rowOff>166413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87690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8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85601</xdr:rowOff>
    </xdr:from>
    <xdr:to>
      <xdr:col>20</xdr:col>
      <xdr:colOff>38100</xdr:colOff>
      <xdr:row>37</xdr:row>
      <xdr:rowOff>15751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32278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3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117163</xdr:rowOff>
    </xdr:from>
    <xdr:to>
      <xdr:col>15</xdr:col>
      <xdr:colOff>101600</xdr:colOff>
      <xdr:row>37</xdr:row>
      <xdr:rowOff>47313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63840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149586</xdr:rowOff>
    </xdr:from>
    <xdr:to>
      <xdr:col>10</xdr:col>
      <xdr:colOff>165100</xdr:colOff>
      <xdr:row>37</xdr:row>
      <xdr:rowOff>79736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96263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161157</xdr:rowOff>
    </xdr:from>
    <xdr:to>
      <xdr:col>6</xdr:col>
      <xdr:colOff>38100</xdr:colOff>
      <xdr:row>37</xdr:row>
      <xdr:rowOff>91307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107834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124695</xdr:rowOff>
    </xdr:from>
    <xdr:to>
      <xdr:col>24</xdr:col>
      <xdr:colOff>63500</xdr:colOff>
      <xdr:row>55</xdr:row>
      <xdr:rowOff>159602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554445"/>
          <a:ext cx="8382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124695</xdr:rowOff>
    </xdr:from>
    <xdr:to>
      <xdr:col>19</xdr:col>
      <xdr:colOff>177800</xdr:colOff>
      <xdr:row>56</xdr:row>
      <xdr:rowOff>72034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54445"/>
          <a:ext cx="889000" cy="11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72034</xdr:rowOff>
    </xdr:from>
    <xdr:to>
      <xdr:col>15</xdr:col>
      <xdr:colOff>50800</xdr:colOff>
      <xdr:row>56</xdr:row>
      <xdr:rowOff>75651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73234"/>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136611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75651</xdr:rowOff>
    </xdr:from>
    <xdr:to>
      <xdr:col>10</xdr:col>
      <xdr:colOff>114300</xdr:colOff>
      <xdr:row>56</xdr:row>
      <xdr:rowOff>90149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76851"/>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108802</xdr:rowOff>
    </xdr:from>
    <xdr:to>
      <xdr:col>24</xdr:col>
      <xdr:colOff>114300</xdr:colOff>
      <xdr:row>56</xdr:row>
      <xdr:rowOff>38952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131679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8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73895</xdr:rowOff>
    </xdr:from>
    <xdr:to>
      <xdr:col>20</xdr:col>
      <xdr:colOff>38100</xdr:colOff>
      <xdr:row>56</xdr:row>
      <xdr:rowOff>4045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20572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7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21234</xdr:rowOff>
    </xdr:from>
    <xdr:to>
      <xdr:col>15</xdr:col>
      <xdr:colOff>101600</xdr:colOff>
      <xdr:row>56</xdr:row>
      <xdr:rowOff>122834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139361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24851</xdr:rowOff>
    </xdr:from>
    <xdr:to>
      <xdr:col>10</xdr:col>
      <xdr:colOff>165100</xdr:colOff>
      <xdr:row>56</xdr:row>
      <xdr:rowOff>126451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142978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0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39349</xdr:rowOff>
    </xdr:from>
    <xdr:to>
      <xdr:col>6</xdr:col>
      <xdr:colOff>38100</xdr:colOff>
      <xdr:row>56</xdr:row>
      <xdr:rowOff>140949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157476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59187</xdr:rowOff>
    </xdr:from>
    <xdr:to>
      <xdr:col>24</xdr:col>
      <xdr:colOff>63500</xdr:colOff>
      <xdr:row>78</xdr:row>
      <xdr:rowOff>59713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32287"/>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59713</xdr:rowOff>
    </xdr:from>
    <xdr:to>
      <xdr:col>19</xdr:col>
      <xdr:colOff>177800</xdr:colOff>
      <xdr:row>78</xdr:row>
      <xdr:rowOff>75829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2813"/>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75349</xdr:rowOff>
    </xdr:from>
    <xdr:to>
      <xdr:col>15</xdr:col>
      <xdr:colOff>50800</xdr:colOff>
      <xdr:row>78</xdr:row>
      <xdr:rowOff>75829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48449"/>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63050</xdr:rowOff>
    </xdr:from>
    <xdr:to>
      <xdr:col>10</xdr:col>
      <xdr:colOff>114300</xdr:colOff>
      <xdr:row>78</xdr:row>
      <xdr:rowOff>75349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36150"/>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8387</xdr:rowOff>
    </xdr:from>
    <xdr:to>
      <xdr:col>24</xdr:col>
      <xdr:colOff>114300</xdr:colOff>
      <xdr:row>78</xdr:row>
      <xdr:rowOff>109987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94764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8913</xdr:rowOff>
    </xdr:from>
    <xdr:to>
      <xdr:col>20</xdr:col>
      <xdr:colOff>38100</xdr:colOff>
      <xdr:row>78</xdr:row>
      <xdr:rowOff>110513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101640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25029</xdr:rowOff>
    </xdr:from>
    <xdr:to>
      <xdr:col>15</xdr:col>
      <xdr:colOff>101600</xdr:colOff>
      <xdr:row>78</xdr:row>
      <xdr:rowOff>126629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117756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24549</xdr:rowOff>
    </xdr:from>
    <xdr:to>
      <xdr:col>10</xdr:col>
      <xdr:colOff>165100</xdr:colOff>
      <xdr:row>78</xdr:row>
      <xdr:rowOff>126149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117276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12250</xdr:rowOff>
    </xdr:from>
    <xdr:to>
      <xdr:col>6</xdr:col>
      <xdr:colOff>38100</xdr:colOff>
      <xdr:row>78</xdr:row>
      <xdr:rowOff>113850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104977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82435</xdr:rowOff>
    </xdr:from>
    <xdr:to>
      <xdr:col>24</xdr:col>
      <xdr:colOff>63500</xdr:colOff>
      <xdr:row>96</xdr:row>
      <xdr:rowOff>170683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41635"/>
          <a:ext cx="838200" cy="8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82435</xdr:rowOff>
    </xdr:from>
    <xdr:to>
      <xdr:col>19</xdr:col>
      <xdr:colOff>177800</xdr:colOff>
      <xdr:row>97</xdr:row>
      <xdr:rowOff>98827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41635"/>
          <a:ext cx="889000" cy="18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98827</xdr:rowOff>
    </xdr:from>
    <xdr:to>
      <xdr:col>15</xdr:col>
      <xdr:colOff>50800</xdr:colOff>
      <xdr:row>97</xdr:row>
      <xdr:rowOff>107063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29477"/>
          <a:ext cx="8890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107063</xdr:rowOff>
    </xdr:from>
    <xdr:to>
      <xdr:col>10</xdr:col>
      <xdr:colOff>114300</xdr:colOff>
      <xdr:row>97</xdr:row>
      <xdr:rowOff>136781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3771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119883</xdr:rowOff>
    </xdr:from>
    <xdr:to>
      <xdr:col>24</xdr:col>
      <xdr:colOff>114300</xdr:colOff>
      <xdr:row>97</xdr:row>
      <xdr:rowOff>50033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98310</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5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31635</xdr:rowOff>
    </xdr:from>
    <xdr:to>
      <xdr:col>20</xdr:col>
      <xdr:colOff>38100</xdr:colOff>
      <xdr:row>96</xdr:row>
      <xdr:rowOff>133235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124362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58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48027</xdr:rowOff>
    </xdr:from>
    <xdr:to>
      <xdr:col>15</xdr:col>
      <xdr:colOff>101600</xdr:colOff>
      <xdr:row>97</xdr:row>
      <xdr:rowOff>149627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140754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56263</xdr:rowOff>
    </xdr:from>
    <xdr:to>
      <xdr:col>10</xdr:col>
      <xdr:colOff>165100</xdr:colOff>
      <xdr:row>97</xdr:row>
      <xdr:rowOff>157863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148990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85981</xdr:rowOff>
    </xdr:from>
    <xdr:to>
      <xdr:col>6</xdr:col>
      <xdr:colOff>38100</xdr:colOff>
      <xdr:row>98</xdr:row>
      <xdr:rowOff>16131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7258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77649</xdr:rowOff>
    </xdr:from>
    <xdr:to>
      <xdr:col>55</xdr:col>
      <xdr:colOff>0</xdr:colOff>
      <xdr:row>37</xdr:row>
      <xdr:rowOff>92247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421299"/>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125468</xdr:rowOff>
    </xdr:from>
    <xdr:to>
      <xdr:col>50</xdr:col>
      <xdr:colOff>114300</xdr:colOff>
      <xdr:row>37</xdr:row>
      <xdr:rowOff>77649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54768"/>
          <a:ext cx="889000" cy="46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125468</xdr:rowOff>
    </xdr:from>
    <xdr:to>
      <xdr:col>45</xdr:col>
      <xdr:colOff>177800</xdr:colOff>
      <xdr:row>37</xdr:row>
      <xdr:rowOff>135206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954768"/>
          <a:ext cx="889000" cy="52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135206</xdr:rowOff>
    </xdr:from>
    <xdr:to>
      <xdr:col>41</xdr:col>
      <xdr:colOff>50800</xdr:colOff>
      <xdr:row>37</xdr:row>
      <xdr:rowOff>135805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78856"/>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41447</xdr:rowOff>
    </xdr:from>
    <xdr:to>
      <xdr:col>55</xdr:col>
      <xdr:colOff>50800</xdr:colOff>
      <xdr:row>37</xdr:row>
      <xdr:rowOff>143047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127824</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3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26849</xdr:rowOff>
    </xdr:from>
    <xdr:to>
      <xdr:col>50</xdr:col>
      <xdr:colOff>165100</xdr:colOff>
      <xdr:row>37</xdr:row>
      <xdr:rowOff>128449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7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119576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74668</xdr:rowOff>
    </xdr:from>
    <xdr:to>
      <xdr:col>46</xdr:col>
      <xdr:colOff>38100</xdr:colOff>
      <xdr:row>35</xdr:row>
      <xdr:rowOff>4818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167395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99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84406</xdr:rowOff>
    </xdr:from>
    <xdr:to>
      <xdr:col>41</xdr:col>
      <xdr:colOff>101600</xdr:colOff>
      <xdr:row>38</xdr:row>
      <xdr:rowOff>14556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85005</xdr:rowOff>
    </xdr:from>
    <xdr:to>
      <xdr:col>36</xdr:col>
      <xdr:colOff>165100</xdr:colOff>
      <xdr:row>38</xdr:row>
      <xdr:rowOff>15154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28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6282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167146</xdr:rowOff>
    </xdr:from>
    <xdr:to>
      <xdr:col>55</xdr:col>
      <xdr:colOff>0</xdr:colOff>
      <xdr:row>58</xdr:row>
      <xdr:rowOff>4561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939796"/>
          <a:ext cx="8382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59754</xdr:rowOff>
    </xdr:from>
    <xdr:to>
      <xdr:col>50</xdr:col>
      <xdr:colOff>114300</xdr:colOff>
      <xdr:row>58</xdr:row>
      <xdr:rowOff>4561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832404"/>
          <a:ext cx="889000" cy="1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135864</xdr:rowOff>
    </xdr:from>
    <xdr:to>
      <xdr:col>45</xdr:col>
      <xdr:colOff>177800</xdr:colOff>
      <xdr:row>57</xdr:row>
      <xdr:rowOff>59754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565614"/>
          <a:ext cx="889000" cy="2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135864</xdr:rowOff>
    </xdr:from>
    <xdr:to>
      <xdr:col>41</xdr:col>
      <xdr:colOff>50800</xdr:colOff>
      <xdr:row>56</xdr:row>
      <xdr:rowOff>112744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565614"/>
          <a:ext cx="889000" cy="1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162022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55532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116346</xdr:rowOff>
    </xdr:from>
    <xdr:to>
      <xdr:col>55</xdr:col>
      <xdr:colOff>50800</xdr:colOff>
      <xdr:row>58</xdr:row>
      <xdr:rowOff>46496</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31273</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125211</xdr:rowOff>
    </xdr:from>
    <xdr:to>
      <xdr:col>50</xdr:col>
      <xdr:colOff>165100</xdr:colOff>
      <xdr:row>58</xdr:row>
      <xdr:rowOff>55361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46488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8954</xdr:rowOff>
    </xdr:from>
    <xdr:to>
      <xdr:col>46</xdr:col>
      <xdr:colOff>38100</xdr:colOff>
      <xdr:row>57</xdr:row>
      <xdr:rowOff>110554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101681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85064</xdr:rowOff>
    </xdr:from>
    <xdr:to>
      <xdr:col>41</xdr:col>
      <xdr:colOff>101600</xdr:colOff>
      <xdr:row>56</xdr:row>
      <xdr:rowOff>15214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31741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29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61944</xdr:rowOff>
    </xdr:from>
    <xdr:to>
      <xdr:col>36</xdr:col>
      <xdr:colOff>165100</xdr:colOff>
      <xdr:row>56</xdr:row>
      <xdr:rowOff>163544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6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42263</xdr:rowOff>
    </xdr:from>
    <xdr:to>
      <xdr:col>55</xdr:col>
      <xdr:colOff>0</xdr:colOff>
      <xdr:row>79</xdr:row>
      <xdr:rowOff>44183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586813"/>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16165</xdr:rowOff>
    </xdr:from>
    <xdr:to>
      <xdr:col>50</xdr:col>
      <xdr:colOff>114300</xdr:colOff>
      <xdr:row>79</xdr:row>
      <xdr:rowOff>42263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60715"/>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104031</xdr:rowOff>
    </xdr:from>
    <xdr:to>
      <xdr:col>45</xdr:col>
      <xdr:colOff>177800</xdr:colOff>
      <xdr:row>79</xdr:row>
      <xdr:rowOff>16165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305681"/>
          <a:ext cx="889000" cy="25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104031</xdr:rowOff>
    </xdr:from>
    <xdr:to>
      <xdr:col>41</xdr:col>
      <xdr:colOff>50800</xdr:colOff>
      <xdr:row>79</xdr:row>
      <xdr:rowOff>22710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305681"/>
          <a:ext cx="889000" cy="26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107811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164833</xdr:rowOff>
    </xdr:from>
    <xdr:to>
      <xdr:col>55</xdr:col>
      <xdr:colOff>50800</xdr:colOff>
      <xdr:row>79</xdr:row>
      <xdr:rowOff>94983</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79760</xdr:rowOff>
    </xdr:from>
    <xdr:ext cx="313932"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52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162913</xdr:rowOff>
    </xdr:from>
    <xdr:to>
      <xdr:col>50</xdr:col>
      <xdr:colOff>165100</xdr:colOff>
      <xdr:row>79</xdr:row>
      <xdr:rowOff>93063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84190</xdr:rowOff>
    </xdr:from>
    <xdr:ext cx="378565"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50017" y="1362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136815</xdr:rowOff>
    </xdr:from>
    <xdr:to>
      <xdr:col>46</xdr:col>
      <xdr:colOff>38100</xdr:colOff>
      <xdr:row>79</xdr:row>
      <xdr:rowOff>66965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50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58092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60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53231</xdr:rowOff>
    </xdr:from>
    <xdr:to>
      <xdr:col>41</xdr:col>
      <xdr:colOff>101600</xdr:colOff>
      <xdr:row>77</xdr:row>
      <xdr:rowOff>154831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171358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3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143360</xdr:rowOff>
    </xdr:from>
    <xdr:to>
      <xdr:col>36</xdr:col>
      <xdr:colOff>165100</xdr:colOff>
      <xdr:row>79</xdr:row>
      <xdr:rowOff>73510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5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64637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60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19836</xdr:rowOff>
    </xdr:from>
    <xdr:to>
      <xdr:col>55</xdr:col>
      <xdr:colOff>0</xdr:colOff>
      <xdr:row>98</xdr:row>
      <xdr:rowOff>27595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21936"/>
          <a:ext cx="8382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93542</xdr:rowOff>
    </xdr:from>
    <xdr:to>
      <xdr:col>50</xdr:col>
      <xdr:colOff>114300</xdr:colOff>
      <xdr:row>98</xdr:row>
      <xdr:rowOff>27595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24192"/>
          <a:ext cx="889000" cy="10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158939</xdr:rowOff>
    </xdr:from>
    <xdr:to>
      <xdr:col>45</xdr:col>
      <xdr:colOff>177800</xdr:colOff>
      <xdr:row>97</xdr:row>
      <xdr:rowOff>93542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618139"/>
          <a:ext cx="889000" cy="10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135576</xdr:rowOff>
    </xdr:from>
    <xdr:to>
      <xdr:col>41</xdr:col>
      <xdr:colOff>50800</xdr:colOff>
      <xdr:row>96</xdr:row>
      <xdr:rowOff>158939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6594776"/>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126461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158928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140486</xdr:rowOff>
    </xdr:from>
    <xdr:to>
      <xdr:col>55</xdr:col>
      <xdr:colOff>50800</xdr:colOff>
      <xdr:row>98</xdr:row>
      <xdr:rowOff>70636</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55413</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8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148245</xdr:rowOff>
    </xdr:from>
    <xdr:to>
      <xdr:col>50</xdr:col>
      <xdr:colOff>165100</xdr:colOff>
      <xdr:row>98</xdr:row>
      <xdr:rowOff>78395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69522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7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42742</xdr:rowOff>
    </xdr:from>
    <xdr:to>
      <xdr:col>46</xdr:col>
      <xdr:colOff>38100</xdr:colOff>
      <xdr:row>97</xdr:row>
      <xdr:rowOff>144342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135469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108139</xdr:rowOff>
    </xdr:from>
    <xdr:to>
      <xdr:col>41</xdr:col>
      <xdr:colOff>101600</xdr:colOff>
      <xdr:row>97</xdr:row>
      <xdr:rowOff>38289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5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54816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4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84776</xdr:rowOff>
    </xdr:from>
    <xdr:to>
      <xdr:col>36</xdr:col>
      <xdr:colOff>165100</xdr:colOff>
      <xdr:row>97</xdr:row>
      <xdr:rowOff>14926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5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31453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1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94266</xdr:rowOff>
    </xdr:from>
    <xdr:to>
      <xdr:col>85</xdr:col>
      <xdr:colOff>127000</xdr:colOff>
      <xdr:row>37</xdr:row>
      <xdr:rowOff>98952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266466"/>
          <a:ext cx="838200" cy="17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31837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546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98952</xdr:rowOff>
    </xdr:from>
    <xdr:to>
      <xdr:col>81</xdr:col>
      <xdr:colOff>50800</xdr:colOff>
      <xdr:row>38</xdr:row>
      <xdr:rowOff>169646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442602"/>
          <a:ext cx="889000" cy="24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109618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158083</xdr:rowOff>
    </xdr:from>
    <xdr:to>
      <xdr:col>76</xdr:col>
      <xdr:colOff>114300</xdr:colOff>
      <xdr:row>38</xdr:row>
      <xdr:rowOff>169646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73183"/>
          <a:ext cx="8890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158083</xdr:rowOff>
    </xdr:from>
    <xdr:to>
      <xdr:col>71</xdr:col>
      <xdr:colOff>177800</xdr:colOff>
      <xdr:row>39</xdr:row>
      <xdr:rowOff>34258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7318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43466</xdr:rowOff>
    </xdr:from>
    <xdr:to>
      <xdr:col>85</xdr:col>
      <xdr:colOff>177800</xdr:colOff>
      <xdr:row>36</xdr:row>
      <xdr:rowOff>145066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2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66343</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0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48152</xdr:rowOff>
    </xdr:from>
    <xdr:to>
      <xdr:col>81</xdr:col>
      <xdr:colOff>101600</xdr:colOff>
      <xdr:row>37</xdr:row>
      <xdr:rowOff>149752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3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166279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118846</xdr:rowOff>
    </xdr:from>
    <xdr:to>
      <xdr:col>76</xdr:col>
      <xdr:colOff>165100</xdr:colOff>
      <xdr:row>39</xdr:row>
      <xdr:rowOff>48996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40123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2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107283</xdr:rowOff>
    </xdr:from>
    <xdr:to>
      <xdr:col>72</xdr:col>
      <xdr:colOff>38100</xdr:colOff>
      <xdr:row>39</xdr:row>
      <xdr:rowOff>37433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28560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1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154908</xdr:rowOff>
    </xdr:from>
    <xdr:to>
      <xdr:col>67</xdr:col>
      <xdr:colOff>101600</xdr:colOff>
      <xdr:row>39</xdr:row>
      <xdr:rowOff>85058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76185</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762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82789</xdr:rowOff>
    </xdr:from>
    <xdr:to>
      <xdr:col>85</xdr:col>
      <xdr:colOff>127000</xdr:colOff>
      <xdr:row>78</xdr:row>
      <xdr:rowOff>139427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55889"/>
          <a:ext cx="8382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139427</xdr:rowOff>
    </xdr:from>
    <xdr:to>
      <xdr:col>81</xdr:col>
      <xdr:colOff>50800</xdr:colOff>
      <xdr:row>78</xdr:row>
      <xdr:rowOff>146101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512527"/>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144588</xdr:rowOff>
    </xdr:from>
    <xdr:to>
      <xdr:col>76</xdr:col>
      <xdr:colOff>114300</xdr:colOff>
      <xdr:row>78</xdr:row>
      <xdr:rowOff>146101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517688"/>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129282</xdr:rowOff>
    </xdr:from>
    <xdr:to>
      <xdr:col>71</xdr:col>
      <xdr:colOff>177800</xdr:colOff>
      <xdr:row>78</xdr:row>
      <xdr:rowOff>144588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502382"/>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31989</xdr:rowOff>
    </xdr:from>
    <xdr:to>
      <xdr:col>85</xdr:col>
      <xdr:colOff>177800</xdr:colOff>
      <xdr:row>78</xdr:row>
      <xdr:rowOff>133589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10416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88627</xdr:rowOff>
    </xdr:from>
    <xdr:to>
      <xdr:col>81</xdr:col>
      <xdr:colOff>101600</xdr:colOff>
      <xdr:row>79</xdr:row>
      <xdr:rowOff>18777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9904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95301</xdr:rowOff>
    </xdr:from>
    <xdr:to>
      <xdr:col>76</xdr:col>
      <xdr:colOff>165100</xdr:colOff>
      <xdr:row>79</xdr:row>
      <xdr:rowOff>25451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16578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93788</xdr:rowOff>
    </xdr:from>
    <xdr:to>
      <xdr:col>72</xdr:col>
      <xdr:colOff>38100</xdr:colOff>
      <xdr:row>79</xdr:row>
      <xdr:rowOff>23938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15065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5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78482</xdr:rowOff>
    </xdr:from>
    <xdr:to>
      <xdr:col>67</xdr:col>
      <xdr:colOff>101600</xdr:colOff>
      <xdr:row>79</xdr:row>
      <xdr:rowOff>8632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171209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84116</xdr:rowOff>
    </xdr:from>
    <xdr:to>
      <xdr:col>85</xdr:col>
      <xdr:colOff>127000</xdr:colOff>
      <xdr:row>98</xdr:row>
      <xdr:rowOff>126301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86216"/>
          <a:ext cx="838200" cy="4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126301</xdr:rowOff>
    </xdr:from>
    <xdr:to>
      <xdr:col>81</xdr:col>
      <xdr:colOff>50800</xdr:colOff>
      <xdr:row>98</xdr:row>
      <xdr:rowOff>145430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28401"/>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145430</xdr:rowOff>
    </xdr:from>
    <xdr:to>
      <xdr:col>76</xdr:col>
      <xdr:colOff>114300</xdr:colOff>
      <xdr:row>98</xdr:row>
      <xdr:rowOff>165478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47530"/>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142622</xdr:rowOff>
    </xdr:from>
    <xdr:to>
      <xdr:col>71</xdr:col>
      <xdr:colOff>177800</xdr:colOff>
      <xdr:row>98</xdr:row>
      <xdr:rowOff>165478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44722"/>
          <a:ext cx="889000" cy="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15805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33316</xdr:rowOff>
    </xdr:from>
    <xdr:to>
      <xdr:col>85</xdr:col>
      <xdr:colOff>177800</xdr:colOff>
      <xdr:row>98</xdr:row>
      <xdr:rowOff>134916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164143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75501</xdr:rowOff>
    </xdr:from>
    <xdr:to>
      <xdr:col>81</xdr:col>
      <xdr:colOff>101600</xdr:colOff>
      <xdr:row>99</xdr:row>
      <xdr:rowOff>5651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168228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94630</xdr:rowOff>
    </xdr:from>
    <xdr:to>
      <xdr:col>76</xdr:col>
      <xdr:colOff>165100</xdr:colOff>
      <xdr:row>99</xdr:row>
      <xdr:rowOff>24780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15907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114678</xdr:rowOff>
    </xdr:from>
    <xdr:to>
      <xdr:col>72</xdr:col>
      <xdr:colOff>38100</xdr:colOff>
      <xdr:row>99</xdr:row>
      <xdr:rowOff>44828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35955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91822</xdr:rowOff>
    </xdr:from>
    <xdr:to>
      <xdr:col>67</xdr:col>
      <xdr:colOff>101600</xdr:colOff>
      <xdr:row>99</xdr:row>
      <xdr:rowOff>21972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38499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135166</xdr:rowOff>
    </xdr:from>
    <xdr:to>
      <xdr:col>116</xdr:col>
      <xdr:colOff>63500</xdr:colOff>
      <xdr:row>36</xdr:row>
      <xdr:rowOff>56566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135916"/>
          <a:ext cx="8382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56566</xdr:rowOff>
    </xdr:from>
    <xdr:to>
      <xdr:col>111</xdr:col>
      <xdr:colOff>177800</xdr:colOff>
      <xdr:row>36</xdr:row>
      <xdr:rowOff>101295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228766"/>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101295</xdr:rowOff>
    </xdr:from>
    <xdr:to>
      <xdr:col>107</xdr:col>
      <xdr:colOff>50800</xdr:colOff>
      <xdr:row>36</xdr:row>
      <xdr:rowOff>159398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273495"/>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96016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159398</xdr:rowOff>
    </xdr:from>
    <xdr:to>
      <xdr:col>102</xdr:col>
      <xdr:colOff>114300</xdr:colOff>
      <xdr:row>37</xdr:row>
      <xdr:rowOff>18085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331598"/>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132287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146766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84366</xdr:rowOff>
    </xdr:from>
    <xdr:to>
      <xdr:col>116</xdr:col>
      <xdr:colOff>114300</xdr:colOff>
      <xdr:row>36</xdr:row>
      <xdr:rowOff>14516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0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107243</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93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5766</xdr:rowOff>
    </xdr:from>
    <xdr:to>
      <xdr:col>112</xdr:col>
      <xdr:colOff>38100</xdr:colOff>
      <xdr:row>36</xdr:row>
      <xdr:rowOff>107366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1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123893</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59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50495</xdr:rowOff>
    </xdr:from>
    <xdr:to>
      <xdr:col>107</xdr:col>
      <xdr:colOff>101600</xdr:colOff>
      <xdr:row>36</xdr:row>
      <xdr:rowOff>152095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168622</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67111" y="59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108598</xdr:rowOff>
    </xdr:from>
    <xdr:to>
      <xdr:col>102</xdr:col>
      <xdr:colOff>165100</xdr:colOff>
      <xdr:row>37</xdr:row>
      <xdr:rowOff>38748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2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55275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60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138735</xdr:rowOff>
    </xdr:from>
    <xdr:to>
      <xdr:col>98</xdr:col>
      <xdr:colOff>38100</xdr:colOff>
      <xdr:row>37</xdr:row>
      <xdr:rowOff>68885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85412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43631</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59181"/>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43631</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5918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164281</xdr:rowOff>
    </xdr:from>
    <xdr:to>
      <xdr:col>112</xdr:col>
      <xdr:colOff>38100</xdr:colOff>
      <xdr:row>59</xdr:row>
      <xdr:rowOff>94431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85558</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201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144602</xdr:rowOff>
    </xdr:from>
    <xdr:to>
      <xdr:col>116</xdr:col>
      <xdr:colOff>63500</xdr:colOff>
      <xdr:row>76</xdr:row>
      <xdr:rowOff>160706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74802"/>
          <a:ext cx="8382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160706</xdr:rowOff>
    </xdr:from>
    <xdr:to>
      <xdr:col>111</xdr:col>
      <xdr:colOff>177800</xdr:colOff>
      <xdr:row>77</xdr:row>
      <xdr:rowOff>29311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90906"/>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29311</xdr:rowOff>
    </xdr:from>
    <xdr:to>
      <xdr:col>107</xdr:col>
      <xdr:colOff>50800</xdr:colOff>
      <xdr:row>77</xdr:row>
      <xdr:rowOff>62852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30961"/>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144860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62852</xdr:rowOff>
    </xdr:from>
    <xdr:to>
      <xdr:col>102</xdr:col>
      <xdr:colOff>114300</xdr:colOff>
      <xdr:row>77</xdr:row>
      <xdr:rowOff>91605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64502"/>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94721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84676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93802</xdr:rowOff>
    </xdr:from>
    <xdr:to>
      <xdr:col>116</xdr:col>
      <xdr:colOff>114300</xdr:colOff>
      <xdr:row>77</xdr:row>
      <xdr:rowOff>23952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116679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109906</xdr:rowOff>
    </xdr:from>
    <xdr:to>
      <xdr:col>112</xdr:col>
      <xdr:colOff>38100</xdr:colOff>
      <xdr:row>77</xdr:row>
      <xdr:rowOff>40056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56583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149961</xdr:rowOff>
    </xdr:from>
    <xdr:to>
      <xdr:col>107</xdr:col>
      <xdr:colOff>101600</xdr:colOff>
      <xdr:row>77</xdr:row>
      <xdr:rowOff>80111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96638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12052</xdr:rowOff>
    </xdr:from>
    <xdr:to>
      <xdr:col>102</xdr:col>
      <xdr:colOff>165100</xdr:colOff>
      <xdr:row>77</xdr:row>
      <xdr:rowOff>113652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104779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40805</xdr:rowOff>
    </xdr:from>
    <xdr:to>
      <xdr:col>98</xdr:col>
      <xdr:colOff>38100</xdr:colOff>
      <xdr:row>77</xdr:row>
      <xdr:rowOff>142405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133532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3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592,736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性質別歳出決算のうち、構成割合が大きいものは、人件費、物件費、扶助費、繰出金である。人件費は、消防業務、廃棄物処理施設を単独で運営していることが類似団体内平均値と比較して高い要因となっている。物件費も人件費と同様に、消防業務、廃棄物処理施設を単独で運営していることや観光地という土地柄、観光プロモーションに係る民間委託等が多いことにより、類似団体内平均値よりも高い要因となっている。扶助費は、被保護世帯の減による生活保護費の減少や児童手当等支給事業の減少により、前年度と比較して減少し、類似団体内平均値を下回っている。補助費等は、市民クーポン事業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に係る災害見舞金等交付金等の減少により、前年度と比較して減少した。また、類似団体内平均値と比較し大幅に下回る値で推移しているが、これは、一部事務組合等の組織に加入している数が少ないことが要因である。普通建設事業費は、小中学校校舎等改修事業や市単独道路改良等事業の増加により、前年度と比較して増加した。災害復旧事業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に係る堆積土砂排除事業等の増加により、前年度と比較して大きく増加した。繰出金は、高齢化の進展に伴い、後期高齢者医療事業特別会計の被保険者数が増加していること等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34,433
33,647
61.77
23,588,550
20,409,688
2,731,522
10,360,765
16,829,404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170713</xdr:rowOff>
    </xdr:from>
    <xdr:to>
      <xdr:col>24</xdr:col>
      <xdr:colOff>63500</xdr:colOff>
      <xdr:row>37</xdr:row>
      <xdr:rowOff>3683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2913"/>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3683</xdr:rowOff>
    </xdr:from>
    <xdr:to>
      <xdr:col>19</xdr:col>
      <xdr:colOff>177800</xdr:colOff>
      <xdr:row>37</xdr:row>
      <xdr:rowOff>11760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4733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11760</xdr:rowOff>
    </xdr:from>
    <xdr:to>
      <xdr:col>15</xdr:col>
      <xdr:colOff>50800</xdr:colOff>
      <xdr:row>37</xdr:row>
      <xdr:rowOff>11760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55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11760</xdr:rowOff>
    </xdr:from>
    <xdr:to>
      <xdr:col>10</xdr:col>
      <xdr:colOff>114300</xdr:colOff>
      <xdr:row>37</xdr:row>
      <xdr:rowOff>26314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55410"/>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119913</xdr:rowOff>
    </xdr:from>
    <xdr:to>
      <xdr:col>24</xdr:col>
      <xdr:colOff>114300</xdr:colOff>
      <xdr:row>37</xdr:row>
      <xdr:rowOff>50063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142790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124333</xdr:rowOff>
    </xdr:from>
    <xdr:to>
      <xdr:col>20</xdr:col>
      <xdr:colOff>38100</xdr:colOff>
      <xdr:row>37</xdr:row>
      <xdr:rowOff>54483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71010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132410</xdr:rowOff>
    </xdr:from>
    <xdr:to>
      <xdr:col>15</xdr:col>
      <xdr:colOff>101600</xdr:colOff>
      <xdr:row>37</xdr:row>
      <xdr:rowOff>62560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53687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132410</xdr:rowOff>
    </xdr:from>
    <xdr:to>
      <xdr:col>10</xdr:col>
      <xdr:colOff>165100</xdr:colOff>
      <xdr:row>37</xdr:row>
      <xdr:rowOff>62560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53687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146964</xdr:rowOff>
    </xdr:from>
    <xdr:to>
      <xdr:col>6</xdr:col>
      <xdr:colOff>38100</xdr:colOff>
      <xdr:row>37</xdr:row>
      <xdr:rowOff>77114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68241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68257</xdr:rowOff>
    </xdr:from>
    <xdr:to>
      <xdr:col>24</xdr:col>
      <xdr:colOff>63500</xdr:colOff>
      <xdr:row>58</xdr:row>
      <xdr:rowOff>80946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12357"/>
          <a:ext cx="8382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82542</xdr:rowOff>
    </xdr:from>
    <xdr:to>
      <xdr:col>19</xdr:col>
      <xdr:colOff>177800</xdr:colOff>
      <xdr:row>58</xdr:row>
      <xdr:rowOff>80946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55192"/>
          <a:ext cx="889000" cy="1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82542</xdr:rowOff>
    </xdr:from>
    <xdr:to>
      <xdr:col>15</xdr:col>
      <xdr:colOff>50800</xdr:colOff>
      <xdr:row>58</xdr:row>
      <xdr:rowOff>81621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55192"/>
          <a:ext cx="889000" cy="1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81621</xdr:rowOff>
    </xdr:from>
    <xdr:to>
      <xdr:col>10</xdr:col>
      <xdr:colOff>114300</xdr:colOff>
      <xdr:row>58</xdr:row>
      <xdr:rowOff>103316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5721"/>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17457</xdr:rowOff>
    </xdr:from>
    <xdr:to>
      <xdr:col>24</xdr:col>
      <xdr:colOff>114300</xdr:colOff>
      <xdr:row>58</xdr:row>
      <xdr:rowOff>119057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30146</xdr:rowOff>
    </xdr:from>
    <xdr:to>
      <xdr:col>20</xdr:col>
      <xdr:colOff>38100</xdr:colOff>
      <xdr:row>58</xdr:row>
      <xdr:rowOff>131746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122873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31742</xdr:rowOff>
    </xdr:from>
    <xdr:to>
      <xdr:col>15</xdr:col>
      <xdr:colOff>101600</xdr:colOff>
      <xdr:row>57</xdr:row>
      <xdr:rowOff>133342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124469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9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30821</xdr:rowOff>
    </xdr:from>
    <xdr:to>
      <xdr:col>10</xdr:col>
      <xdr:colOff>165100</xdr:colOff>
      <xdr:row>58</xdr:row>
      <xdr:rowOff>132421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123548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6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52516</xdr:rowOff>
    </xdr:from>
    <xdr:to>
      <xdr:col>6</xdr:col>
      <xdr:colOff>38100</xdr:colOff>
      <xdr:row>58</xdr:row>
      <xdr:rowOff>154116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8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125061</xdr:rowOff>
    </xdr:from>
    <xdr:to>
      <xdr:col>24</xdr:col>
      <xdr:colOff>63500</xdr:colOff>
      <xdr:row>76</xdr:row>
      <xdr:rowOff>67366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983811"/>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125061</xdr:rowOff>
    </xdr:from>
    <xdr:to>
      <xdr:col>19</xdr:col>
      <xdr:colOff>177800</xdr:colOff>
      <xdr:row>76</xdr:row>
      <xdr:rowOff>124064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83811"/>
          <a:ext cx="889000" cy="17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124064</xdr:rowOff>
    </xdr:from>
    <xdr:to>
      <xdr:col>15</xdr:col>
      <xdr:colOff>50800</xdr:colOff>
      <xdr:row>76</xdr:row>
      <xdr:rowOff>137497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154264"/>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137497</xdr:rowOff>
    </xdr:from>
    <xdr:to>
      <xdr:col>10</xdr:col>
      <xdr:colOff>114300</xdr:colOff>
      <xdr:row>77</xdr:row>
      <xdr:rowOff>18424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67697"/>
          <a:ext cx="889000" cy="5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16566</xdr:rowOff>
    </xdr:from>
    <xdr:to>
      <xdr:col>24</xdr:col>
      <xdr:colOff>114300</xdr:colOff>
      <xdr:row>76</xdr:row>
      <xdr:rowOff>118166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166443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2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74261</xdr:rowOff>
    </xdr:from>
    <xdr:to>
      <xdr:col>20</xdr:col>
      <xdr:colOff>38100</xdr:colOff>
      <xdr:row>76</xdr:row>
      <xdr:rowOff>4411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9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166988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2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73264</xdr:rowOff>
    </xdr:from>
    <xdr:to>
      <xdr:col>15</xdr:col>
      <xdr:colOff>101600</xdr:colOff>
      <xdr:row>77</xdr:row>
      <xdr:rowOff>3414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165991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9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86697</xdr:rowOff>
    </xdr:from>
    <xdr:to>
      <xdr:col>10</xdr:col>
      <xdr:colOff>165100</xdr:colOff>
      <xdr:row>77</xdr:row>
      <xdr:rowOff>16847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0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139074</xdr:rowOff>
    </xdr:from>
    <xdr:to>
      <xdr:col>6</xdr:col>
      <xdr:colOff>38100</xdr:colOff>
      <xdr:row>77</xdr:row>
      <xdr:rowOff>69224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60351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6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62909</xdr:rowOff>
    </xdr:from>
    <xdr:to>
      <xdr:col>24</xdr:col>
      <xdr:colOff>63500</xdr:colOff>
      <xdr:row>96</xdr:row>
      <xdr:rowOff>128343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22109"/>
          <a:ext cx="838200" cy="6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128343</xdr:rowOff>
    </xdr:from>
    <xdr:to>
      <xdr:col>19</xdr:col>
      <xdr:colOff>177800</xdr:colOff>
      <xdr:row>97</xdr:row>
      <xdr:rowOff>55876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87543"/>
          <a:ext cx="8890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55876</xdr:rowOff>
    </xdr:from>
    <xdr:to>
      <xdr:col>15</xdr:col>
      <xdr:colOff>50800</xdr:colOff>
      <xdr:row>97</xdr:row>
      <xdr:rowOff>63753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86526"/>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56731</xdr:rowOff>
    </xdr:from>
    <xdr:to>
      <xdr:col>10</xdr:col>
      <xdr:colOff>114300</xdr:colOff>
      <xdr:row>97</xdr:row>
      <xdr:rowOff>63753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87381"/>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150021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12109</xdr:rowOff>
    </xdr:from>
    <xdr:to>
      <xdr:col>24</xdr:col>
      <xdr:colOff>114300</xdr:colOff>
      <xdr:row>96</xdr:row>
      <xdr:rowOff>113709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34986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2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77543</xdr:rowOff>
    </xdr:from>
    <xdr:to>
      <xdr:col>20</xdr:col>
      <xdr:colOff>38100</xdr:colOff>
      <xdr:row>97</xdr:row>
      <xdr:rowOff>7693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3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24220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5076</xdr:rowOff>
    </xdr:from>
    <xdr:to>
      <xdr:col>15</xdr:col>
      <xdr:colOff>101600</xdr:colOff>
      <xdr:row>97</xdr:row>
      <xdr:rowOff>106676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97803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12953</xdr:rowOff>
    </xdr:from>
    <xdr:to>
      <xdr:col>10</xdr:col>
      <xdr:colOff>165100</xdr:colOff>
      <xdr:row>97</xdr:row>
      <xdr:rowOff>114553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131080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4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5931</xdr:rowOff>
    </xdr:from>
    <xdr:to>
      <xdr:col>6</xdr:col>
      <xdr:colOff>38100</xdr:colOff>
      <xdr:row>97</xdr:row>
      <xdr:rowOff>107531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4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35116</xdr:rowOff>
    </xdr:from>
    <xdr:to>
      <xdr:col>55</xdr:col>
      <xdr:colOff>0</xdr:colOff>
      <xdr:row>39</xdr:row>
      <xdr:rowOff>36640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166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35878</xdr:rowOff>
    </xdr:from>
    <xdr:to>
      <xdr:col>50</xdr:col>
      <xdr:colOff>114300</xdr:colOff>
      <xdr:row>39</xdr:row>
      <xdr:rowOff>36640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24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29210</xdr:rowOff>
    </xdr:from>
    <xdr:to>
      <xdr:col>45</xdr:col>
      <xdr:colOff>177800</xdr:colOff>
      <xdr:row>39</xdr:row>
      <xdr:rowOff>35878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15760"/>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22352</xdr:rowOff>
    </xdr:from>
    <xdr:to>
      <xdr:col>41</xdr:col>
      <xdr:colOff>50800</xdr:colOff>
      <xdr:row>39</xdr:row>
      <xdr:rowOff>29210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089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155766</xdr:rowOff>
    </xdr:from>
    <xdr:to>
      <xdr:col>55</xdr:col>
      <xdr:colOff>50800</xdr:colOff>
      <xdr:row>39</xdr:row>
      <xdr:rowOff>85916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70693</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5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157290</xdr:rowOff>
    </xdr:from>
    <xdr:to>
      <xdr:col>50</xdr:col>
      <xdr:colOff>165100</xdr:colOff>
      <xdr:row>39</xdr:row>
      <xdr:rowOff>87440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78567</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5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156528</xdr:rowOff>
    </xdr:from>
    <xdr:to>
      <xdr:col>46</xdr:col>
      <xdr:colOff>38100</xdr:colOff>
      <xdr:row>39</xdr:row>
      <xdr:rowOff>86678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77805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4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149860</xdr:rowOff>
    </xdr:from>
    <xdr:to>
      <xdr:col>41</xdr:col>
      <xdr:colOff>101600</xdr:colOff>
      <xdr:row>39</xdr:row>
      <xdr:rowOff>80010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71137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143002</xdr:rowOff>
    </xdr:from>
    <xdr:to>
      <xdr:col>36</xdr:col>
      <xdr:colOff>165100</xdr:colOff>
      <xdr:row>39</xdr:row>
      <xdr:rowOff>73152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64279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5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142957</xdr:rowOff>
    </xdr:from>
    <xdr:to>
      <xdr:col>55</xdr:col>
      <xdr:colOff>0</xdr:colOff>
      <xdr:row>58</xdr:row>
      <xdr:rowOff>145834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87057"/>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131908</xdr:rowOff>
    </xdr:from>
    <xdr:to>
      <xdr:col>50</xdr:col>
      <xdr:colOff>114300</xdr:colOff>
      <xdr:row>58</xdr:row>
      <xdr:rowOff>142957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7600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157912</xdr:rowOff>
    </xdr:from>
    <xdr:to>
      <xdr:col>45</xdr:col>
      <xdr:colOff>177800</xdr:colOff>
      <xdr:row>58</xdr:row>
      <xdr:rowOff>131908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30562"/>
          <a:ext cx="889000" cy="1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90022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157912</xdr:rowOff>
    </xdr:from>
    <xdr:to>
      <xdr:col>41</xdr:col>
      <xdr:colOff>50800</xdr:colOff>
      <xdr:row>58</xdr:row>
      <xdr:rowOff>146101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30562"/>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115320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149572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95034</xdr:rowOff>
    </xdr:from>
    <xdr:to>
      <xdr:col>55</xdr:col>
      <xdr:colOff>50800</xdr:colOff>
      <xdr:row>59</xdr:row>
      <xdr:rowOff>25184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9961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5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92157</xdr:rowOff>
    </xdr:from>
    <xdr:to>
      <xdr:col>50</xdr:col>
      <xdr:colOff>165100</xdr:colOff>
      <xdr:row>59</xdr:row>
      <xdr:rowOff>22307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13434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2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81108</xdr:rowOff>
    </xdr:from>
    <xdr:to>
      <xdr:col>46</xdr:col>
      <xdr:colOff>38100</xdr:colOff>
      <xdr:row>59</xdr:row>
      <xdr:rowOff>11258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2385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1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107112</xdr:rowOff>
    </xdr:from>
    <xdr:to>
      <xdr:col>41</xdr:col>
      <xdr:colOff>101600</xdr:colOff>
      <xdr:row>58</xdr:row>
      <xdr:rowOff>37262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28389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95301</xdr:rowOff>
    </xdr:from>
    <xdr:to>
      <xdr:col>36</xdr:col>
      <xdr:colOff>165100</xdr:colOff>
      <xdr:row>59</xdr:row>
      <xdr:rowOff>25451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16578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3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5265</xdr:rowOff>
    </xdr:from>
    <xdr:to>
      <xdr:col>55</xdr:col>
      <xdr:colOff>0</xdr:colOff>
      <xdr:row>78</xdr:row>
      <xdr:rowOff>22574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78365"/>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152552</xdr:rowOff>
    </xdr:from>
    <xdr:to>
      <xdr:col>50</xdr:col>
      <xdr:colOff>114300</xdr:colOff>
      <xdr:row>78</xdr:row>
      <xdr:rowOff>5265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54202"/>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152552</xdr:rowOff>
    </xdr:from>
    <xdr:to>
      <xdr:col>45</xdr:col>
      <xdr:colOff>177800</xdr:colOff>
      <xdr:row>78</xdr:row>
      <xdr:rowOff>30434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54202"/>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30434</xdr:rowOff>
    </xdr:from>
    <xdr:to>
      <xdr:col>41</xdr:col>
      <xdr:colOff>50800</xdr:colOff>
      <xdr:row>78</xdr:row>
      <xdr:rowOff>43208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03534"/>
          <a:ext cx="889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112521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143224</xdr:rowOff>
    </xdr:from>
    <xdr:to>
      <xdr:col>55</xdr:col>
      <xdr:colOff>50800</xdr:colOff>
      <xdr:row>78</xdr:row>
      <xdr:rowOff>73374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102601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125915</xdr:rowOff>
    </xdr:from>
    <xdr:to>
      <xdr:col>50</xdr:col>
      <xdr:colOff>165100</xdr:colOff>
      <xdr:row>78</xdr:row>
      <xdr:rowOff>56065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72592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101752</xdr:rowOff>
    </xdr:from>
    <xdr:to>
      <xdr:col>46</xdr:col>
      <xdr:colOff>38100</xdr:colOff>
      <xdr:row>78</xdr:row>
      <xdr:rowOff>31902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48429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7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151084</xdr:rowOff>
    </xdr:from>
    <xdr:to>
      <xdr:col>41</xdr:col>
      <xdr:colOff>101600</xdr:colOff>
      <xdr:row>78</xdr:row>
      <xdr:rowOff>81234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97761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163858</xdr:rowOff>
    </xdr:from>
    <xdr:to>
      <xdr:col>36</xdr:col>
      <xdr:colOff>165100</xdr:colOff>
      <xdr:row>78</xdr:row>
      <xdr:rowOff>94008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110535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4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34243</xdr:rowOff>
    </xdr:from>
    <xdr:to>
      <xdr:col>55</xdr:col>
      <xdr:colOff>0</xdr:colOff>
      <xdr:row>97</xdr:row>
      <xdr:rowOff>83784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64893"/>
          <a:ext cx="8382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41591</xdr:rowOff>
    </xdr:from>
    <xdr:to>
      <xdr:col>50</xdr:col>
      <xdr:colOff>114300</xdr:colOff>
      <xdr:row>97</xdr:row>
      <xdr:rowOff>83784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72241"/>
          <a:ext cx="889000" cy="4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15923</xdr:rowOff>
    </xdr:from>
    <xdr:to>
      <xdr:col>45</xdr:col>
      <xdr:colOff>177800</xdr:colOff>
      <xdr:row>97</xdr:row>
      <xdr:rowOff>41591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46573"/>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155225</xdr:rowOff>
    </xdr:from>
    <xdr:to>
      <xdr:col>41</xdr:col>
      <xdr:colOff>50800</xdr:colOff>
      <xdr:row>97</xdr:row>
      <xdr:rowOff>15923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14425"/>
          <a:ext cx="889000" cy="3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154893</xdr:rowOff>
    </xdr:from>
    <xdr:to>
      <xdr:col>55</xdr:col>
      <xdr:colOff>50800</xdr:colOff>
      <xdr:row>97</xdr:row>
      <xdr:rowOff>85043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6320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32984</xdr:rowOff>
    </xdr:from>
    <xdr:to>
      <xdr:col>50</xdr:col>
      <xdr:colOff>165100</xdr:colOff>
      <xdr:row>97</xdr:row>
      <xdr:rowOff>134584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151111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4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162241</xdr:rowOff>
    </xdr:from>
    <xdr:to>
      <xdr:col>46</xdr:col>
      <xdr:colOff>38100</xdr:colOff>
      <xdr:row>97</xdr:row>
      <xdr:rowOff>92391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83518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136573</xdr:rowOff>
    </xdr:from>
    <xdr:to>
      <xdr:col>41</xdr:col>
      <xdr:colOff>101600</xdr:colOff>
      <xdr:row>97</xdr:row>
      <xdr:rowOff>66723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9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104425</xdr:rowOff>
    </xdr:from>
    <xdr:to>
      <xdr:col>36</xdr:col>
      <xdr:colOff>165100</xdr:colOff>
      <xdr:row>97</xdr:row>
      <xdr:rowOff>34575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51102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3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48222</xdr:rowOff>
    </xdr:from>
    <xdr:to>
      <xdr:col>85</xdr:col>
      <xdr:colOff>127000</xdr:colOff>
      <xdr:row>36</xdr:row>
      <xdr:rowOff>61557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20422"/>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161741</xdr:rowOff>
    </xdr:from>
    <xdr:to>
      <xdr:col>81</xdr:col>
      <xdr:colOff>50800</xdr:colOff>
      <xdr:row>36</xdr:row>
      <xdr:rowOff>61557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62491"/>
          <a:ext cx="889000" cy="7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143891</xdr:rowOff>
    </xdr:from>
    <xdr:to>
      <xdr:col>76</xdr:col>
      <xdr:colOff>114300</xdr:colOff>
      <xdr:row>35</xdr:row>
      <xdr:rowOff>161741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44641"/>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125506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143891</xdr:rowOff>
    </xdr:from>
    <xdr:to>
      <xdr:col>71</xdr:col>
      <xdr:colOff>177800</xdr:colOff>
      <xdr:row>36</xdr:row>
      <xdr:rowOff>83293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44641"/>
          <a:ext cx="889000" cy="1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168872</xdr:rowOff>
    </xdr:from>
    <xdr:to>
      <xdr:col>85</xdr:col>
      <xdr:colOff>177800</xdr:colOff>
      <xdr:row>36</xdr:row>
      <xdr:rowOff>99022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20299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10757</xdr:rowOff>
    </xdr:from>
    <xdr:to>
      <xdr:col>81</xdr:col>
      <xdr:colOff>101600</xdr:colOff>
      <xdr:row>36</xdr:row>
      <xdr:rowOff>112357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128884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110941</xdr:rowOff>
    </xdr:from>
    <xdr:to>
      <xdr:col>76</xdr:col>
      <xdr:colOff>165100</xdr:colOff>
      <xdr:row>36</xdr:row>
      <xdr:rowOff>41091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1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57618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8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93091</xdr:rowOff>
    </xdr:from>
    <xdr:to>
      <xdr:col>72</xdr:col>
      <xdr:colOff>38100</xdr:colOff>
      <xdr:row>36</xdr:row>
      <xdr:rowOff>23241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39768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6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32493</xdr:rowOff>
    </xdr:from>
    <xdr:to>
      <xdr:col>67</xdr:col>
      <xdr:colOff>101600</xdr:colOff>
      <xdr:row>36</xdr:row>
      <xdr:rowOff>134093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150620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105835</xdr:rowOff>
    </xdr:from>
    <xdr:to>
      <xdr:col>85</xdr:col>
      <xdr:colOff>127000</xdr:colOff>
      <xdr:row>57</xdr:row>
      <xdr:rowOff>121983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78485"/>
          <a:ext cx="838200"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95621</xdr:rowOff>
    </xdr:from>
    <xdr:to>
      <xdr:col>81</xdr:col>
      <xdr:colOff>50800</xdr:colOff>
      <xdr:row>57</xdr:row>
      <xdr:rowOff>121983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68271"/>
          <a:ext cx="889000" cy="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23164</xdr:rowOff>
    </xdr:from>
    <xdr:to>
      <xdr:col>76</xdr:col>
      <xdr:colOff>114300</xdr:colOff>
      <xdr:row>57</xdr:row>
      <xdr:rowOff>95621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95814"/>
          <a:ext cx="889000" cy="7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23164</xdr:rowOff>
    </xdr:from>
    <xdr:to>
      <xdr:col>71</xdr:col>
      <xdr:colOff>177800</xdr:colOff>
      <xdr:row>57</xdr:row>
      <xdr:rowOff>46966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95814"/>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91010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124326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55035</xdr:rowOff>
    </xdr:from>
    <xdr:to>
      <xdr:col>85</xdr:col>
      <xdr:colOff>177800</xdr:colOff>
      <xdr:row>57</xdr:row>
      <xdr:rowOff>156635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141412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71183</xdr:rowOff>
    </xdr:from>
    <xdr:to>
      <xdr:col>81</xdr:col>
      <xdr:colOff>101600</xdr:colOff>
      <xdr:row>58</xdr:row>
      <xdr:rowOff>1333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163910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44821</xdr:rowOff>
    </xdr:from>
    <xdr:to>
      <xdr:col>76</xdr:col>
      <xdr:colOff>165100</xdr:colOff>
      <xdr:row>57</xdr:row>
      <xdr:rowOff>146421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137548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1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143814</xdr:rowOff>
    </xdr:from>
    <xdr:to>
      <xdr:col>72</xdr:col>
      <xdr:colOff>38100</xdr:colOff>
      <xdr:row>57</xdr:row>
      <xdr:rowOff>73964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90491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167616</xdr:rowOff>
    </xdr:from>
    <xdr:to>
      <xdr:col>67</xdr:col>
      <xdr:colOff>101600</xdr:colOff>
      <xdr:row>57</xdr:row>
      <xdr:rowOff>97766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114293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94266</xdr:rowOff>
    </xdr:from>
    <xdr:to>
      <xdr:col>85</xdr:col>
      <xdr:colOff>127000</xdr:colOff>
      <xdr:row>77</xdr:row>
      <xdr:rowOff>98952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124466"/>
          <a:ext cx="838200" cy="17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31836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98952</xdr:rowOff>
    </xdr:from>
    <xdr:to>
      <xdr:col>81</xdr:col>
      <xdr:colOff>50800</xdr:colOff>
      <xdr:row>78</xdr:row>
      <xdr:rowOff>169647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00602"/>
          <a:ext cx="889000" cy="2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109617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158083</xdr:rowOff>
    </xdr:from>
    <xdr:to>
      <xdr:col>76</xdr:col>
      <xdr:colOff>114300</xdr:colOff>
      <xdr:row>78</xdr:row>
      <xdr:rowOff>169647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31183"/>
          <a:ext cx="8890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158083</xdr:rowOff>
    </xdr:from>
    <xdr:to>
      <xdr:col>71</xdr:col>
      <xdr:colOff>177800</xdr:colOff>
      <xdr:row>79</xdr:row>
      <xdr:rowOff>34258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3118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43466</xdr:rowOff>
    </xdr:from>
    <xdr:to>
      <xdr:col>85</xdr:col>
      <xdr:colOff>177800</xdr:colOff>
      <xdr:row>76</xdr:row>
      <xdr:rowOff>145066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0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66343</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9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48152</xdr:rowOff>
    </xdr:from>
    <xdr:to>
      <xdr:col>81</xdr:col>
      <xdr:colOff>101600</xdr:colOff>
      <xdr:row>77</xdr:row>
      <xdr:rowOff>149752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166279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118847</xdr:rowOff>
    </xdr:from>
    <xdr:to>
      <xdr:col>76</xdr:col>
      <xdr:colOff>165100</xdr:colOff>
      <xdr:row>79</xdr:row>
      <xdr:rowOff>48997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40124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107283</xdr:rowOff>
    </xdr:from>
    <xdr:to>
      <xdr:col>72</xdr:col>
      <xdr:colOff>38100</xdr:colOff>
      <xdr:row>79</xdr:row>
      <xdr:rowOff>37433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28560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7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154908</xdr:rowOff>
    </xdr:from>
    <xdr:to>
      <xdr:col>67</xdr:col>
      <xdr:colOff>101600</xdr:colOff>
      <xdr:row>79</xdr:row>
      <xdr:rowOff>85058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76185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82789</xdr:rowOff>
    </xdr:from>
    <xdr:to>
      <xdr:col>85</xdr:col>
      <xdr:colOff>127000</xdr:colOff>
      <xdr:row>98</xdr:row>
      <xdr:rowOff>139427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884889"/>
          <a:ext cx="8382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139427</xdr:rowOff>
    </xdr:from>
    <xdr:to>
      <xdr:col>81</xdr:col>
      <xdr:colOff>50800</xdr:colOff>
      <xdr:row>98</xdr:row>
      <xdr:rowOff>146101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41527"/>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144588</xdr:rowOff>
    </xdr:from>
    <xdr:to>
      <xdr:col>76</xdr:col>
      <xdr:colOff>114300</xdr:colOff>
      <xdr:row>98</xdr:row>
      <xdr:rowOff>146101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946688"/>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129282</xdr:rowOff>
    </xdr:from>
    <xdr:to>
      <xdr:col>71</xdr:col>
      <xdr:colOff>177800</xdr:colOff>
      <xdr:row>98</xdr:row>
      <xdr:rowOff>144588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931382"/>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31989</xdr:rowOff>
    </xdr:from>
    <xdr:to>
      <xdr:col>85</xdr:col>
      <xdr:colOff>177800</xdr:colOff>
      <xdr:row>98</xdr:row>
      <xdr:rowOff>133589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10416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88627</xdr:rowOff>
    </xdr:from>
    <xdr:to>
      <xdr:col>81</xdr:col>
      <xdr:colOff>101600</xdr:colOff>
      <xdr:row>99</xdr:row>
      <xdr:rowOff>18777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9904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98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95301</xdr:rowOff>
    </xdr:from>
    <xdr:to>
      <xdr:col>76</xdr:col>
      <xdr:colOff>165100</xdr:colOff>
      <xdr:row>99</xdr:row>
      <xdr:rowOff>25451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8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16578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9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93788</xdr:rowOff>
    </xdr:from>
    <xdr:to>
      <xdr:col>72</xdr:col>
      <xdr:colOff>38100</xdr:colOff>
      <xdr:row>99</xdr:row>
      <xdr:rowOff>23938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89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15065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98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78482</xdr:rowOff>
    </xdr:from>
    <xdr:to>
      <xdr:col>67</xdr:col>
      <xdr:colOff>101600</xdr:colOff>
      <xdr:row>99</xdr:row>
      <xdr:rowOff>8632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8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171209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9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ったのは、議会費、衛生費、商工費、土木費、消防費及び災害復旧費である。商工費、消防費が類似団体内平均値より高い要因としては、本市は基幹産業が観光業であることから人口規模以上の行政需要があることや、消防業務を単独で運営しているためである。民生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に係る宿泊施設借上料や生活保護法に基づく要保護世帯の扶助費の減少により、前年度と比較して大きく減少した。衛生費は、燃料価格高騰に伴う廃棄物処理施設の電気使用料等の増加により、前年度と比較して増加した。</a:t>
          </a:r>
        </a:p>
        <a:p>
          <a:r>
            <a:rPr kumimoji="1" lang="ja-JP" altLang="en-US" sz="1300">
              <a:latin typeface="ＭＳ Ｐゴシック" panose="020B0600070205080204" pitchFamily="50" charset="-128"/>
              <a:ea typeface="ＭＳ Ｐゴシック" panose="020B0600070205080204" pitchFamily="50" charset="-128"/>
            </a:rPr>
            <a:t>商工費は、市民クーポン事業等の減少により、前年度と比較して減少した。土木費は、市単独道路改良等事業、橋梁長寿命化事業、令和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に係る被災地区の復興事業等の増加により、前年度と比較して増加した。教育費は、燃料価格高騰に伴う小中学校及び図書館の電気使用料の増加や、小中学校校舎等改修事業の増加により、前年度と比較して増加した。小中学校校舎等は依然として校舎施設の老朽化は進んでいるため、統廃合の検討や公共施設管理計画に基づく長寿命化等による適正な管理に努めていく。災害復旧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熱海市伊豆山土石流災害に係る堆積土砂排除事業等の増加により、前年度と比較して大きく増加した。公債費は、ごみ焼却施設改造事業等に係る元金償還が開始されたことに起因した長期債元金の増加により、前年度と比較して増加した。災害復旧・復興の財源として地方債を活用するため、今後数年は上昇傾向が続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年度は、前年度と比較して、令和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熱海市伊豆山土石流災害に対する災害寄附金や特別交付税は減少したが、地方税や普通交付税が増加したことにより、実質収支額が大幅に増加した。地方税は、コロナ禍による影響がみられた前年度を全税目において上回った。財政調整基金は標準財政規模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を確保できているが、今後の復旧・復興事業により取崩し額が増加することが見込まれるため、計画的な基金管理を行い、健全な財政運営に努める。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すべての会計において実質収支は黒字となった。</a:t>
          </a:r>
        </a:p>
        <a:p>
          <a:r>
            <a:rPr kumimoji="1" lang="ja-JP" altLang="en-US" sz="1400">
              <a:latin typeface="ＭＳ ゴシック" pitchFamily="49" charset="-128"/>
              <a:ea typeface="ＭＳ ゴシック" pitchFamily="49" charset="-128"/>
            </a:rPr>
            <a:t>一般会計は、地方税がコロナ禍による影響がみられた前年度を全税目において上回ったことや普通交付税が増加したこと等から黒字額が大幅に増加した。</a:t>
          </a:r>
        </a:p>
        <a:p>
          <a:r>
            <a:rPr kumimoji="1" lang="ja-JP" altLang="en-US" sz="1400">
              <a:latin typeface="ＭＳ ゴシック" pitchFamily="49" charset="-128"/>
              <a:ea typeface="ＭＳ ゴシック" pitchFamily="49" charset="-128"/>
            </a:rPr>
            <a:t>水道事業会計及び下水道事業会計は、ウィズコロナ時代への社会経済の変化により観光関連産業の水需要が回復傾向にあることから、黒字が増加した。</a:t>
          </a:r>
        </a:p>
        <a:p>
          <a:r>
            <a:rPr kumimoji="1" lang="ja-JP" altLang="en-US" sz="1400">
              <a:latin typeface="ＭＳ ゴシック" pitchFamily="49" charset="-128"/>
              <a:ea typeface="ＭＳ ゴシック" pitchFamily="49" charset="-128"/>
            </a:rPr>
            <a:t>国民健康保険事業特別会計は、平成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年度に前期高齢者交付金歳入により一時的に増加、平成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年度、令和元年度は平年並みの数値となったが、令和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年度に賦課方式について資産割を廃止した影響により国民健康保険税収入が減少、加入世帯の減少もあり黒字額が減少傾向にある。</a:t>
          </a:r>
        </a:p>
        <a:p>
          <a:r>
            <a:rPr kumimoji="1" lang="ja-JP" altLang="en-US" sz="1400">
              <a:latin typeface="ＭＳ ゴシック" pitchFamily="49" charset="-128"/>
              <a:ea typeface="ＭＳ ゴシック" pitchFamily="49" charset="-128"/>
            </a:rPr>
            <a:t>今後も、水道事業、下水道事業、温泉事業会計については、経営戦略等の計画に基づき、その他の事業会計についても、一般会計の繰出金に依存しないように、健全な財政運営に努める。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実質公債費比率（分子）は、前年度と比較して増加となった。これは、平成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年度借入の臨時財政対策債及び一般廃棄物処理事業債、令和元年度借入の辺地対策事業債等の元金償還が開始したことによる元利償還金の額の増加によるものである。今後、令和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熱海市伊豆山土石流災害からの復旧・復興事業の財源として地方債を活用する見込みがあるため、公債費負担が重くなることが想定される。地方債の発行に際しては償還能力を考慮し、公債費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）が増加したことにより、前年度と比較して大幅に減少し、負の値となった。</a:t>
          </a:r>
        </a:p>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）は、地方債借入額の減少等に伴う地方債現在高の減少により、前年度に比較して減少した。充当可能財源等（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）は、財政調整基金及び環境衛生施設等整備基金の増加により、前年度に比較して増加した。</a:t>
          </a:r>
        </a:p>
        <a:p>
          <a:r>
            <a:rPr kumimoji="1" lang="ja-JP" altLang="en-US" sz="1400">
              <a:latin typeface="ＭＳ ゴシック" pitchFamily="49" charset="-128"/>
              <a:ea typeface="ＭＳ ゴシック" pitchFamily="49" charset="-128"/>
            </a:rPr>
            <a:t>今後は、被災地の復旧・復興事業に加え、老朽化した公共施設の建替や大規模修繕の財源として地方債発行が見込まれるため、財政状況を考慮し、適切な基金運用と計画的な地方債発行を行い将来負担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年度の基金全体残高は前年度と比較し、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これは、新清掃工場建設のための積立による環境衛生施設等整備基金として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百万円の積立を行ったことや、財政調整基金として決算剰余積立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百万円、下水道事業貸付金償還金積立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決算状況を踏まえ可能な範囲で積立を行う。特定目的基金のうち観光振興基金、職員退職手当基金は基準に従い継続的な積立に努め、環境衛生施設等整備基金は今までの継続的な積立に加え、新清掃工場建設に備え積立を進めていく。また、公共施設等総合管理計画に基づく建築物の総量削減のほか、長寿命化、予防保全の導入により基金の取崩しが増加することが予想されるが、将来負担を平準化させるために積立・取崩しのバランスを図りながら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・環境衛生施設等整備基金：ごみ及びし尿処理施設の整備、下水道施設の整備、管理及び運営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・職員退職手当基金：職員が退職した場合に支給する退職手当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・文化振興基金：文化の香り高いまちづくりに資するための文化財団の設立並びに文化施設の整備及び維持管理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・地域福祉基金：高齢者、障害者及び児童の福祉の向上を目的とする地域福祉事業の推進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・観光振興基金：観光都市としてふさわしい観光施設の整備及び観光施策の推進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・環境衛生施設等整備基金：ごみ処理手数料等の積立金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百万円に加え、新清掃工場建設のため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・職員退職手当基金：将来に備え、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・文化振興基金：取崩しを行ったが、文化施設の整備及び維持管理経費として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百万の積立を行ったことにより増加した。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・観光振興基金：梅園入園料の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百万円の積立を行ったが、梅園整備事業のため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・環境衛生施設等整備基金：エコ・プラント姫の沢ごみ処理施設の更新等に備えて積立を行う。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・職員退職手当基金：毎年度、給料に一定の係数を乗じた額の積立を行い将来の退職金支払いに備える。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熱海文学館設立のための金額は確保し、文化施設の整備及び維持管理経費等へ取崩しを行う。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・地域福祉基金：地域福祉事業のための取崩しを行う。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・観光振興基金：観光施設の維持・更新経費等に備えて梅園入園料の一部の積立を継続して行う。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百万円、下水道事業貸付金償還金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百万円を取り崩したことにより、前年度末残高と比較し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年度以降の行財政改革プランに基づき歳入の確保と歳出の抑制に取り組んだ結果、平成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年度以降は取崩しを上回る積立ができていることが増加の要因となっている。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プランの期間に公共施設に対する維持管理費や施設更新費を削減した結果、公共施設全体の老朽化が進んでしまったこと、経済変動や災害等の不測の事態に備えるために一定程度の残高の確保が必要な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％程度の残高が確保できるよう努めてきた結果、標準財政規模の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％以上を確保できた。今後、令和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発生した熱海市伊豆山土石流災害に係る復旧・復興事業を優先するため多くの取崩しが想定されるが、公共施設等総合管理計画に基づく施設の総量削減、長寿命化等への将来負担に備え、引き続き可能な範囲で積立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百万円の取崩しを行ったことにより、前年度末残高と比較し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月熱海市伊豆山土石流災害により被災した消防第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分団ポンプ自動車の廃車に伴い、当該ポンプ自動車に係る起債の繰上償還を行ったことによる。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沿って老朽化した公共施設の更新、改修、解体等を実施する場合には地方債の発行額も増加し、将来の公債費負担が増加することが想定されるため、他の基金とのバランスをとりながら地方債償還額の平準化のために取崩しを行う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82DEDEC-4251-4890-A753-512CB0114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C210490-F582-4875-84E4-E526678A8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34E6C097-9D87-4350-A805-78C18B48B4D6}"/>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B08F7536-A4FA-459E-BD65-DC4D0C859B35}"/>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E08E1B6-D25B-4B70-B1FF-800CB75D0937}"/>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5D58590-6368-46EE-8F5B-620D5C17A399}"/>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B7BF4F6D-37D0-4AEE-A50B-EA3087AE5AE9}"/>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127C4D6-B2B3-4C9B-9EC0-B31FD11F8B72}"/>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2ADE2710-B98A-4D2A-8273-84FA24AAF5BF}"/>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3B590BE8-EECD-4444-8EA7-4BCAA97D282C}"/>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D341B9A7-8D96-4192-8771-06148856DCD6}"/>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D9F5671-BBFD-4EDE-ACA6-4BBC7902C3C2}"/>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91CA5494-2748-4137-8A48-29D06790BE0F}"/>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114EDA19-5DA2-4A92-AAF7-5815B4671148}"/>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34,433
33,647
61.77
23,588,550
20,409,688
2,731,522
10,360,765
16,829,404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649CDCB5-D7DE-40B0-A3A3-DADAC8070EF9}"/>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3E9C29D5-2805-458D-AF98-AA8CB076FC74}"/>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9A331FC3-3A66-428A-AAF3-405BD7A8D5FE}"/>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5FE5C39-ABA1-43DE-AD58-5DC404FEA313}"/>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1E84C5DA-6C49-45D4-B3CA-3F181AAC9F53}"/>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EBA61BA6-89FD-4765-B353-1BE0899EEADB}"/>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83FD0B6-1417-45C3-BCE1-D3A58FC37BF6}"/>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A5C410C-6DC5-49DE-969E-4178155362A8}"/>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A97C514-4ADA-4D67-A755-68742A5D3459}"/>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36C4D622-3CCA-44CA-9F1A-2F7E4CC860EB}"/>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9C546041-FBF2-4104-9969-FF7C91FDCDCA}"/>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E40C3D4-6760-4F20-B980-54C1D4DD9E86}"/>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87D6FF92-801A-4476-A2D8-6CB0FB54827F}"/>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DA33794-CB54-470E-BDC0-E88AEA47EED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B7DACD16-4E05-4124-8DD7-874C5E422532}"/>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66915FA6-43C6-4609-A72E-B3E1B15947A1}"/>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20352ECF-8756-45E5-AFB8-DBE67AA0083E}"/>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763AC2DC-CF78-403E-90E8-7B9530CED7D5}"/>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77060C16-AFA7-48F5-AD23-16783D067CCE}"/>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1BEB0E0E-EEF8-4CBF-BA16-2D04CD6041EF}"/>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EFB1753E-1F4C-41B3-89F9-8ECDAA8C5EB8}"/>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437EB8F-B329-4742-B3BB-1DA9BDA28E4C}"/>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D45DEC4A-DFC7-4A2E-B3F2-7CA425A1D0B8}"/>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2C1E3EA7-8762-4E99-A2B9-A838AB9ABE08}"/>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82BE29A7-ACC5-4151-992C-82181D782DEC}"/>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1BF6E243-9F89-4E69-A952-0D678AE3A15F}"/>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67DE82D8-5D69-4D6E-B7E7-33CFE5F10899}"/>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F922CE9E-9028-4729-B918-414B5E61F1C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7C83D290-32E0-411E-802D-17200426F051}"/>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5989288F-A5D0-4A0B-B7E9-EAB13B0ECF65}"/>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599F8552-E742-4436-980A-D0337819CB74}"/>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97216716-DC09-4C40-8054-CE95045B3729}"/>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67E1A965-3981-4700-BD17-603957EE5D4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E6F64D6B-5401-4A0B-BBCC-89ED458EB91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AC1A9627-9DFF-4CD2-87C9-F3C4C5FAF7A8}"/>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a:t>
          </a:r>
          <a:r>
            <a:rPr kumimoji="1" lang="ja-JP" altLang="en-US" sz="1100">
              <a:solidFill>
                <a:schemeClr val="dk1"/>
              </a:solidFill>
              <a:effectLst/>
              <a:latin typeface="+mn-lt"/>
              <a:ea typeface="+mn-ea"/>
              <a:cs typeface="+mn-cs"/>
            </a:rPr>
            <a:t>中最も</a:t>
          </a:r>
          <a:r>
            <a:rPr kumimoji="1" lang="ja-JP" altLang="ja-JP" sz="1100">
              <a:solidFill>
                <a:schemeClr val="dk1"/>
              </a:solidFill>
              <a:effectLst/>
              <a:latin typeface="+mn-lt"/>
              <a:ea typeface="+mn-ea"/>
              <a:cs typeface="+mn-cs"/>
            </a:rPr>
            <a:t>高い水準にある。特に道路、公営住宅、福祉施設等の老朽化が進んでいることから有形固定資産減価償却率が上昇している。</a:t>
          </a:r>
          <a:endParaRPr lang="ja-JP" altLang="ja-JP">
            <a:effectLst/>
          </a:endParaRPr>
        </a:p>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月に公共施設個別施設アクションプランを策定</a:t>
          </a:r>
          <a:r>
            <a:rPr kumimoji="1" lang="ja-JP" altLang="en-US"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期の</a:t>
          </a:r>
          <a:r>
            <a:rPr kumimoji="1" lang="ja-JP" altLang="ja-JP" sz="1100">
              <a:solidFill>
                <a:schemeClr val="dk1"/>
              </a:solidFill>
              <a:effectLst/>
              <a:latin typeface="+mn-lt"/>
              <a:ea typeface="+mn-ea"/>
              <a:cs typeface="+mn-cs"/>
            </a:rPr>
            <a:t>取り組みを進めており、当該計画に基づいた施設の管理を適切に進めていく。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EBAE4D3-32A7-4620-9E9A-6DFCDA5650B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B44E53D4-A882-4C9A-81AC-A7B8D09F8643}"/>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3B89D34C-83EE-4986-BD8A-15E30A2B6525}"/>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C0780716-AF61-4E65-8E1D-BC1762773491}"/>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DDF5AC13-5C17-4883-8972-7B9737D1B33E}"/>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9884D336-7DDB-41CC-A52C-B7A503229A09}"/>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DC518E42-01ED-4625-8B10-A38E7E06B7CE}"/>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5635B5B-CF63-4A12-9889-728A53E38F21}"/>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7924534C-16F3-45B3-80A0-873CE6753760}"/>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564AF916-6EB1-4619-A1C1-182108EBB7AE}"/>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37F6AB68-FFC3-4A49-B1C3-DED2267C4123}"/>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AACC79ED-4000-4B20-A4D8-444525920090}"/>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F958BDEB-39C5-450C-8D1D-2E8C5D7A38A9}"/>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30FB148-ADDF-455D-B5C9-CF29F48B1824}"/>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1AD43EB-70E4-45C4-B84C-A61941B9FBDD}"/>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5CF8A4C-9ADD-4709-B26B-7C3B954336F3}"/>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7" name="直線コネクタ 66">
          <a:extLst>
            <a:ext uri="{FF2B5EF4-FFF2-40B4-BE49-F238E27FC236}">
              <a16:creationId xmlns:a16="http://schemas.microsoft.com/office/drawing/2014/main" id="{0F7C8F95-B529-4F56-8BC3-FC8CD81EE48C}"/>
            </a:ext>
          </a:extLst>
        </xdr:cNvPr>
        <xdr:cNvCxnSpPr/>
      </xdr:nvCxnSpPr>
      <xdr:spPr>
        <a:xfrm flipV="1">
          <a:off x="4300220" y="5307542"/>
          <a:ext cx="1270" cy="125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8" name="有形固定資産減価償却率最小値テキスト">
          <a:extLst>
            <a:ext uri="{FF2B5EF4-FFF2-40B4-BE49-F238E27FC236}">
              <a16:creationId xmlns:a16="http://schemas.microsoft.com/office/drawing/2014/main" id="{75400A7C-E6B6-475E-959E-5E0B626EAFCC}"/>
            </a:ext>
          </a:extLst>
        </xdr:cNvPr>
        <xdr:cNvSpPr txBox="1"/>
      </xdr:nvSpPr>
      <xdr:spPr>
        <a:xfrm>
          <a:off x="4352925"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9" name="直線コネクタ 68">
          <a:extLst>
            <a:ext uri="{FF2B5EF4-FFF2-40B4-BE49-F238E27FC236}">
              <a16:creationId xmlns:a16="http://schemas.microsoft.com/office/drawing/2014/main" id="{D3F9CE9D-4AF9-43EA-B9DD-EA55C90CBAD2}"/>
            </a:ext>
          </a:extLst>
        </xdr:cNvPr>
        <xdr:cNvCxnSpPr/>
      </xdr:nvCxnSpPr>
      <xdr:spPr>
        <a:xfrm>
          <a:off x="4213225" y="65620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0" name="有形固定資産減価償却率最大値テキスト">
          <a:extLst>
            <a:ext uri="{FF2B5EF4-FFF2-40B4-BE49-F238E27FC236}">
              <a16:creationId xmlns:a16="http://schemas.microsoft.com/office/drawing/2014/main" id="{ED74988D-E2CB-4BF0-9A23-6E74583D5C3D}"/>
            </a:ext>
          </a:extLst>
        </xdr:cNvPr>
        <xdr:cNvSpPr txBox="1"/>
      </xdr:nvSpPr>
      <xdr:spPr>
        <a:xfrm>
          <a:off x="4352925" y="5089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1" name="直線コネクタ 70">
          <a:extLst>
            <a:ext uri="{FF2B5EF4-FFF2-40B4-BE49-F238E27FC236}">
              <a16:creationId xmlns:a16="http://schemas.microsoft.com/office/drawing/2014/main" id="{0F55C8D3-3ED3-42F6-89A9-B5728C80831A}"/>
            </a:ext>
          </a:extLst>
        </xdr:cNvPr>
        <xdr:cNvCxnSpPr/>
      </xdr:nvCxnSpPr>
      <xdr:spPr>
        <a:xfrm>
          <a:off x="4213225" y="5307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2" name="有形固定資産減価償却率平均値テキスト">
          <a:extLst>
            <a:ext uri="{FF2B5EF4-FFF2-40B4-BE49-F238E27FC236}">
              <a16:creationId xmlns:a16="http://schemas.microsoft.com/office/drawing/2014/main" id="{911A6A64-1295-4E79-8172-9C2C534C481C}"/>
            </a:ext>
          </a:extLst>
        </xdr:cNvPr>
        <xdr:cNvSpPr txBox="1"/>
      </xdr:nvSpPr>
      <xdr:spPr>
        <a:xfrm>
          <a:off x="4352925" y="5805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3" name="フローチャート: 判断 72">
          <a:extLst>
            <a:ext uri="{FF2B5EF4-FFF2-40B4-BE49-F238E27FC236}">
              <a16:creationId xmlns:a16="http://schemas.microsoft.com/office/drawing/2014/main" id="{7CC6EA1B-F3CB-4197-80C6-765336711BE9}"/>
            </a:ext>
          </a:extLst>
        </xdr:cNvPr>
        <xdr:cNvSpPr/>
      </xdr:nvSpPr>
      <xdr:spPr>
        <a:xfrm>
          <a:off x="4251325"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4" name="フローチャート: 判断 73">
          <a:extLst>
            <a:ext uri="{FF2B5EF4-FFF2-40B4-BE49-F238E27FC236}">
              <a16:creationId xmlns:a16="http://schemas.microsoft.com/office/drawing/2014/main" id="{E9ADC0C3-CB7F-4F93-B86E-8E4A5A01D372}"/>
            </a:ext>
          </a:extLst>
        </xdr:cNvPr>
        <xdr:cNvSpPr/>
      </xdr:nvSpPr>
      <xdr:spPr>
        <a:xfrm>
          <a:off x="3616325" y="5914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5" name="フローチャート: 判断 74">
          <a:extLst>
            <a:ext uri="{FF2B5EF4-FFF2-40B4-BE49-F238E27FC236}">
              <a16:creationId xmlns:a16="http://schemas.microsoft.com/office/drawing/2014/main" id="{C13D16A3-28EE-4948-BCA3-B2ADE49E83C5}"/>
            </a:ext>
          </a:extLst>
        </xdr:cNvPr>
        <xdr:cNvSpPr/>
      </xdr:nvSpPr>
      <xdr:spPr>
        <a:xfrm>
          <a:off x="2930525" y="59069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6" name="フローチャート: 判断 75">
          <a:extLst>
            <a:ext uri="{FF2B5EF4-FFF2-40B4-BE49-F238E27FC236}">
              <a16:creationId xmlns:a16="http://schemas.microsoft.com/office/drawing/2014/main" id="{3FB4A3BB-63FE-4058-A5BD-90897085C6E3}"/>
            </a:ext>
          </a:extLst>
        </xdr:cNvPr>
        <xdr:cNvSpPr/>
      </xdr:nvSpPr>
      <xdr:spPr>
        <a:xfrm>
          <a:off x="2244725" y="58638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7" name="フローチャート: 判断 76">
          <a:extLst>
            <a:ext uri="{FF2B5EF4-FFF2-40B4-BE49-F238E27FC236}">
              <a16:creationId xmlns:a16="http://schemas.microsoft.com/office/drawing/2014/main" id="{61E3FEA3-D80F-4FD8-8235-B14C72E66036}"/>
            </a:ext>
          </a:extLst>
        </xdr:cNvPr>
        <xdr:cNvSpPr/>
      </xdr:nvSpPr>
      <xdr:spPr>
        <a:xfrm>
          <a:off x="1558925" y="5838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832B950-CA27-4DE6-B3B4-F987F77D0F8E}"/>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53178FC-1C09-44DF-A216-A6AA555DD5ED}"/>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837E060-86E8-41B1-808E-C2FF9780459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963EC17-4668-4BFF-9F30-715CFB257794}"/>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834F52F-81C6-4C99-92BB-BB8EB6EDE093}"/>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104140</xdr:rowOff>
    </xdr:from>
    <xdr:to>
      <xdr:col>23</xdr:col>
      <xdr:colOff>136525</xdr:colOff>
      <xdr:row>35</xdr:row>
      <xdr:rowOff>34290</xdr:rowOff>
    </xdr:to>
    <xdr:sp macro="" textlink="">
      <xdr:nvSpPr>
        <xdr:cNvPr id="83" name="楕円 82">
          <a:extLst>
            <a:ext uri="{FF2B5EF4-FFF2-40B4-BE49-F238E27FC236}">
              <a16:creationId xmlns:a16="http://schemas.microsoft.com/office/drawing/2014/main" id="{9C1F4EAB-D733-4DDB-94B6-0D7F1B394406}"/>
            </a:ext>
          </a:extLst>
        </xdr:cNvPr>
        <xdr:cNvSpPr/>
      </xdr:nvSpPr>
      <xdr:spPr>
        <a:xfrm>
          <a:off x="4251325" y="6511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19067</xdr:rowOff>
    </xdr:from>
    <xdr:ext cx="405111" cy="259045"/>
    <xdr:sp macro="" textlink="">
      <xdr:nvSpPr>
        <xdr:cNvPr id="84" name="有形固定資産減価償却率該当値テキスト">
          <a:extLst>
            <a:ext uri="{FF2B5EF4-FFF2-40B4-BE49-F238E27FC236}">
              <a16:creationId xmlns:a16="http://schemas.microsoft.com/office/drawing/2014/main" id="{BCDE6130-B65F-4273-9648-0AD5F3E76873}"/>
            </a:ext>
          </a:extLst>
        </xdr:cNvPr>
        <xdr:cNvSpPr txBox="1"/>
      </xdr:nvSpPr>
      <xdr:spPr>
        <a:xfrm>
          <a:off x="4352925"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50165</xdr:rowOff>
    </xdr:from>
    <xdr:to>
      <xdr:col>19</xdr:col>
      <xdr:colOff>187325</xdr:colOff>
      <xdr:row>34</xdr:row>
      <xdr:rowOff>151765</xdr:rowOff>
    </xdr:to>
    <xdr:sp macro="" textlink="">
      <xdr:nvSpPr>
        <xdr:cNvPr id="85" name="楕円 84">
          <a:extLst>
            <a:ext uri="{FF2B5EF4-FFF2-40B4-BE49-F238E27FC236}">
              <a16:creationId xmlns:a16="http://schemas.microsoft.com/office/drawing/2014/main" id="{451B30D7-3CBC-4163-9F48-73D30D6BF078}"/>
            </a:ext>
          </a:extLst>
        </xdr:cNvPr>
        <xdr:cNvSpPr/>
      </xdr:nvSpPr>
      <xdr:spPr>
        <a:xfrm>
          <a:off x="3616325" y="6457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100965</xdr:rowOff>
    </xdr:from>
    <xdr:to>
      <xdr:col>23</xdr:col>
      <xdr:colOff>85725</xdr:colOff>
      <xdr:row>34</xdr:row>
      <xdr:rowOff>154940</xdr:rowOff>
    </xdr:to>
    <xdr:cxnSp macro="">
      <xdr:nvCxnSpPr>
        <xdr:cNvPr id="86" name="直線コネクタ 85">
          <a:extLst>
            <a:ext uri="{FF2B5EF4-FFF2-40B4-BE49-F238E27FC236}">
              <a16:creationId xmlns:a16="http://schemas.microsoft.com/office/drawing/2014/main" id="{C744A3DC-89EE-486E-B31D-36EFA057F0CB}"/>
            </a:ext>
          </a:extLst>
        </xdr:cNvPr>
        <xdr:cNvCxnSpPr/>
      </xdr:nvCxnSpPr>
      <xdr:spPr>
        <a:xfrm>
          <a:off x="3667125" y="6508115"/>
          <a:ext cx="635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3387</xdr:rowOff>
    </xdr:from>
    <xdr:to>
      <xdr:col>15</xdr:col>
      <xdr:colOff>187325</xdr:colOff>
      <xdr:row>34</xdr:row>
      <xdr:rowOff>104987</xdr:rowOff>
    </xdr:to>
    <xdr:sp macro="" textlink="">
      <xdr:nvSpPr>
        <xdr:cNvPr id="87" name="楕円 86">
          <a:extLst>
            <a:ext uri="{FF2B5EF4-FFF2-40B4-BE49-F238E27FC236}">
              <a16:creationId xmlns:a16="http://schemas.microsoft.com/office/drawing/2014/main" id="{5CC85E8D-1009-41C5-95FB-395A167F7E16}"/>
            </a:ext>
          </a:extLst>
        </xdr:cNvPr>
        <xdr:cNvSpPr/>
      </xdr:nvSpPr>
      <xdr:spPr>
        <a:xfrm>
          <a:off x="2930525" y="64105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54187</xdr:rowOff>
    </xdr:from>
    <xdr:to>
      <xdr:col>19</xdr:col>
      <xdr:colOff>136525</xdr:colOff>
      <xdr:row>34</xdr:row>
      <xdr:rowOff>100965</xdr:rowOff>
    </xdr:to>
    <xdr:cxnSp macro="">
      <xdr:nvCxnSpPr>
        <xdr:cNvPr id="88" name="直線コネクタ 87">
          <a:extLst>
            <a:ext uri="{FF2B5EF4-FFF2-40B4-BE49-F238E27FC236}">
              <a16:creationId xmlns:a16="http://schemas.microsoft.com/office/drawing/2014/main" id="{9A819DA8-E1FE-4124-956D-DEE08EC131D8}"/>
            </a:ext>
          </a:extLst>
        </xdr:cNvPr>
        <xdr:cNvCxnSpPr/>
      </xdr:nvCxnSpPr>
      <xdr:spPr>
        <a:xfrm>
          <a:off x="2981325" y="6461337"/>
          <a:ext cx="6858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153246</xdr:rowOff>
    </xdr:from>
    <xdr:to>
      <xdr:col>11</xdr:col>
      <xdr:colOff>187325</xdr:colOff>
      <xdr:row>34</xdr:row>
      <xdr:rowOff>83396</xdr:rowOff>
    </xdr:to>
    <xdr:sp macro="" textlink="">
      <xdr:nvSpPr>
        <xdr:cNvPr id="89" name="楕円 88">
          <a:extLst>
            <a:ext uri="{FF2B5EF4-FFF2-40B4-BE49-F238E27FC236}">
              <a16:creationId xmlns:a16="http://schemas.microsoft.com/office/drawing/2014/main" id="{26A29402-81AF-4E4F-BC18-17379731F7CA}"/>
            </a:ext>
          </a:extLst>
        </xdr:cNvPr>
        <xdr:cNvSpPr/>
      </xdr:nvSpPr>
      <xdr:spPr>
        <a:xfrm>
          <a:off x="2244725" y="63952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32596</xdr:rowOff>
    </xdr:from>
    <xdr:to>
      <xdr:col>15</xdr:col>
      <xdr:colOff>136525</xdr:colOff>
      <xdr:row>34</xdr:row>
      <xdr:rowOff>54187</xdr:rowOff>
    </xdr:to>
    <xdr:cxnSp macro="">
      <xdr:nvCxnSpPr>
        <xdr:cNvPr id="90" name="直線コネクタ 89">
          <a:extLst>
            <a:ext uri="{FF2B5EF4-FFF2-40B4-BE49-F238E27FC236}">
              <a16:creationId xmlns:a16="http://schemas.microsoft.com/office/drawing/2014/main" id="{43F59614-6C58-45F8-9C6D-7CDFEF8435AA}"/>
            </a:ext>
          </a:extLst>
        </xdr:cNvPr>
        <xdr:cNvCxnSpPr/>
      </xdr:nvCxnSpPr>
      <xdr:spPr>
        <a:xfrm>
          <a:off x="2295525" y="6439746"/>
          <a:ext cx="6858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149648</xdr:rowOff>
    </xdr:from>
    <xdr:to>
      <xdr:col>7</xdr:col>
      <xdr:colOff>187325</xdr:colOff>
      <xdr:row>34</xdr:row>
      <xdr:rowOff>79798</xdr:rowOff>
    </xdr:to>
    <xdr:sp macro="" textlink="">
      <xdr:nvSpPr>
        <xdr:cNvPr id="91" name="楕円 90">
          <a:extLst>
            <a:ext uri="{FF2B5EF4-FFF2-40B4-BE49-F238E27FC236}">
              <a16:creationId xmlns:a16="http://schemas.microsoft.com/office/drawing/2014/main" id="{E81CFA9D-8451-4205-9E01-F0A40CCF6BD5}"/>
            </a:ext>
          </a:extLst>
        </xdr:cNvPr>
        <xdr:cNvSpPr/>
      </xdr:nvSpPr>
      <xdr:spPr>
        <a:xfrm>
          <a:off x="1558925" y="63916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28998</xdr:rowOff>
    </xdr:from>
    <xdr:to>
      <xdr:col>11</xdr:col>
      <xdr:colOff>136525</xdr:colOff>
      <xdr:row>34</xdr:row>
      <xdr:rowOff>32596</xdr:rowOff>
    </xdr:to>
    <xdr:cxnSp macro="">
      <xdr:nvCxnSpPr>
        <xdr:cNvPr id="92" name="直線コネクタ 91">
          <a:extLst>
            <a:ext uri="{FF2B5EF4-FFF2-40B4-BE49-F238E27FC236}">
              <a16:creationId xmlns:a16="http://schemas.microsoft.com/office/drawing/2014/main" id="{EC14FA35-91E4-4A54-895D-EE0ECE0EF7B3}"/>
            </a:ext>
          </a:extLst>
        </xdr:cNvPr>
        <xdr:cNvCxnSpPr/>
      </xdr:nvCxnSpPr>
      <xdr:spPr>
        <a:xfrm>
          <a:off x="1609725" y="6436148"/>
          <a:ext cx="6858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3" name="n_1aveValue有形固定資産減価償却率">
          <a:extLst>
            <a:ext uri="{FF2B5EF4-FFF2-40B4-BE49-F238E27FC236}">
              <a16:creationId xmlns:a16="http://schemas.microsoft.com/office/drawing/2014/main" id="{71CD7E89-40A1-4959-86CC-0D5D14951BD1}"/>
            </a:ext>
          </a:extLst>
        </xdr:cNvPr>
        <xdr:cNvSpPr txBox="1"/>
      </xdr:nvSpPr>
      <xdr:spPr>
        <a:xfrm>
          <a:off x="3470919"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4" name="n_2aveValue有形固定資産減価償却率">
          <a:extLst>
            <a:ext uri="{FF2B5EF4-FFF2-40B4-BE49-F238E27FC236}">
              <a16:creationId xmlns:a16="http://schemas.microsoft.com/office/drawing/2014/main" id="{5EAFFB8B-CCF1-4A40-8C98-BC88DCBEC224}"/>
            </a:ext>
          </a:extLst>
        </xdr:cNvPr>
        <xdr:cNvSpPr txBox="1"/>
      </xdr:nvSpPr>
      <xdr:spPr>
        <a:xfrm>
          <a:off x="2797819"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95" name="n_3aveValue有形固定資産減価償却率">
          <a:extLst>
            <a:ext uri="{FF2B5EF4-FFF2-40B4-BE49-F238E27FC236}">
              <a16:creationId xmlns:a16="http://schemas.microsoft.com/office/drawing/2014/main" id="{DD519EAB-158F-440C-9129-698C3B7ED28B}"/>
            </a:ext>
          </a:extLst>
        </xdr:cNvPr>
        <xdr:cNvSpPr txBox="1"/>
      </xdr:nvSpPr>
      <xdr:spPr>
        <a:xfrm>
          <a:off x="2112019"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96" name="n_4aveValue有形固定資産減価償却率">
          <a:extLst>
            <a:ext uri="{FF2B5EF4-FFF2-40B4-BE49-F238E27FC236}">
              <a16:creationId xmlns:a16="http://schemas.microsoft.com/office/drawing/2014/main" id="{E99BF952-2A31-45B6-9959-538AB7B44229}"/>
            </a:ext>
          </a:extLst>
        </xdr:cNvPr>
        <xdr:cNvSpPr txBox="1"/>
      </xdr:nvSpPr>
      <xdr:spPr>
        <a:xfrm>
          <a:off x="1426219"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142892</xdr:rowOff>
    </xdr:from>
    <xdr:ext cx="405111" cy="259045"/>
    <xdr:sp macro="" textlink="">
      <xdr:nvSpPr>
        <xdr:cNvPr id="97" name="n_1mainValue有形固定資産減価償却率">
          <a:extLst>
            <a:ext uri="{FF2B5EF4-FFF2-40B4-BE49-F238E27FC236}">
              <a16:creationId xmlns:a16="http://schemas.microsoft.com/office/drawing/2014/main" id="{D02AAB4B-3DB0-4DF9-9180-17381AA8CF38}"/>
            </a:ext>
          </a:extLst>
        </xdr:cNvPr>
        <xdr:cNvSpPr txBox="1"/>
      </xdr:nvSpPr>
      <xdr:spPr>
        <a:xfrm>
          <a:off x="3470919" y="655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96114</xdr:rowOff>
    </xdr:from>
    <xdr:ext cx="405111" cy="259045"/>
    <xdr:sp macro="" textlink="">
      <xdr:nvSpPr>
        <xdr:cNvPr id="98" name="n_2mainValue有形固定資産減価償却率">
          <a:extLst>
            <a:ext uri="{FF2B5EF4-FFF2-40B4-BE49-F238E27FC236}">
              <a16:creationId xmlns:a16="http://schemas.microsoft.com/office/drawing/2014/main" id="{925935D9-14A5-44F4-AC28-1BDA77D8C549}"/>
            </a:ext>
          </a:extLst>
        </xdr:cNvPr>
        <xdr:cNvSpPr txBox="1"/>
      </xdr:nvSpPr>
      <xdr:spPr>
        <a:xfrm>
          <a:off x="2797819" y="6503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74523</xdr:rowOff>
    </xdr:from>
    <xdr:ext cx="405111" cy="259045"/>
    <xdr:sp macro="" textlink="">
      <xdr:nvSpPr>
        <xdr:cNvPr id="99" name="n_3mainValue有形固定資産減価償却率">
          <a:extLst>
            <a:ext uri="{FF2B5EF4-FFF2-40B4-BE49-F238E27FC236}">
              <a16:creationId xmlns:a16="http://schemas.microsoft.com/office/drawing/2014/main" id="{7286EDA5-5C71-4B03-A6F5-79DCEE96F188}"/>
            </a:ext>
          </a:extLst>
        </xdr:cNvPr>
        <xdr:cNvSpPr txBox="1"/>
      </xdr:nvSpPr>
      <xdr:spPr>
        <a:xfrm>
          <a:off x="2112019" y="648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70925</xdr:rowOff>
    </xdr:from>
    <xdr:ext cx="405111" cy="259045"/>
    <xdr:sp macro="" textlink="">
      <xdr:nvSpPr>
        <xdr:cNvPr id="100" name="n_4mainValue有形固定資産減価償却率">
          <a:extLst>
            <a:ext uri="{FF2B5EF4-FFF2-40B4-BE49-F238E27FC236}">
              <a16:creationId xmlns:a16="http://schemas.microsoft.com/office/drawing/2014/main" id="{1FD8427D-C254-40B0-9880-7DAC34AE1CA2}"/>
            </a:ext>
          </a:extLst>
        </xdr:cNvPr>
        <xdr:cNvSpPr txBox="1"/>
      </xdr:nvSpPr>
      <xdr:spPr>
        <a:xfrm>
          <a:off x="1426219" y="647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3E17051-F521-4698-A9A7-9CEB72C59ABA}"/>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E8D7BFB-F613-42FD-93FB-E56BCCFF965E}"/>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B15A239-680F-460B-8010-D0F8E6526768}"/>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49CE318-7BF0-4489-A299-0A8856F5892B}"/>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9F1F9A3-FF85-45F5-9493-FDC8F295D2E5}"/>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1DC1575-6B36-46BD-A74D-1ECA51D00D97}"/>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803DC383-D4B6-476B-BE08-35B90F4B4176}"/>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75BA659-8B12-411E-BF13-312F83B8BA9C}"/>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C963B7F-B519-4A8B-B90D-83F20239D834}"/>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BAB8EF3-3D40-46E6-B92C-A4954CA33551}"/>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CB9C0EF-4E96-4EDE-BCCB-16C35B2CEE18}"/>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B9DD44E-DCAD-49A5-9041-73D4ED12BE4E}"/>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F1960FB-8053-4060-A8B4-B6A96EF8F8D4}"/>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債務償還比率が前年度から低下した要因としては、分子の構成要素である将来負担額が基金の増加等により減少したこと及び分母の構成要素である経常一般財源等が</a:t>
          </a:r>
          <a:r>
            <a:rPr kumimoji="1" lang="ja-JP" altLang="en-US" sz="1100">
              <a:solidFill>
                <a:schemeClr val="dk1"/>
              </a:solidFill>
              <a:effectLst/>
              <a:latin typeface="+mn-lt"/>
              <a:ea typeface="+mn-ea"/>
              <a:cs typeface="+mn-cs"/>
            </a:rPr>
            <a:t>市民税や固定資産税</a:t>
          </a:r>
          <a:r>
            <a:rPr kumimoji="1" lang="ja-JP" altLang="ja-JP" sz="1100">
              <a:solidFill>
                <a:schemeClr val="dk1"/>
              </a:solidFill>
              <a:effectLst/>
              <a:latin typeface="+mn-lt"/>
              <a:ea typeface="+mn-ea"/>
              <a:cs typeface="+mn-cs"/>
            </a:rPr>
            <a:t>等の増加により増加したためである。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096F2E3-9002-40AD-BE3D-D137F082B89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C941153-650A-4D00-83CE-D4B7A48C7C1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8A95B05-943A-4BBF-9EA0-1608BC74A796}"/>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BA8F69B1-B37B-4420-A54D-E2C84E0A53ED}"/>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84B478D-168B-4C62-94DE-F3D3F29AE9B5}"/>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33E12F0-3AD4-4E3E-889C-F2944A29C30F}"/>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9CC7E935-5B20-43C6-A754-5E2ED09AFF01}"/>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A02FE5CD-42B7-43FD-8BD0-0EEC06000AA4}"/>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113A6145-9A23-47BB-9F8C-D07D2D484CBD}"/>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611A9423-C50F-43A8-9915-C25C0BFC8C91}"/>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F7B89ED4-C0E7-41A7-A8B3-8E337D8E53A4}"/>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80B21B5-15B2-4279-893C-D323B36B9DF7}"/>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50AFB3D7-D28F-4BD1-80C1-30818BA1C398}"/>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41D7591-4AE7-428F-BD9C-3720E5CBC22A}"/>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603F100-64FB-4281-95B2-3B84833F79E6}"/>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9" name="直線コネクタ 128">
          <a:extLst>
            <a:ext uri="{FF2B5EF4-FFF2-40B4-BE49-F238E27FC236}">
              <a16:creationId xmlns:a16="http://schemas.microsoft.com/office/drawing/2014/main" id="{1EF559B0-B7C4-4194-BFC6-21C32E3D5D23}"/>
            </a:ext>
          </a:extLst>
        </xdr:cNvPr>
        <xdr:cNvCxnSpPr/>
      </xdr:nvCxnSpPr>
      <xdr:spPr>
        <a:xfrm flipV="1">
          <a:off x="13323570" y="5169958"/>
          <a:ext cx="1269" cy="119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0" name="債務償還比率最小値テキスト">
          <a:extLst>
            <a:ext uri="{FF2B5EF4-FFF2-40B4-BE49-F238E27FC236}">
              <a16:creationId xmlns:a16="http://schemas.microsoft.com/office/drawing/2014/main" id="{FD61FCEC-A110-4444-9A69-D66B223F3DE0}"/>
            </a:ext>
          </a:extLst>
        </xdr:cNvPr>
        <xdr:cNvSpPr txBox="1"/>
      </xdr:nvSpPr>
      <xdr:spPr>
        <a:xfrm>
          <a:off x="13376275" y="63705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1" name="直線コネクタ 130">
          <a:extLst>
            <a:ext uri="{FF2B5EF4-FFF2-40B4-BE49-F238E27FC236}">
              <a16:creationId xmlns:a16="http://schemas.microsoft.com/office/drawing/2014/main" id="{5962FB7F-19F1-488F-BE7E-73C82169919D}"/>
            </a:ext>
          </a:extLst>
        </xdr:cNvPr>
        <xdr:cNvCxnSpPr/>
      </xdr:nvCxnSpPr>
      <xdr:spPr>
        <a:xfrm>
          <a:off x="13255625" y="6366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0AB12AA-4FB0-48A2-AABB-7B55B90EFBD2}"/>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C593E2B8-726F-4151-AC7B-55034A7D7468}"/>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34" name="債務償還比率平均値テキスト">
          <a:extLst>
            <a:ext uri="{FF2B5EF4-FFF2-40B4-BE49-F238E27FC236}">
              <a16:creationId xmlns:a16="http://schemas.microsoft.com/office/drawing/2014/main" id="{92B46589-C33F-4C49-A01F-7204018F5299}"/>
            </a:ext>
          </a:extLst>
        </xdr:cNvPr>
        <xdr:cNvSpPr txBox="1"/>
      </xdr:nvSpPr>
      <xdr:spPr>
        <a:xfrm>
          <a:off x="13376275" y="574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5" name="フローチャート: 判断 134">
          <a:extLst>
            <a:ext uri="{FF2B5EF4-FFF2-40B4-BE49-F238E27FC236}">
              <a16:creationId xmlns:a16="http://schemas.microsoft.com/office/drawing/2014/main" id="{1BBF51AB-16CC-4A93-A9BF-4691DF71E549}"/>
            </a:ext>
          </a:extLst>
        </xdr:cNvPr>
        <xdr:cNvSpPr/>
      </xdr:nvSpPr>
      <xdr:spPr>
        <a:xfrm>
          <a:off x="13293725" y="5768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6" name="フローチャート: 判断 135">
          <a:extLst>
            <a:ext uri="{FF2B5EF4-FFF2-40B4-BE49-F238E27FC236}">
              <a16:creationId xmlns:a16="http://schemas.microsoft.com/office/drawing/2014/main" id="{DA845995-B82F-4700-9AAA-FBEDE70B11FE}"/>
            </a:ext>
          </a:extLst>
        </xdr:cNvPr>
        <xdr:cNvSpPr/>
      </xdr:nvSpPr>
      <xdr:spPr>
        <a:xfrm>
          <a:off x="12639675" y="57153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37" name="フローチャート: 判断 136">
          <a:extLst>
            <a:ext uri="{FF2B5EF4-FFF2-40B4-BE49-F238E27FC236}">
              <a16:creationId xmlns:a16="http://schemas.microsoft.com/office/drawing/2014/main" id="{E4FB6EDF-D855-48D0-A00F-7DBE219EA18D}"/>
            </a:ext>
          </a:extLst>
        </xdr:cNvPr>
        <xdr:cNvSpPr/>
      </xdr:nvSpPr>
      <xdr:spPr>
        <a:xfrm>
          <a:off x="11953875" y="58855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38" name="フローチャート: 判断 137">
          <a:extLst>
            <a:ext uri="{FF2B5EF4-FFF2-40B4-BE49-F238E27FC236}">
              <a16:creationId xmlns:a16="http://schemas.microsoft.com/office/drawing/2014/main" id="{C7689F24-6003-4283-BB1F-D639F5782AD0}"/>
            </a:ext>
          </a:extLst>
        </xdr:cNvPr>
        <xdr:cNvSpPr/>
      </xdr:nvSpPr>
      <xdr:spPr>
        <a:xfrm>
          <a:off x="11268075" y="593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39" name="フローチャート: 判断 138">
          <a:extLst>
            <a:ext uri="{FF2B5EF4-FFF2-40B4-BE49-F238E27FC236}">
              <a16:creationId xmlns:a16="http://schemas.microsoft.com/office/drawing/2014/main" id="{BFB8C4C3-DFA6-47B0-AC37-75ED5483E45F}"/>
            </a:ext>
          </a:extLst>
        </xdr:cNvPr>
        <xdr:cNvSpPr/>
      </xdr:nvSpPr>
      <xdr:spPr>
        <a:xfrm>
          <a:off x="10582275" y="591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5391A30-616F-49CE-9120-AE77601B2B11}"/>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6F56E4E-F453-4F67-A7DE-536FB75AB064}"/>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BCE756B-3532-4BBE-A0D0-CB66D21C7438}"/>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5B2C49F-E25D-40D8-8738-433E013001FC}"/>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F7671C6-4B71-446B-8617-316AC2826D11}"/>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164049</xdr:rowOff>
    </xdr:from>
    <xdr:to>
      <xdr:col>76</xdr:col>
      <xdr:colOff>73025</xdr:colOff>
      <xdr:row>29</xdr:row>
      <xdr:rowOff>94199</xdr:rowOff>
    </xdr:to>
    <xdr:sp macro="" textlink="">
      <xdr:nvSpPr>
        <xdr:cNvPr id="145" name="楕円 144">
          <a:extLst>
            <a:ext uri="{FF2B5EF4-FFF2-40B4-BE49-F238E27FC236}">
              <a16:creationId xmlns:a16="http://schemas.microsoft.com/office/drawing/2014/main" id="{BAC235DE-12FA-4F16-851A-9F1E2C09BFC6}"/>
            </a:ext>
          </a:extLst>
        </xdr:cNvPr>
        <xdr:cNvSpPr/>
      </xdr:nvSpPr>
      <xdr:spPr>
        <a:xfrm>
          <a:off x="13293725" y="55805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15476</xdr:rowOff>
    </xdr:from>
    <xdr:ext cx="469744" cy="259045"/>
    <xdr:sp macro="" textlink="">
      <xdr:nvSpPr>
        <xdr:cNvPr id="146" name="債務償還比率該当値テキスト">
          <a:extLst>
            <a:ext uri="{FF2B5EF4-FFF2-40B4-BE49-F238E27FC236}">
              <a16:creationId xmlns:a16="http://schemas.microsoft.com/office/drawing/2014/main" id="{A613A2E8-F6D4-42B4-868C-CF6BE7B2BEB7}"/>
            </a:ext>
          </a:extLst>
        </xdr:cNvPr>
        <xdr:cNvSpPr txBox="1"/>
      </xdr:nvSpPr>
      <xdr:spPr>
        <a:xfrm>
          <a:off x="13376275" y="54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61447</xdr:rowOff>
    </xdr:from>
    <xdr:to>
      <xdr:col>72</xdr:col>
      <xdr:colOff>123825</xdr:colOff>
      <xdr:row>29</xdr:row>
      <xdr:rowOff>163047</xdr:rowOff>
    </xdr:to>
    <xdr:sp macro="" textlink="">
      <xdr:nvSpPr>
        <xdr:cNvPr id="147" name="楕円 146">
          <a:extLst>
            <a:ext uri="{FF2B5EF4-FFF2-40B4-BE49-F238E27FC236}">
              <a16:creationId xmlns:a16="http://schemas.microsoft.com/office/drawing/2014/main" id="{77DCD043-033F-4CD9-8779-E1DBB4447A3C}"/>
            </a:ext>
          </a:extLst>
        </xdr:cNvPr>
        <xdr:cNvSpPr/>
      </xdr:nvSpPr>
      <xdr:spPr>
        <a:xfrm>
          <a:off x="12639675" y="56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43399</xdr:rowOff>
    </xdr:from>
    <xdr:to>
      <xdr:col>76</xdr:col>
      <xdr:colOff>22225</xdr:colOff>
      <xdr:row>29</xdr:row>
      <xdr:rowOff>112247</xdr:rowOff>
    </xdr:to>
    <xdr:cxnSp macro="">
      <xdr:nvCxnSpPr>
        <xdr:cNvPr id="148" name="直線コネクタ 147">
          <a:extLst>
            <a:ext uri="{FF2B5EF4-FFF2-40B4-BE49-F238E27FC236}">
              <a16:creationId xmlns:a16="http://schemas.microsoft.com/office/drawing/2014/main" id="{9B4CF800-AE6C-4A13-8AC2-D0DA824C1F43}"/>
            </a:ext>
          </a:extLst>
        </xdr:cNvPr>
        <xdr:cNvCxnSpPr/>
      </xdr:nvCxnSpPr>
      <xdr:spPr>
        <a:xfrm flipV="1">
          <a:off x="12690475" y="5625049"/>
          <a:ext cx="635000" cy="6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49403</xdr:rowOff>
    </xdr:from>
    <xdr:to>
      <xdr:col>68</xdr:col>
      <xdr:colOff>123825</xdr:colOff>
      <xdr:row>30</xdr:row>
      <xdr:rowOff>151003</xdr:rowOff>
    </xdr:to>
    <xdr:sp macro="" textlink="">
      <xdr:nvSpPr>
        <xdr:cNvPr id="149" name="楕円 148">
          <a:extLst>
            <a:ext uri="{FF2B5EF4-FFF2-40B4-BE49-F238E27FC236}">
              <a16:creationId xmlns:a16="http://schemas.microsoft.com/office/drawing/2014/main" id="{B00979C5-F6C5-4D0C-9E1B-C53EC335C357}"/>
            </a:ext>
          </a:extLst>
        </xdr:cNvPr>
        <xdr:cNvSpPr/>
      </xdr:nvSpPr>
      <xdr:spPr>
        <a:xfrm>
          <a:off x="11953875" y="57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112247</xdr:rowOff>
    </xdr:from>
    <xdr:to>
      <xdr:col>72</xdr:col>
      <xdr:colOff>73025</xdr:colOff>
      <xdr:row>30</xdr:row>
      <xdr:rowOff>100203</xdr:rowOff>
    </xdr:to>
    <xdr:cxnSp macro="">
      <xdr:nvCxnSpPr>
        <xdr:cNvPr id="150" name="直線コネクタ 149">
          <a:extLst>
            <a:ext uri="{FF2B5EF4-FFF2-40B4-BE49-F238E27FC236}">
              <a16:creationId xmlns:a16="http://schemas.microsoft.com/office/drawing/2014/main" id="{0422451D-CB4E-448E-8189-9ED076920715}"/>
            </a:ext>
          </a:extLst>
        </xdr:cNvPr>
        <xdr:cNvCxnSpPr/>
      </xdr:nvCxnSpPr>
      <xdr:spPr>
        <a:xfrm flipV="1">
          <a:off x="12004675" y="5693897"/>
          <a:ext cx="685800" cy="15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115542</xdr:rowOff>
    </xdr:from>
    <xdr:to>
      <xdr:col>64</xdr:col>
      <xdr:colOff>123825</xdr:colOff>
      <xdr:row>30</xdr:row>
      <xdr:rowOff>45692</xdr:rowOff>
    </xdr:to>
    <xdr:sp macro="" textlink="">
      <xdr:nvSpPr>
        <xdr:cNvPr id="151" name="楕円 150">
          <a:extLst>
            <a:ext uri="{FF2B5EF4-FFF2-40B4-BE49-F238E27FC236}">
              <a16:creationId xmlns:a16="http://schemas.microsoft.com/office/drawing/2014/main" id="{76BD4192-EDCB-492D-9660-8C06B6EBE5EB}"/>
            </a:ext>
          </a:extLst>
        </xdr:cNvPr>
        <xdr:cNvSpPr/>
      </xdr:nvSpPr>
      <xdr:spPr>
        <a:xfrm>
          <a:off x="11268075" y="56971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166342</xdr:rowOff>
    </xdr:from>
    <xdr:to>
      <xdr:col>68</xdr:col>
      <xdr:colOff>73025</xdr:colOff>
      <xdr:row>30</xdr:row>
      <xdr:rowOff>100203</xdr:rowOff>
    </xdr:to>
    <xdr:cxnSp macro="">
      <xdr:nvCxnSpPr>
        <xdr:cNvPr id="152" name="直線コネクタ 151">
          <a:extLst>
            <a:ext uri="{FF2B5EF4-FFF2-40B4-BE49-F238E27FC236}">
              <a16:creationId xmlns:a16="http://schemas.microsoft.com/office/drawing/2014/main" id="{445FFA42-75BD-4146-835F-02B7D0C0DBDC}"/>
            </a:ext>
          </a:extLst>
        </xdr:cNvPr>
        <xdr:cNvCxnSpPr/>
      </xdr:nvCxnSpPr>
      <xdr:spPr>
        <a:xfrm>
          <a:off x="11318875" y="5747992"/>
          <a:ext cx="685800" cy="9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43935</xdr:rowOff>
    </xdr:from>
    <xdr:to>
      <xdr:col>60</xdr:col>
      <xdr:colOff>123825</xdr:colOff>
      <xdr:row>29</xdr:row>
      <xdr:rowOff>145535</xdr:rowOff>
    </xdr:to>
    <xdr:sp macro="" textlink="">
      <xdr:nvSpPr>
        <xdr:cNvPr id="153" name="楕円 152">
          <a:extLst>
            <a:ext uri="{FF2B5EF4-FFF2-40B4-BE49-F238E27FC236}">
              <a16:creationId xmlns:a16="http://schemas.microsoft.com/office/drawing/2014/main" id="{4F6C37FB-E81A-4164-B362-8D0E0A246093}"/>
            </a:ext>
          </a:extLst>
        </xdr:cNvPr>
        <xdr:cNvSpPr/>
      </xdr:nvSpPr>
      <xdr:spPr>
        <a:xfrm>
          <a:off x="10582275" y="56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94735</xdr:rowOff>
    </xdr:from>
    <xdr:to>
      <xdr:col>64</xdr:col>
      <xdr:colOff>73025</xdr:colOff>
      <xdr:row>29</xdr:row>
      <xdr:rowOff>166342</xdr:rowOff>
    </xdr:to>
    <xdr:cxnSp macro="">
      <xdr:nvCxnSpPr>
        <xdr:cNvPr id="154" name="直線コネクタ 153">
          <a:extLst>
            <a:ext uri="{FF2B5EF4-FFF2-40B4-BE49-F238E27FC236}">
              <a16:creationId xmlns:a16="http://schemas.microsoft.com/office/drawing/2014/main" id="{7FD1C634-C853-4FE6-BD58-B5F5F4AC6810}"/>
            </a:ext>
          </a:extLst>
        </xdr:cNvPr>
        <xdr:cNvCxnSpPr/>
      </xdr:nvCxnSpPr>
      <xdr:spPr>
        <a:xfrm>
          <a:off x="10633075" y="5676385"/>
          <a:ext cx="685800" cy="7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55" name="n_1aveValue債務償還比率">
          <a:extLst>
            <a:ext uri="{FF2B5EF4-FFF2-40B4-BE49-F238E27FC236}">
              <a16:creationId xmlns:a16="http://schemas.microsoft.com/office/drawing/2014/main" id="{0A3D9B46-9A37-4897-AB42-20D63128F451}"/>
            </a:ext>
          </a:extLst>
        </xdr:cNvPr>
        <xdr:cNvSpPr txBox="1"/>
      </xdr:nvSpPr>
      <xdr:spPr>
        <a:xfrm>
          <a:off x="12461952" y="580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60039</xdr:rowOff>
    </xdr:from>
    <xdr:ext cx="469744" cy="259045"/>
    <xdr:sp macro="" textlink="">
      <xdr:nvSpPr>
        <xdr:cNvPr id="156" name="n_2aveValue債務償還比率">
          <a:extLst>
            <a:ext uri="{FF2B5EF4-FFF2-40B4-BE49-F238E27FC236}">
              <a16:creationId xmlns:a16="http://schemas.microsoft.com/office/drawing/2014/main" id="{7059C28A-0AA8-40EA-842B-697E7C2761CB}"/>
            </a:ext>
          </a:extLst>
        </xdr:cNvPr>
        <xdr:cNvSpPr txBox="1"/>
      </xdr:nvSpPr>
      <xdr:spPr>
        <a:xfrm>
          <a:off x="11788852" y="597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120850</xdr:rowOff>
    </xdr:from>
    <xdr:ext cx="469744" cy="259045"/>
    <xdr:sp macro="" textlink="">
      <xdr:nvSpPr>
        <xdr:cNvPr id="157" name="n_3aveValue債務償還比率">
          <a:extLst>
            <a:ext uri="{FF2B5EF4-FFF2-40B4-BE49-F238E27FC236}">
              <a16:creationId xmlns:a16="http://schemas.microsoft.com/office/drawing/2014/main" id="{9A63E08C-5B01-454D-AA20-2ECD65AA1892}"/>
            </a:ext>
          </a:extLst>
        </xdr:cNvPr>
        <xdr:cNvSpPr txBox="1"/>
      </xdr:nvSpPr>
      <xdr:spPr>
        <a:xfrm>
          <a:off x="11103052" y="60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58" name="n_4aveValue債務償還比率">
          <a:extLst>
            <a:ext uri="{FF2B5EF4-FFF2-40B4-BE49-F238E27FC236}">
              <a16:creationId xmlns:a16="http://schemas.microsoft.com/office/drawing/2014/main" id="{8DA7648C-EB6C-4144-ABC6-FC5F8586B7B0}"/>
            </a:ext>
          </a:extLst>
        </xdr:cNvPr>
        <xdr:cNvSpPr txBox="1"/>
      </xdr:nvSpPr>
      <xdr:spPr>
        <a:xfrm>
          <a:off x="10417252" y="600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8124</xdr:rowOff>
    </xdr:from>
    <xdr:ext cx="469744" cy="259045"/>
    <xdr:sp macro="" textlink="">
      <xdr:nvSpPr>
        <xdr:cNvPr id="159" name="n_1mainValue債務償還比率">
          <a:extLst>
            <a:ext uri="{FF2B5EF4-FFF2-40B4-BE49-F238E27FC236}">
              <a16:creationId xmlns:a16="http://schemas.microsoft.com/office/drawing/2014/main" id="{A8DE0936-85CB-42FC-872D-7C074874F9C3}"/>
            </a:ext>
          </a:extLst>
        </xdr:cNvPr>
        <xdr:cNvSpPr txBox="1"/>
      </xdr:nvSpPr>
      <xdr:spPr>
        <a:xfrm>
          <a:off x="12461952" y="542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167530</xdr:rowOff>
    </xdr:from>
    <xdr:ext cx="469744" cy="259045"/>
    <xdr:sp macro="" textlink="">
      <xdr:nvSpPr>
        <xdr:cNvPr id="160" name="n_2mainValue債務償還比率">
          <a:extLst>
            <a:ext uri="{FF2B5EF4-FFF2-40B4-BE49-F238E27FC236}">
              <a16:creationId xmlns:a16="http://schemas.microsoft.com/office/drawing/2014/main" id="{342AC489-9086-45CB-9B4B-5637A5AF70E0}"/>
            </a:ext>
          </a:extLst>
        </xdr:cNvPr>
        <xdr:cNvSpPr txBox="1"/>
      </xdr:nvSpPr>
      <xdr:spPr>
        <a:xfrm>
          <a:off x="11788852" y="55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62219</xdr:rowOff>
    </xdr:from>
    <xdr:ext cx="469744" cy="259045"/>
    <xdr:sp macro="" textlink="">
      <xdr:nvSpPr>
        <xdr:cNvPr id="161" name="n_3mainValue債務償還比率">
          <a:extLst>
            <a:ext uri="{FF2B5EF4-FFF2-40B4-BE49-F238E27FC236}">
              <a16:creationId xmlns:a16="http://schemas.microsoft.com/office/drawing/2014/main" id="{5EEF49B9-3D39-4C7A-A5BD-2DB267A59251}"/>
            </a:ext>
          </a:extLst>
        </xdr:cNvPr>
        <xdr:cNvSpPr txBox="1"/>
      </xdr:nvSpPr>
      <xdr:spPr>
        <a:xfrm>
          <a:off x="11103052" y="547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162062</xdr:rowOff>
    </xdr:from>
    <xdr:ext cx="469744" cy="259045"/>
    <xdr:sp macro="" textlink="">
      <xdr:nvSpPr>
        <xdr:cNvPr id="162" name="n_4mainValue債務償還比率">
          <a:extLst>
            <a:ext uri="{FF2B5EF4-FFF2-40B4-BE49-F238E27FC236}">
              <a16:creationId xmlns:a16="http://schemas.microsoft.com/office/drawing/2014/main" id="{301B29BA-3E35-423F-B7FF-C95B0BE51C10}"/>
            </a:ext>
          </a:extLst>
        </xdr:cNvPr>
        <xdr:cNvSpPr txBox="1"/>
      </xdr:nvSpPr>
      <xdr:spPr>
        <a:xfrm>
          <a:off x="10417252" y="541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C057542-8CAC-4D3B-816D-C870AAE03176}"/>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C2F84D2-419C-4B60-BCFC-B417B5B5D228}"/>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A8197B9-B2F2-4CFA-B00B-AFCEBEBD1042}"/>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CB2DC3D-6C2E-4DFB-8F46-BB055148ECD7}"/>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4D04A2B-172D-4DFA-8C1E-091B8D9D032A}"/>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B116D1D-AFCD-4660-9F4E-AFF60A4A9B8D}"/>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AFD6F9-98D7-489A-9409-41FE75E8C31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5E8797-78AF-4000-8A7E-A8968E50F39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3BE2C1-78B0-45C6-9E42-F39817A8148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539A84-32F7-40A6-BC96-9685E8BD304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64CC80-9EFA-4034-BDCE-D306FFD5E2DC}"/>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B23B3C-AC43-4BD9-985F-AF43212D485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ADED89-BDEC-40FE-BEE5-6F634A20C03A}"/>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2B7808-B81D-4BA0-BEE3-FACC33EFBCA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41CADA-C992-4A82-ABA5-0E19C0C590E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47679B-3561-4CC1-BA1F-02F29BF5197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34,433
33,647
61.77
23,588,550
20,409,688
2,731,522
10,360,765
16,829,404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51FF20-52CF-40B2-B93C-CAF42C903AB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D80F2A-5F34-4D11-BE13-7F86DBFE848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DA1838-7D94-45BE-8A37-A1589BCE041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EF9ECB-B394-46F6-9409-4EB2F2C338E8}"/>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02AA10-BF4C-4329-BECC-DA509556266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1BEA296-FDA4-43E5-85B8-59CB8E5641FD}"/>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FBA7EF-0FFD-4FCF-8716-E9964E6574D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AB788D-E2E5-4A88-B6F7-50E9B1FB21A2}"/>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793B24-386E-4C2E-A58C-5CD504D7D09B}"/>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6DEDF2-2D52-40E7-B9F5-32B222FCBA7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34ACA4-726F-4E23-80AC-C6DF73603579}"/>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BC8957-AEA8-4EA6-86F0-8CB43E08872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C26FE1-F437-46EB-BFDF-131B14C2CECE}"/>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846E91-8B11-4C5B-A670-E8AD04799E1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FD6E2D-5203-4A26-80AB-71C5004C7011}"/>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F0DEF3-4EA6-41D9-A7F7-3A1CEDBDB6ED}"/>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2364F4-30EA-4BB9-A291-9BFC91118CE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25291B-24F3-490D-8B9F-73A0F2F0D936}"/>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78D56E-567A-4352-9E7F-1E15B35D0C0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33A5EA-5A76-4021-902C-9BB6FDF1D2D8}"/>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DBCE12-7B56-469B-AD74-4767C8B4BF92}"/>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06B79B-E345-4A03-82C6-5F756A81F4CD}"/>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47FA8D-D1E5-44D3-B4E2-E5A700773617}"/>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637FDE-BD3F-418B-904B-E02BFAD3C972}"/>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98F3B3-D156-47E6-A646-A09A92491D1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2E639C-7240-4C36-ADB8-1AB365D1F46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5C8A0C-BD8A-4CE5-A82B-FE5A7020CC1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053379-6640-48F3-AF40-E61018B62E6A}"/>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D0B50E-7433-4ADB-BA75-FF49425B415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D32715-B7A9-4687-A981-ABF1F1F736C3}"/>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085C98-3C97-4474-B09C-59A40D3D2A0C}"/>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F5EE74-6CA8-420C-B696-F82D71F9CD41}"/>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04A54AF-141F-47AF-AA58-FAED6BD24EC1}"/>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04A1BC3-2C46-4CB5-AF8B-69005947132B}"/>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36A6D73-F565-4CF1-A333-63CA3A2A8221}"/>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D6A8D5C-DB9E-4FEB-8E9E-A73305DFEDE9}"/>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AF3CC77-CD7C-444C-A946-6F8D14AE05B2}"/>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C82F2FB-8A45-4C89-8410-0C12F2AE6E6B}"/>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F04A99D-C7FE-4FA2-9853-26DC4071BE39}"/>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9AD7F9F-B245-4BBA-A326-539884330DA4}"/>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52DAEB9-7EF7-4A7B-9E58-55E4C83CF90B}"/>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6DA26D6-9C16-41C9-A9BB-F3D7B5B949ED}"/>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D4D09FD-F560-4395-818D-B4D45E90C009}"/>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3FB1B20-6C14-4130-ACAB-91A953A7BEA4}"/>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C7ABC33-F965-4DDF-B199-B92E7CCE8412}"/>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8ED542AE-1912-49BA-883F-18A62F3A7911}"/>
            </a:ext>
          </a:extLst>
        </xdr:cNvPr>
        <xdr:cNvCxnSpPr/>
      </xdr:nvCxnSpPr>
      <xdr:spPr>
        <a:xfrm flipV="1">
          <a:off x="4177665" y="5762625"/>
          <a:ext cx="0" cy="118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5ECCD6FC-127F-45C1-93E5-E95124F3DA0E}"/>
            </a:ext>
          </a:extLst>
        </xdr:cNvPr>
        <xdr:cNvSpPr txBox="1"/>
      </xdr:nvSpPr>
      <xdr:spPr>
        <a:xfrm>
          <a:off x="4216400" y="695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FF93CCAA-FD58-4A86-B595-43F9914FA43C}"/>
            </a:ext>
          </a:extLst>
        </xdr:cNvPr>
        <xdr:cNvCxnSpPr/>
      </xdr:nvCxnSpPr>
      <xdr:spPr>
        <a:xfrm>
          <a:off x="4108450" y="6946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4E7BF218-7ACF-416E-8A36-BD3E7370C029}"/>
            </a:ext>
          </a:extLst>
        </xdr:cNvPr>
        <xdr:cNvSpPr txBox="1"/>
      </xdr:nvSpPr>
      <xdr:spPr>
        <a:xfrm>
          <a:off x="4216400"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2FAAF284-054E-476B-9819-A6B32705DA2C}"/>
            </a:ext>
          </a:extLst>
        </xdr:cNvPr>
        <xdr:cNvCxnSpPr/>
      </xdr:nvCxnSpPr>
      <xdr:spPr>
        <a:xfrm>
          <a:off x="4108450" y="5762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a:extLst>
            <a:ext uri="{FF2B5EF4-FFF2-40B4-BE49-F238E27FC236}">
              <a16:creationId xmlns:a16="http://schemas.microsoft.com/office/drawing/2014/main" id="{D293ACE0-88EA-4AFC-A70B-073AF5B82890}"/>
            </a:ext>
          </a:extLst>
        </xdr:cNvPr>
        <xdr:cNvSpPr txBox="1"/>
      </xdr:nvSpPr>
      <xdr:spPr>
        <a:xfrm>
          <a:off x="4216400" y="614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12AF6DEF-7907-4E52-8FA4-9F693458D01C}"/>
            </a:ext>
          </a:extLst>
        </xdr:cNvPr>
        <xdr:cNvSpPr/>
      </xdr:nvSpPr>
      <xdr:spPr>
        <a:xfrm>
          <a:off x="41275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2DC7515B-3517-462E-AA32-189AC4C67732}"/>
            </a:ext>
          </a:extLst>
        </xdr:cNvPr>
        <xdr:cNvSpPr/>
      </xdr:nvSpPr>
      <xdr:spPr>
        <a:xfrm>
          <a:off x="3384550" y="6268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3E129F31-ED28-42D3-890B-81666B9E22B7}"/>
            </a:ext>
          </a:extLst>
        </xdr:cNvPr>
        <xdr:cNvSpPr/>
      </xdr:nvSpPr>
      <xdr:spPr>
        <a:xfrm>
          <a:off x="2571750" y="623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DB012CC1-1E68-4C71-A270-D0AF8AB27405}"/>
            </a:ext>
          </a:extLst>
        </xdr:cNvPr>
        <xdr:cNvSpPr/>
      </xdr:nvSpPr>
      <xdr:spPr>
        <a:xfrm>
          <a:off x="17780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0B303017-2730-45B9-A3D7-0B5E0F1D38AB}"/>
            </a:ext>
          </a:extLst>
        </xdr:cNvPr>
        <xdr:cNvSpPr/>
      </xdr:nvSpPr>
      <xdr:spPr>
        <a:xfrm>
          <a:off x="984250" y="6151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1B717CC-F357-4B86-ABE3-1792551740B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9E3BD2-74CA-46E8-85F6-93398D98C883}"/>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05C855-96ED-488F-950C-67605381E157}"/>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09CC256-1423-4BD4-8726-94F60FFB961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121791A-2EC6-4E48-8D73-1F4A9DA4089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164465</xdr:rowOff>
    </xdr:from>
    <xdr:to>
      <xdr:col>24</xdr:col>
      <xdr:colOff>114300</xdr:colOff>
      <xdr:row>39</xdr:row>
      <xdr:rowOff>94615</xdr:rowOff>
    </xdr:to>
    <xdr:sp macro="" textlink="">
      <xdr:nvSpPr>
        <xdr:cNvPr id="73" name="楕円 72">
          <a:extLst>
            <a:ext uri="{FF2B5EF4-FFF2-40B4-BE49-F238E27FC236}">
              <a16:creationId xmlns:a16="http://schemas.microsoft.com/office/drawing/2014/main" id="{406AA2D1-5B2C-4ABC-9273-A75274E26D14}"/>
            </a:ext>
          </a:extLst>
        </xdr:cNvPr>
        <xdr:cNvSpPr/>
      </xdr:nvSpPr>
      <xdr:spPr>
        <a:xfrm>
          <a:off x="4127500" y="6444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142892</xdr:rowOff>
    </xdr:from>
    <xdr:ext cx="405111" cy="259045"/>
    <xdr:sp macro="" textlink="">
      <xdr:nvSpPr>
        <xdr:cNvPr id="74" name="【道路】&#10;有形固定資産減価償却率該当値テキスト">
          <a:extLst>
            <a:ext uri="{FF2B5EF4-FFF2-40B4-BE49-F238E27FC236}">
              <a16:creationId xmlns:a16="http://schemas.microsoft.com/office/drawing/2014/main" id="{F089642F-0430-4EE7-A4D4-C108F70FDBCE}"/>
            </a:ext>
          </a:extLst>
        </xdr:cNvPr>
        <xdr:cNvSpPr txBox="1"/>
      </xdr:nvSpPr>
      <xdr:spPr>
        <a:xfrm>
          <a:off x="4216400" y="642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143510</xdr:rowOff>
    </xdr:from>
    <xdr:to>
      <xdr:col>20</xdr:col>
      <xdr:colOff>38100</xdr:colOff>
      <xdr:row>39</xdr:row>
      <xdr:rowOff>73660</xdr:rowOff>
    </xdr:to>
    <xdr:sp macro="" textlink="">
      <xdr:nvSpPr>
        <xdr:cNvPr id="75" name="楕円 74">
          <a:extLst>
            <a:ext uri="{FF2B5EF4-FFF2-40B4-BE49-F238E27FC236}">
              <a16:creationId xmlns:a16="http://schemas.microsoft.com/office/drawing/2014/main" id="{24BB84A5-869C-4517-AC65-9F2B21F74EF8}"/>
            </a:ext>
          </a:extLst>
        </xdr:cNvPr>
        <xdr:cNvSpPr/>
      </xdr:nvSpPr>
      <xdr:spPr>
        <a:xfrm>
          <a:off x="3384550" y="6423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22860</xdr:rowOff>
    </xdr:from>
    <xdr:to>
      <xdr:col>24</xdr:col>
      <xdr:colOff>63500</xdr:colOff>
      <xdr:row>39</xdr:row>
      <xdr:rowOff>43815</xdr:rowOff>
    </xdr:to>
    <xdr:cxnSp macro="">
      <xdr:nvCxnSpPr>
        <xdr:cNvPr id="76" name="直線コネクタ 75">
          <a:extLst>
            <a:ext uri="{FF2B5EF4-FFF2-40B4-BE49-F238E27FC236}">
              <a16:creationId xmlns:a16="http://schemas.microsoft.com/office/drawing/2014/main" id="{43C32385-8A1E-4451-90D7-B37F78FC4F08}"/>
            </a:ext>
          </a:extLst>
        </xdr:cNvPr>
        <xdr:cNvCxnSpPr/>
      </xdr:nvCxnSpPr>
      <xdr:spPr>
        <a:xfrm>
          <a:off x="3429000" y="6468110"/>
          <a:ext cx="7493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7" name="楕円 76">
          <a:extLst>
            <a:ext uri="{FF2B5EF4-FFF2-40B4-BE49-F238E27FC236}">
              <a16:creationId xmlns:a16="http://schemas.microsoft.com/office/drawing/2014/main" id="{6B10D864-68A0-423A-A7D6-3EA75F27BBCC}"/>
            </a:ext>
          </a:extLst>
        </xdr:cNvPr>
        <xdr:cNvSpPr/>
      </xdr:nvSpPr>
      <xdr:spPr>
        <a:xfrm>
          <a:off x="2571750" y="6396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22860</xdr:rowOff>
    </xdr:to>
    <xdr:cxnSp macro="">
      <xdr:nvCxnSpPr>
        <xdr:cNvPr id="78" name="直線コネクタ 77">
          <a:extLst>
            <a:ext uri="{FF2B5EF4-FFF2-40B4-BE49-F238E27FC236}">
              <a16:creationId xmlns:a16="http://schemas.microsoft.com/office/drawing/2014/main" id="{BD244AAE-2BEC-4575-BF91-181705BA981C}"/>
            </a:ext>
          </a:extLst>
        </xdr:cNvPr>
        <xdr:cNvCxnSpPr/>
      </xdr:nvCxnSpPr>
      <xdr:spPr>
        <a:xfrm>
          <a:off x="2622550" y="6447790"/>
          <a:ext cx="8064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9" name="楕円 78">
          <a:extLst>
            <a:ext uri="{FF2B5EF4-FFF2-40B4-BE49-F238E27FC236}">
              <a16:creationId xmlns:a16="http://schemas.microsoft.com/office/drawing/2014/main" id="{E50F84E4-CD19-4334-8CF2-0B9A60B87F2A}"/>
            </a:ext>
          </a:extLst>
        </xdr:cNvPr>
        <xdr:cNvSpPr/>
      </xdr:nvSpPr>
      <xdr:spPr>
        <a:xfrm>
          <a:off x="1778000" y="637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38</xdr:row>
      <xdr:rowOff>167640</xdr:rowOff>
    </xdr:to>
    <xdr:cxnSp macro="">
      <xdr:nvCxnSpPr>
        <xdr:cNvPr id="80" name="直線コネクタ 79">
          <a:extLst>
            <a:ext uri="{FF2B5EF4-FFF2-40B4-BE49-F238E27FC236}">
              <a16:creationId xmlns:a16="http://schemas.microsoft.com/office/drawing/2014/main" id="{910C8FE5-67AD-4AFF-8E20-53FAECDC59AE}"/>
            </a:ext>
          </a:extLst>
        </xdr:cNvPr>
        <xdr:cNvCxnSpPr/>
      </xdr:nvCxnSpPr>
      <xdr:spPr>
        <a:xfrm>
          <a:off x="1828800" y="642493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74930</xdr:rowOff>
    </xdr:from>
    <xdr:to>
      <xdr:col>6</xdr:col>
      <xdr:colOff>38100</xdr:colOff>
      <xdr:row>39</xdr:row>
      <xdr:rowOff>5080</xdr:rowOff>
    </xdr:to>
    <xdr:sp macro="" textlink="">
      <xdr:nvSpPr>
        <xdr:cNvPr id="81" name="楕円 80">
          <a:extLst>
            <a:ext uri="{FF2B5EF4-FFF2-40B4-BE49-F238E27FC236}">
              <a16:creationId xmlns:a16="http://schemas.microsoft.com/office/drawing/2014/main" id="{4B1E5651-95DC-43C7-A9CF-AF288B46B114}"/>
            </a:ext>
          </a:extLst>
        </xdr:cNvPr>
        <xdr:cNvSpPr/>
      </xdr:nvSpPr>
      <xdr:spPr>
        <a:xfrm>
          <a:off x="984250" y="6355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125730</xdr:rowOff>
    </xdr:from>
    <xdr:to>
      <xdr:col>10</xdr:col>
      <xdr:colOff>114300</xdr:colOff>
      <xdr:row>38</xdr:row>
      <xdr:rowOff>144780</xdr:rowOff>
    </xdr:to>
    <xdr:cxnSp macro="">
      <xdr:nvCxnSpPr>
        <xdr:cNvPr id="82" name="直線コネクタ 81">
          <a:extLst>
            <a:ext uri="{FF2B5EF4-FFF2-40B4-BE49-F238E27FC236}">
              <a16:creationId xmlns:a16="http://schemas.microsoft.com/office/drawing/2014/main" id="{684C6922-8A05-4CD6-82C5-4AD0C348F3FC}"/>
            </a:ext>
          </a:extLst>
        </xdr:cNvPr>
        <xdr:cNvCxnSpPr/>
      </xdr:nvCxnSpPr>
      <xdr:spPr>
        <a:xfrm>
          <a:off x="1028700" y="640588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EF2AEBE1-3B06-4D94-A49D-0C0860BDA5F1}"/>
            </a:ext>
          </a:extLst>
        </xdr:cNvPr>
        <xdr:cNvSpPr txBox="1"/>
      </xdr:nvSpPr>
      <xdr:spPr>
        <a:xfrm>
          <a:off x="3239144" y="6049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道路】&#10;有形固定資産減価償却率">
          <a:extLst>
            <a:ext uri="{FF2B5EF4-FFF2-40B4-BE49-F238E27FC236}">
              <a16:creationId xmlns:a16="http://schemas.microsoft.com/office/drawing/2014/main" id="{52B03190-3A7C-4792-86EF-71014728B217}"/>
            </a:ext>
          </a:extLst>
        </xdr:cNvPr>
        <xdr:cNvSpPr txBox="1"/>
      </xdr:nvSpPr>
      <xdr:spPr>
        <a:xfrm>
          <a:off x="24390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98C6E832-A0C0-477D-A70B-369D5E84C74D}"/>
            </a:ext>
          </a:extLst>
        </xdr:cNvPr>
        <xdr:cNvSpPr txBox="1"/>
      </xdr:nvSpPr>
      <xdr:spPr>
        <a:xfrm>
          <a:off x="164529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6" name="n_4aveValue【道路】&#10;有形固定資産減価償却率">
          <a:extLst>
            <a:ext uri="{FF2B5EF4-FFF2-40B4-BE49-F238E27FC236}">
              <a16:creationId xmlns:a16="http://schemas.microsoft.com/office/drawing/2014/main" id="{4574077A-5B31-4BB8-AC97-AF8383644779}"/>
            </a:ext>
          </a:extLst>
        </xdr:cNvPr>
        <xdr:cNvSpPr txBox="1"/>
      </xdr:nvSpPr>
      <xdr:spPr>
        <a:xfrm>
          <a:off x="8515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64787</xdr:rowOff>
    </xdr:from>
    <xdr:ext cx="405111" cy="259045"/>
    <xdr:sp macro="" textlink="">
      <xdr:nvSpPr>
        <xdr:cNvPr id="87" name="n_1mainValue【道路】&#10;有形固定資産減価償却率">
          <a:extLst>
            <a:ext uri="{FF2B5EF4-FFF2-40B4-BE49-F238E27FC236}">
              <a16:creationId xmlns:a16="http://schemas.microsoft.com/office/drawing/2014/main" id="{7014D290-DAF0-40A9-BA99-A5C356AF7159}"/>
            </a:ext>
          </a:extLst>
        </xdr:cNvPr>
        <xdr:cNvSpPr txBox="1"/>
      </xdr:nvSpPr>
      <xdr:spPr>
        <a:xfrm>
          <a:off x="32391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5DD32228-A6D7-4CD5-9432-392474643991}"/>
            </a:ext>
          </a:extLst>
        </xdr:cNvPr>
        <xdr:cNvSpPr txBox="1"/>
      </xdr:nvSpPr>
      <xdr:spPr>
        <a:xfrm>
          <a:off x="24390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D5777044-69B8-4CA9-A131-829A07BB0AA3}"/>
            </a:ext>
          </a:extLst>
        </xdr:cNvPr>
        <xdr:cNvSpPr txBox="1"/>
      </xdr:nvSpPr>
      <xdr:spPr>
        <a:xfrm>
          <a:off x="164529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167657</xdr:rowOff>
    </xdr:from>
    <xdr:ext cx="405111" cy="259045"/>
    <xdr:sp macro="" textlink="">
      <xdr:nvSpPr>
        <xdr:cNvPr id="90" name="n_4mainValue【道路】&#10;有形固定資産減価償却率">
          <a:extLst>
            <a:ext uri="{FF2B5EF4-FFF2-40B4-BE49-F238E27FC236}">
              <a16:creationId xmlns:a16="http://schemas.microsoft.com/office/drawing/2014/main" id="{D1B622DC-D99B-456C-8A33-B0B340AF91E0}"/>
            </a:ext>
          </a:extLst>
        </xdr:cNvPr>
        <xdr:cNvSpPr txBox="1"/>
      </xdr:nvSpPr>
      <xdr:spPr>
        <a:xfrm>
          <a:off x="851544" y="644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9134453-84EE-46C8-84E1-96674167A65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C0FB378-A917-4C06-8714-F5656ACA628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7376FCA-9226-4B56-91A0-481CB105EA4C}"/>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80D8124-911C-4397-8525-1E01FAF8EF79}"/>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EB08EC4-A0BF-4696-B343-2FA56B11E80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C23692A-5523-4A03-8FAD-EA537674B969}"/>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000CAE0-36AC-4EA1-8DD4-E2D2F862901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921FE21-6FD4-4B1A-B607-ECD7EBED109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7B022E-20C6-4B2F-9999-A27A1C7FAD18}"/>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0C80E7E-E197-47E3-9E5A-880633B1FAB1}"/>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B070070-79BC-45D3-95F7-324A71C91093}"/>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7458B1F-071E-4A4F-A466-79317B45424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A49619-FB46-4112-971C-5ACBB50FC331}"/>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FB8BEA0-BA64-49A7-8BB9-018275861231}"/>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79BB782-C7A2-4A47-BA01-5FFC2084199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E983AC5-9BFE-4403-AD3C-6B32DAE5CBAB}"/>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73DD0FD-54F9-49BA-9979-C60697AE7E74}"/>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43945F8-2D95-43CF-B629-B63C8F671DA4}"/>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F1BFC29-9439-49DF-A311-083C0FF378BC}"/>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17DD0D1-4AD4-4E5B-8730-B3EEAD1676D2}"/>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50F834B-D4DF-4477-ABBA-F20EDE9B339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63A9C52-5E7B-4E48-AFA8-404020228D9B}"/>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BD8A622-EBBC-42DD-953D-E2CFA540820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64927500-B3B5-4F0F-8B79-96E7829560BE}"/>
            </a:ext>
          </a:extLst>
        </xdr:cNvPr>
        <xdr:cNvCxnSpPr/>
      </xdr:nvCxnSpPr>
      <xdr:spPr>
        <a:xfrm flipV="1">
          <a:off x="9429115" y="5444255"/>
          <a:ext cx="0" cy="144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C5622605-970F-469F-B346-F7FBE811A623}"/>
            </a:ext>
          </a:extLst>
        </xdr:cNvPr>
        <xdr:cNvSpPr txBox="1"/>
      </xdr:nvSpPr>
      <xdr:spPr>
        <a:xfrm>
          <a:off x="9467850" y="68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41C97FAC-DC66-44E4-BE5E-A3B83A35661E}"/>
            </a:ext>
          </a:extLst>
        </xdr:cNvPr>
        <xdr:cNvCxnSpPr/>
      </xdr:nvCxnSpPr>
      <xdr:spPr>
        <a:xfrm>
          <a:off x="9359900" y="6888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43008BE3-064C-40E8-9241-8B2FEF748E7A}"/>
            </a:ext>
          </a:extLst>
        </xdr:cNvPr>
        <xdr:cNvSpPr txBox="1"/>
      </xdr:nvSpPr>
      <xdr:spPr>
        <a:xfrm>
          <a:off x="9467850" y="52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A872C805-DD71-4E7B-9970-0E4BB77B05F6}"/>
            </a:ext>
          </a:extLst>
        </xdr:cNvPr>
        <xdr:cNvCxnSpPr/>
      </xdr:nvCxnSpPr>
      <xdr:spPr>
        <a:xfrm>
          <a:off x="9359900" y="5444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77569809-38AE-4328-A30F-273663F37565}"/>
            </a:ext>
          </a:extLst>
        </xdr:cNvPr>
        <xdr:cNvSpPr txBox="1"/>
      </xdr:nvSpPr>
      <xdr:spPr>
        <a:xfrm>
          <a:off x="9467850" y="64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E87B5B4B-458A-43C4-A53F-A97399F4C0B0}"/>
            </a:ext>
          </a:extLst>
        </xdr:cNvPr>
        <xdr:cNvSpPr/>
      </xdr:nvSpPr>
      <xdr:spPr>
        <a:xfrm>
          <a:off x="9398000" y="66379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C0E230E-E51D-4BB2-9C4D-D92F9D6F7565}"/>
            </a:ext>
          </a:extLst>
        </xdr:cNvPr>
        <xdr:cNvSpPr/>
      </xdr:nvSpPr>
      <xdr:spPr>
        <a:xfrm>
          <a:off x="8636000" y="664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2C641F29-E25D-4B79-B7E5-C75CCFEA4A39}"/>
            </a:ext>
          </a:extLst>
        </xdr:cNvPr>
        <xdr:cNvSpPr/>
      </xdr:nvSpPr>
      <xdr:spPr>
        <a:xfrm>
          <a:off x="7842250" y="66103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0A8E175B-2E26-4B09-8036-DBB37EAA0C70}"/>
            </a:ext>
          </a:extLst>
        </xdr:cNvPr>
        <xdr:cNvSpPr/>
      </xdr:nvSpPr>
      <xdr:spPr>
        <a:xfrm>
          <a:off x="7029450" y="66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7EC3E2DE-6E7D-450E-8257-4FB26808F775}"/>
            </a:ext>
          </a:extLst>
        </xdr:cNvPr>
        <xdr:cNvSpPr/>
      </xdr:nvSpPr>
      <xdr:spPr>
        <a:xfrm>
          <a:off x="6235700" y="66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14EDFBD-AE75-449C-A95E-5B12B4E82721}"/>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4CB0CF-4016-4EF2-876D-D602693FCD4A}"/>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2CC9A4A-2D39-4C69-B752-57FE6940CB4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7D8EC90-47ED-4B1A-8DEB-F4779EFC76D6}"/>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6F6CE14-59E0-4CFE-B72E-5E629CFDC5C4}"/>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147492</xdr:rowOff>
    </xdr:from>
    <xdr:to>
      <xdr:col>55</xdr:col>
      <xdr:colOff>50800</xdr:colOff>
      <xdr:row>41</xdr:row>
      <xdr:rowOff>77642</xdr:rowOff>
    </xdr:to>
    <xdr:sp macro="" textlink="">
      <xdr:nvSpPr>
        <xdr:cNvPr id="130" name="楕円 129">
          <a:extLst>
            <a:ext uri="{FF2B5EF4-FFF2-40B4-BE49-F238E27FC236}">
              <a16:creationId xmlns:a16="http://schemas.microsoft.com/office/drawing/2014/main" id="{52CF4811-8706-4B84-AB3A-0AFE10FE45FE}"/>
            </a:ext>
          </a:extLst>
        </xdr:cNvPr>
        <xdr:cNvSpPr/>
      </xdr:nvSpPr>
      <xdr:spPr>
        <a:xfrm>
          <a:off x="9398000" y="67578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62419</xdr:rowOff>
    </xdr:from>
    <xdr:ext cx="469744" cy="259045"/>
    <xdr:sp macro="" textlink="">
      <xdr:nvSpPr>
        <xdr:cNvPr id="131" name="【道路】&#10;一人当たり延長該当値テキスト">
          <a:extLst>
            <a:ext uri="{FF2B5EF4-FFF2-40B4-BE49-F238E27FC236}">
              <a16:creationId xmlns:a16="http://schemas.microsoft.com/office/drawing/2014/main" id="{6473265B-34CC-440C-B634-3F3A89499575}"/>
            </a:ext>
          </a:extLst>
        </xdr:cNvPr>
        <xdr:cNvSpPr txBox="1"/>
      </xdr:nvSpPr>
      <xdr:spPr>
        <a:xfrm>
          <a:off x="9467850" y="66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151302</xdr:rowOff>
    </xdr:from>
    <xdr:to>
      <xdr:col>50</xdr:col>
      <xdr:colOff>165100</xdr:colOff>
      <xdr:row>41</xdr:row>
      <xdr:rowOff>81452</xdr:rowOff>
    </xdr:to>
    <xdr:sp macro="" textlink="">
      <xdr:nvSpPr>
        <xdr:cNvPr id="132" name="楕円 131">
          <a:extLst>
            <a:ext uri="{FF2B5EF4-FFF2-40B4-BE49-F238E27FC236}">
              <a16:creationId xmlns:a16="http://schemas.microsoft.com/office/drawing/2014/main" id="{7F3CD6FE-1BE5-4B2E-87A3-D68B96B1947D}"/>
            </a:ext>
          </a:extLst>
        </xdr:cNvPr>
        <xdr:cNvSpPr/>
      </xdr:nvSpPr>
      <xdr:spPr>
        <a:xfrm>
          <a:off x="8636000" y="6761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26842</xdr:rowOff>
    </xdr:from>
    <xdr:to>
      <xdr:col>55</xdr:col>
      <xdr:colOff>0</xdr:colOff>
      <xdr:row>41</xdr:row>
      <xdr:rowOff>30652</xdr:rowOff>
    </xdr:to>
    <xdr:cxnSp macro="">
      <xdr:nvCxnSpPr>
        <xdr:cNvPr id="133" name="直線コネクタ 132">
          <a:extLst>
            <a:ext uri="{FF2B5EF4-FFF2-40B4-BE49-F238E27FC236}">
              <a16:creationId xmlns:a16="http://schemas.microsoft.com/office/drawing/2014/main" id="{2BF74CBF-AEB9-4E38-B195-1CA5778F45A1}"/>
            </a:ext>
          </a:extLst>
        </xdr:cNvPr>
        <xdr:cNvCxnSpPr/>
      </xdr:nvCxnSpPr>
      <xdr:spPr>
        <a:xfrm flipV="1">
          <a:off x="8686800" y="6802292"/>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155626</xdr:rowOff>
    </xdr:from>
    <xdr:to>
      <xdr:col>46</xdr:col>
      <xdr:colOff>38100</xdr:colOff>
      <xdr:row>41</xdr:row>
      <xdr:rowOff>85776</xdr:rowOff>
    </xdr:to>
    <xdr:sp macro="" textlink="">
      <xdr:nvSpPr>
        <xdr:cNvPr id="134" name="楕円 133">
          <a:extLst>
            <a:ext uri="{FF2B5EF4-FFF2-40B4-BE49-F238E27FC236}">
              <a16:creationId xmlns:a16="http://schemas.microsoft.com/office/drawing/2014/main" id="{30A1EDEC-748A-4DF2-BFB0-FE6ED1E8E764}"/>
            </a:ext>
          </a:extLst>
        </xdr:cNvPr>
        <xdr:cNvSpPr/>
      </xdr:nvSpPr>
      <xdr:spPr>
        <a:xfrm>
          <a:off x="7842250" y="67659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30652</xdr:rowOff>
    </xdr:from>
    <xdr:to>
      <xdr:col>50</xdr:col>
      <xdr:colOff>114300</xdr:colOff>
      <xdr:row>41</xdr:row>
      <xdr:rowOff>34976</xdr:rowOff>
    </xdr:to>
    <xdr:cxnSp macro="">
      <xdr:nvCxnSpPr>
        <xdr:cNvPr id="135" name="直線コネクタ 134">
          <a:extLst>
            <a:ext uri="{FF2B5EF4-FFF2-40B4-BE49-F238E27FC236}">
              <a16:creationId xmlns:a16="http://schemas.microsoft.com/office/drawing/2014/main" id="{3C280E42-1473-48CD-B2A3-0C612A4B563D}"/>
            </a:ext>
          </a:extLst>
        </xdr:cNvPr>
        <xdr:cNvCxnSpPr/>
      </xdr:nvCxnSpPr>
      <xdr:spPr>
        <a:xfrm flipV="1">
          <a:off x="7886700" y="6806102"/>
          <a:ext cx="8001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158350</xdr:rowOff>
    </xdr:from>
    <xdr:to>
      <xdr:col>41</xdr:col>
      <xdr:colOff>101600</xdr:colOff>
      <xdr:row>41</xdr:row>
      <xdr:rowOff>88500</xdr:rowOff>
    </xdr:to>
    <xdr:sp macro="" textlink="">
      <xdr:nvSpPr>
        <xdr:cNvPr id="136" name="楕円 135">
          <a:extLst>
            <a:ext uri="{FF2B5EF4-FFF2-40B4-BE49-F238E27FC236}">
              <a16:creationId xmlns:a16="http://schemas.microsoft.com/office/drawing/2014/main" id="{4F8898BD-4DE7-42C8-AF7D-A499FB6F24FE}"/>
            </a:ext>
          </a:extLst>
        </xdr:cNvPr>
        <xdr:cNvSpPr/>
      </xdr:nvSpPr>
      <xdr:spPr>
        <a:xfrm>
          <a:off x="7029450" y="676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34976</xdr:rowOff>
    </xdr:from>
    <xdr:to>
      <xdr:col>45</xdr:col>
      <xdr:colOff>177800</xdr:colOff>
      <xdr:row>41</xdr:row>
      <xdr:rowOff>37700</xdr:rowOff>
    </xdr:to>
    <xdr:cxnSp macro="">
      <xdr:nvCxnSpPr>
        <xdr:cNvPr id="137" name="直線コネクタ 136">
          <a:extLst>
            <a:ext uri="{FF2B5EF4-FFF2-40B4-BE49-F238E27FC236}">
              <a16:creationId xmlns:a16="http://schemas.microsoft.com/office/drawing/2014/main" id="{AD1F9B54-74A0-43E8-BF35-3076E4AF80B2}"/>
            </a:ext>
          </a:extLst>
        </xdr:cNvPr>
        <xdr:cNvCxnSpPr/>
      </xdr:nvCxnSpPr>
      <xdr:spPr>
        <a:xfrm flipV="1">
          <a:off x="7080250" y="6810426"/>
          <a:ext cx="80645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159988</xdr:rowOff>
    </xdr:from>
    <xdr:to>
      <xdr:col>36</xdr:col>
      <xdr:colOff>165100</xdr:colOff>
      <xdr:row>41</xdr:row>
      <xdr:rowOff>90138</xdr:rowOff>
    </xdr:to>
    <xdr:sp macro="" textlink="">
      <xdr:nvSpPr>
        <xdr:cNvPr id="138" name="楕円 137">
          <a:extLst>
            <a:ext uri="{FF2B5EF4-FFF2-40B4-BE49-F238E27FC236}">
              <a16:creationId xmlns:a16="http://schemas.microsoft.com/office/drawing/2014/main" id="{9C82E3A8-470E-4310-A6CB-F91553372BAB}"/>
            </a:ext>
          </a:extLst>
        </xdr:cNvPr>
        <xdr:cNvSpPr/>
      </xdr:nvSpPr>
      <xdr:spPr>
        <a:xfrm>
          <a:off x="6235700" y="6770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37700</xdr:rowOff>
    </xdr:from>
    <xdr:to>
      <xdr:col>41</xdr:col>
      <xdr:colOff>50800</xdr:colOff>
      <xdr:row>41</xdr:row>
      <xdr:rowOff>39338</xdr:rowOff>
    </xdr:to>
    <xdr:cxnSp macro="">
      <xdr:nvCxnSpPr>
        <xdr:cNvPr id="139" name="直線コネクタ 138">
          <a:extLst>
            <a:ext uri="{FF2B5EF4-FFF2-40B4-BE49-F238E27FC236}">
              <a16:creationId xmlns:a16="http://schemas.microsoft.com/office/drawing/2014/main" id="{41DA009B-36D6-4415-B303-97C0859934B2}"/>
            </a:ext>
          </a:extLst>
        </xdr:cNvPr>
        <xdr:cNvCxnSpPr/>
      </xdr:nvCxnSpPr>
      <xdr:spPr>
        <a:xfrm flipV="1">
          <a:off x="6286500" y="6813150"/>
          <a:ext cx="79375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0D4AD7B3-BCF2-4FC8-855E-98A3F8F0BD9E}"/>
            </a:ext>
          </a:extLst>
        </xdr:cNvPr>
        <xdr:cNvSpPr txBox="1"/>
      </xdr:nvSpPr>
      <xdr:spPr>
        <a:xfrm>
          <a:off x="8425961" y="64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a:extLst>
            <a:ext uri="{FF2B5EF4-FFF2-40B4-BE49-F238E27FC236}">
              <a16:creationId xmlns:a16="http://schemas.microsoft.com/office/drawing/2014/main" id="{B14F987D-7121-47E6-9039-F55192EE333A}"/>
            </a:ext>
          </a:extLst>
        </xdr:cNvPr>
        <xdr:cNvSpPr txBox="1"/>
      </xdr:nvSpPr>
      <xdr:spPr>
        <a:xfrm>
          <a:off x="7644911" y="63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a:extLst>
            <a:ext uri="{FF2B5EF4-FFF2-40B4-BE49-F238E27FC236}">
              <a16:creationId xmlns:a16="http://schemas.microsoft.com/office/drawing/2014/main" id="{B9D2B9AF-B215-4D64-B9E5-FD6C9EF7C328}"/>
            </a:ext>
          </a:extLst>
        </xdr:cNvPr>
        <xdr:cNvSpPr txBox="1"/>
      </xdr:nvSpPr>
      <xdr:spPr>
        <a:xfrm>
          <a:off x="6851161" y="643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a:extLst>
            <a:ext uri="{FF2B5EF4-FFF2-40B4-BE49-F238E27FC236}">
              <a16:creationId xmlns:a16="http://schemas.microsoft.com/office/drawing/2014/main" id="{C8BA7341-CA4F-4478-8944-18295E78B2E4}"/>
            </a:ext>
          </a:extLst>
        </xdr:cNvPr>
        <xdr:cNvSpPr txBox="1"/>
      </xdr:nvSpPr>
      <xdr:spPr>
        <a:xfrm>
          <a:off x="6038361" y="64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72579</xdr:rowOff>
    </xdr:from>
    <xdr:ext cx="469744" cy="259045"/>
    <xdr:sp macro="" textlink="">
      <xdr:nvSpPr>
        <xdr:cNvPr id="144" name="n_1mainValue【道路】&#10;一人当たり延長">
          <a:extLst>
            <a:ext uri="{FF2B5EF4-FFF2-40B4-BE49-F238E27FC236}">
              <a16:creationId xmlns:a16="http://schemas.microsoft.com/office/drawing/2014/main" id="{444346FF-7ED7-4D43-8BEA-A0E20B66D719}"/>
            </a:ext>
          </a:extLst>
        </xdr:cNvPr>
        <xdr:cNvSpPr txBox="1"/>
      </xdr:nvSpPr>
      <xdr:spPr>
        <a:xfrm>
          <a:off x="8458277" y="684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76903</xdr:rowOff>
    </xdr:from>
    <xdr:ext cx="469744" cy="259045"/>
    <xdr:sp macro="" textlink="">
      <xdr:nvSpPr>
        <xdr:cNvPr id="145" name="n_2mainValue【道路】&#10;一人当たり延長">
          <a:extLst>
            <a:ext uri="{FF2B5EF4-FFF2-40B4-BE49-F238E27FC236}">
              <a16:creationId xmlns:a16="http://schemas.microsoft.com/office/drawing/2014/main" id="{341987AF-F214-420D-A5B1-094675FECB71}"/>
            </a:ext>
          </a:extLst>
        </xdr:cNvPr>
        <xdr:cNvSpPr txBox="1"/>
      </xdr:nvSpPr>
      <xdr:spPr>
        <a:xfrm>
          <a:off x="7677227" y="68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79627</xdr:rowOff>
    </xdr:from>
    <xdr:ext cx="469744" cy="259045"/>
    <xdr:sp macro="" textlink="">
      <xdr:nvSpPr>
        <xdr:cNvPr id="146" name="n_3mainValue【道路】&#10;一人当たり延長">
          <a:extLst>
            <a:ext uri="{FF2B5EF4-FFF2-40B4-BE49-F238E27FC236}">
              <a16:creationId xmlns:a16="http://schemas.microsoft.com/office/drawing/2014/main" id="{E53C4451-4C61-4135-A218-B8D7119D1A06}"/>
            </a:ext>
          </a:extLst>
        </xdr:cNvPr>
        <xdr:cNvSpPr txBox="1"/>
      </xdr:nvSpPr>
      <xdr:spPr>
        <a:xfrm>
          <a:off x="6864427" y="68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81265</xdr:rowOff>
    </xdr:from>
    <xdr:ext cx="469744" cy="259045"/>
    <xdr:sp macro="" textlink="">
      <xdr:nvSpPr>
        <xdr:cNvPr id="147" name="n_4mainValue【道路】&#10;一人当たり延長">
          <a:extLst>
            <a:ext uri="{FF2B5EF4-FFF2-40B4-BE49-F238E27FC236}">
              <a16:creationId xmlns:a16="http://schemas.microsoft.com/office/drawing/2014/main" id="{F14A0208-B165-4AFE-BE9F-85B522C260B9}"/>
            </a:ext>
          </a:extLst>
        </xdr:cNvPr>
        <xdr:cNvSpPr txBox="1"/>
      </xdr:nvSpPr>
      <xdr:spPr>
        <a:xfrm>
          <a:off x="6070677" y="68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14F11DA-61DF-4234-A4C7-DA5601F6096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BE159F7-074E-4B0A-BE33-C89E6D8496DE}"/>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0CDEEF5-B507-4979-83BE-A78554E3B8F6}"/>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670C9F0-086D-4AFF-B2C2-B64C15F30C5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51DEEBD-A6A7-4419-AD6D-80644F7ADF7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706B181-F062-444D-8AC3-98D51C4358C1}"/>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24B3335-B672-495B-A7DD-DB3FCF14B0E1}"/>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59C2FEA-00C2-4B52-AF08-7D0FE153E55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B949E70-B80C-4D59-B50D-584530CC7E47}"/>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90D0A82-67A7-4499-A659-4C3A06A8B02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572AC6F-8DB4-4C4C-AF0D-85F1E93B8E9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4F2261F-A2AF-463D-A235-3EE656C11C4F}"/>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A866D7B-2912-4BA4-B1E4-9A2E8B5A098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CB6E0CB-2929-4DF7-8D67-9154DAE9F0DE}"/>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4A44515-A92A-45CA-A9E5-5B4BFCC86897}"/>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F48E87B-DF52-4E78-B6CC-9D5CF47D9CA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E510AAD-7D94-41F8-8AA2-023DD3F2D6E1}"/>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649862B-D236-4BE9-9118-054B04882D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B0D7B4A-45E6-4246-AD75-D3D1FFC5643D}"/>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87CF961-0C1E-4742-83A4-BB1ECCF242FE}"/>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8FE60AB-D9AC-4581-B9F2-3BB2C28CE599}"/>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205B00D-DBF8-44C3-BAD6-05E7DD3F12CB}"/>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91D9446-E687-47B6-974E-979B8BBC6888}"/>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3CBC830-486A-42D4-956F-53868A9A6DD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3F79543-A60C-41AD-B582-5E365112E53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C070CDD7-1DEF-4102-9B5B-05CD5A0E26AC}"/>
            </a:ext>
          </a:extLst>
        </xdr:cNvPr>
        <xdr:cNvCxnSpPr/>
      </xdr:nvCxnSpPr>
      <xdr:spPr>
        <a:xfrm flipV="1">
          <a:off x="4177665" y="918808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CE26A5F-3D83-4078-9B42-1FD7571F8E62}"/>
            </a:ext>
          </a:extLst>
        </xdr:cNvPr>
        <xdr:cNvSpPr txBox="1"/>
      </xdr:nvSpPr>
      <xdr:spPr>
        <a:xfrm>
          <a:off x="4216400" y="1065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1D3CB8FE-EA51-48FB-A9C5-ABFA0568F5FE}"/>
            </a:ext>
          </a:extLst>
        </xdr:cNvPr>
        <xdr:cNvCxnSpPr/>
      </xdr:nvCxnSpPr>
      <xdr:spPr>
        <a:xfrm>
          <a:off x="4108450" y="10649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143862A-72AC-4436-A10C-20C566EA31B8}"/>
            </a:ext>
          </a:extLst>
        </xdr:cNvPr>
        <xdr:cNvSpPr txBox="1"/>
      </xdr:nvSpPr>
      <xdr:spPr>
        <a:xfrm>
          <a:off x="4216400" y="8969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A0868CF6-CAC6-49ED-B142-BC8F6236F63E}"/>
            </a:ext>
          </a:extLst>
        </xdr:cNvPr>
        <xdr:cNvCxnSpPr/>
      </xdr:nvCxnSpPr>
      <xdr:spPr>
        <a:xfrm>
          <a:off x="4108450" y="9188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75DD4C3-863F-4A3A-B014-ABD3A3AACC98}"/>
            </a:ext>
          </a:extLst>
        </xdr:cNvPr>
        <xdr:cNvSpPr txBox="1"/>
      </xdr:nvSpPr>
      <xdr:spPr>
        <a:xfrm>
          <a:off x="4216400" y="9915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C688E16E-40E5-456D-B861-947872197BE5}"/>
            </a:ext>
          </a:extLst>
        </xdr:cNvPr>
        <xdr:cNvSpPr/>
      </xdr:nvSpPr>
      <xdr:spPr>
        <a:xfrm>
          <a:off x="41275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32C9C0FA-91D3-473D-B2B2-13B830F459C4}"/>
            </a:ext>
          </a:extLst>
        </xdr:cNvPr>
        <xdr:cNvSpPr/>
      </xdr:nvSpPr>
      <xdr:spPr>
        <a:xfrm>
          <a:off x="3384550" y="100264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F98DC609-09E5-477B-816E-82A4D43C3FD2}"/>
            </a:ext>
          </a:extLst>
        </xdr:cNvPr>
        <xdr:cNvSpPr/>
      </xdr:nvSpPr>
      <xdr:spPr>
        <a:xfrm>
          <a:off x="2571750" y="10026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DEDAE538-6442-4481-A677-3B7203E24E2A}"/>
            </a:ext>
          </a:extLst>
        </xdr:cNvPr>
        <xdr:cNvSpPr/>
      </xdr:nvSpPr>
      <xdr:spPr>
        <a:xfrm>
          <a:off x="1778000" y="10018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1CBB7115-489F-403B-AF74-A765AA88C836}"/>
            </a:ext>
          </a:extLst>
        </xdr:cNvPr>
        <xdr:cNvSpPr/>
      </xdr:nvSpPr>
      <xdr:spPr>
        <a:xfrm>
          <a:off x="984250" y="9988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A5927AA-CA17-42F1-8126-9881C0F15979}"/>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0BAFEC2-4193-4B44-A04E-F7DDCAF7177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6F49DE9-E680-4113-8A91-8D3B90E1A5E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BAE778E-01E2-41D1-B63E-3B76A3451ABA}"/>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E7B8A8C-E265-4C78-9F67-7005180EC69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89" name="楕円 188">
          <a:extLst>
            <a:ext uri="{FF2B5EF4-FFF2-40B4-BE49-F238E27FC236}">
              <a16:creationId xmlns:a16="http://schemas.microsoft.com/office/drawing/2014/main" id="{623925C6-4215-4A5D-A59A-DE90402EB142}"/>
            </a:ext>
          </a:extLst>
        </xdr:cNvPr>
        <xdr:cNvSpPr/>
      </xdr:nvSpPr>
      <xdr:spPr>
        <a:xfrm>
          <a:off x="4127500" y="100689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16924BA-D36A-4B40-99FB-BC68ED760822}"/>
            </a:ext>
          </a:extLst>
        </xdr:cNvPr>
        <xdr:cNvSpPr txBox="1"/>
      </xdr:nvSpPr>
      <xdr:spPr>
        <a:xfrm>
          <a:off x="4216400"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1" name="楕円 190">
          <a:extLst>
            <a:ext uri="{FF2B5EF4-FFF2-40B4-BE49-F238E27FC236}">
              <a16:creationId xmlns:a16="http://schemas.microsoft.com/office/drawing/2014/main" id="{24D8A526-F8CB-45EA-8C95-389251312DAE}"/>
            </a:ext>
          </a:extLst>
        </xdr:cNvPr>
        <xdr:cNvSpPr/>
      </xdr:nvSpPr>
      <xdr:spPr>
        <a:xfrm>
          <a:off x="3384550" y="10116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89807</xdr:rowOff>
    </xdr:to>
    <xdr:cxnSp macro="">
      <xdr:nvCxnSpPr>
        <xdr:cNvPr id="192" name="直線コネクタ 191">
          <a:extLst>
            <a:ext uri="{FF2B5EF4-FFF2-40B4-BE49-F238E27FC236}">
              <a16:creationId xmlns:a16="http://schemas.microsoft.com/office/drawing/2014/main" id="{4208B20A-A09D-4664-958D-75C7420AEFD9}"/>
            </a:ext>
          </a:extLst>
        </xdr:cNvPr>
        <xdr:cNvCxnSpPr/>
      </xdr:nvCxnSpPr>
      <xdr:spPr>
        <a:xfrm flipV="1">
          <a:off x="3429000" y="10113373"/>
          <a:ext cx="7493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3" name="楕円 192">
          <a:extLst>
            <a:ext uri="{FF2B5EF4-FFF2-40B4-BE49-F238E27FC236}">
              <a16:creationId xmlns:a16="http://schemas.microsoft.com/office/drawing/2014/main" id="{B55CF541-2318-49B1-B64F-E9124160E5D4}"/>
            </a:ext>
          </a:extLst>
        </xdr:cNvPr>
        <xdr:cNvSpPr/>
      </xdr:nvSpPr>
      <xdr:spPr>
        <a:xfrm>
          <a:off x="2571750" y="100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89807</xdr:rowOff>
    </xdr:to>
    <xdr:cxnSp macro="">
      <xdr:nvCxnSpPr>
        <xdr:cNvPr id="194" name="直線コネクタ 193">
          <a:extLst>
            <a:ext uri="{FF2B5EF4-FFF2-40B4-BE49-F238E27FC236}">
              <a16:creationId xmlns:a16="http://schemas.microsoft.com/office/drawing/2014/main" id="{9215E777-B8E2-4071-BDD5-038E99B14213}"/>
            </a:ext>
          </a:extLst>
        </xdr:cNvPr>
        <xdr:cNvCxnSpPr/>
      </xdr:nvCxnSpPr>
      <xdr:spPr>
        <a:xfrm>
          <a:off x="2622550" y="10147663"/>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84727</xdr:rowOff>
    </xdr:from>
    <xdr:to>
      <xdr:col>10</xdr:col>
      <xdr:colOff>165100</xdr:colOff>
      <xdr:row>62</xdr:row>
      <xdr:rowOff>14877</xdr:rowOff>
    </xdr:to>
    <xdr:sp macro="" textlink="">
      <xdr:nvSpPr>
        <xdr:cNvPr id="195" name="楕円 194">
          <a:extLst>
            <a:ext uri="{FF2B5EF4-FFF2-40B4-BE49-F238E27FC236}">
              <a16:creationId xmlns:a16="http://schemas.microsoft.com/office/drawing/2014/main" id="{7684E856-5230-4800-9841-589CB1679E66}"/>
            </a:ext>
          </a:extLst>
        </xdr:cNvPr>
        <xdr:cNvSpPr/>
      </xdr:nvSpPr>
      <xdr:spPr>
        <a:xfrm>
          <a:off x="1778000" y="101621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135527</xdr:rowOff>
    </xdr:to>
    <xdr:cxnSp macro="">
      <xdr:nvCxnSpPr>
        <xdr:cNvPr id="196" name="直線コネクタ 195">
          <a:extLst>
            <a:ext uri="{FF2B5EF4-FFF2-40B4-BE49-F238E27FC236}">
              <a16:creationId xmlns:a16="http://schemas.microsoft.com/office/drawing/2014/main" id="{F06E7DB5-F40C-42E9-B835-55EA18B45D72}"/>
            </a:ext>
          </a:extLst>
        </xdr:cNvPr>
        <xdr:cNvCxnSpPr/>
      </xdr:nvCxnSpPr>
      <xdr:spPr>
        <a:xfrm flipV="1">
          <a:off x="1828800" y="10147663"/>
          <a:ext cx="7937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133713</xdr:rowOff>
    </xdr:from>
    <xdr:to>
      <xdr:col>6</xdr:col>
      <xdr:colOff>38100</xdr:colOff>
      <xdr:row>62</xdr:row>
      <xdr:rowOff>63863</xdr:rowOff>
    </xdr:to>
    <xdr:sp macro="" textlink="">
      <xdr:nvSpPr>
        <xdr:cNvPr id="197" name="楕円 196">
          <a:extLst>
            <a:ext uri="{FF2B5EF4-FFF2-40B4-BE49-F238E27FC236}">
              <a16:creationId xmlns:a16="http://schemas.microsoft.com/office/drawing/2014/main" id="{176A3569-DB02-4157-A2A7-0E2CB85B8FFF}"/>
            </a:ext>
          </a:extLst>
        </xdr:cNvPr>
        <xdr:cNvSpPr/>
      </xdr:nvSpPr>
      <xdr:spPr>
        <a:xfrm>
          <a:off x="984250" y="102111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135527</xdr:rowOff>
    </xdr:from>
    <xdr:to>
      <xdr:col>10</xdr:col>
      <xdr:colOff>114300</xdr:colOff>
      <xdr:row>62</xdr:row>
      <xdr:rowOff>13063</xdr:rowOff>
    </xdr:to>
    <xdr:cxnSp macro="">
      <xdr:nvCxnSpPr>
        <xdr:cNvPr id="198" name="直線コネクタ 197">
          <a:extLst>
            <a:ext uri="{FF2B5EF4-FFF2-40B4-BE49-F238E27FC236}">
              <a16:creationId xmlns:a16="http://schemas.microsoft.com/office/drawing/2014/main" id="{6A2A6D6B-FBB4-4432-9257-493EA0177689}"/>
            </a:ext>
          </a:extLst>
        </xdr:cNvPr>
        <xdr:cNvCxnSpPr/>
      </xdr:nvCxnSpPr>
      <xdr:spPr>
        <a:xfrm flipV="1">
          <a:off x="1028700" y="10212977"/>
          <a:ext cx="80010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65E956B-B029-4334-8E78-2329213BCA3B}"/>
            </a:ext>
          </a:extLst>
        </xdr:cNvPr>
        <xdr:cNvSpPr txBox="1"/>
      </xdr:nvSpPr>
      <xdr:spPr>
        <a:xfrm>
          <a:off x="3239144" y="980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1FB7049-4527-47FB-9D3F-323E5ABD7E37}"/>
            </a:ext>
          </a:extLst>
        </xdr:cNvPr>
        <xdr:cNvSpPr txBox="1"/>
      </xdr:nvSpPr>
      <xdr:spPr>
        <a:xfrm>
          <a:off x="2439044" y="980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A9BAADA-8719-4C09-BF13-9472A2BF262A}"/>
            </a:ext>
          </a:extLst>
        </xdr:cNvPr>
        <xdr:cNvSpPr txBox="1"/>
      </xdr:nvSpPr>
      <xdr:spPr>
        <a:xfrm>
          <a:off x="1645294" y="979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2E149DE-F0B3-4313-9154-BAF075329203}"/>
            </a:ext>
          </a:extLst>
        </xdr:cNvPr>
        <xdr:cNvSpPr txBox="1"/>
      </xdr:nvSpPr>
      <xdr:spPr>
        <a:xfrm>
          <a:off x="851544" y="977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5E3F857-537A-4335-AD26-AD7AC63DB128}"/>
            </a:ext>
          </a:extLst>
        </xdr:cNvPr>
        <xdr:cNvSpPr txBox="1"/>
      </xdr:nvSpPr>
      <xdr:spPr>
        <a:xfrm>
          <a:off x="3239144" y="1020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F6704DD-6C80-414B-BFE9-9609B954A3C4}"/>
            </a:ext>
          </a:extLst>
        </xdr:cNvPr>
        <xdr:cNvSpPr txBox="1"/>
      </xdr:nvSpPr>
      <xdr:spPr>
        <a:xfrm>
          <a:off x="2439044" y="1018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67938B5-4D3C-45BA-9417-FB5FC16BF517}"/>
            </a:ext>
          </a:extLst>
        </xdr:cNvPr>
        <xdr:cNvSpPr txBox="1"/>
      </xdr:nvSpPr>
      <xdr:spPr>
        <a:xfrm>
          <a:off x="1645294" y="1024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54990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BBE9ADD-155B-4101-B1D5-63D0F960D107}"/>
            </a:ext>
          </a:extLst>
        </xdr:cNvPr>
        <xdr:cNvSpPr txBox="1"/>
      </xdr:nvSpPr>
      <xdr:spPr>
        <a:xfrm>
          <a:off x="851544" y="1029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A35466C-B005-4C10-ABB9-A23820279D0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8D785FD-C049-4859-902A-3EF07C52692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F1CDA22-67EF-4850-8C7F-4DEFF3784E0A}"/>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210B9BA-60C3-4967-AD3F-894FDB7D3A6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62B9D8D-CF29-4918-9D3D-04E4EB80E4B6}"/>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B338759-B323-4417-B38D-40C7CC2AB00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2660662-E8F0-42B7-9C50-7BBBCABA33CD}"/>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2479B7F-2C37-4EEE-A651-39229ACCB959}"/>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4E19EE3-0B23-4D83-A8E2-B9C1ECE8AEC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44EA31B-59A8-42FA-8328-956E4EBAE6DF}"/>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1F81633-79C7-4E5D-9A18-14070F279B3D}"/>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971BC51-24E3-48A9-B186-8D5921B0159D}"/>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7A60D35-37F6-4BA0-990C-622FC1E218BD}"/>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76850E4-204B-4572-803F-66AB53A526D8}"/>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5BDF10E-296C-434F-9098-C3774A77A8B7}"/>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BD82CBD-18F2-47F6-87A3-AAF96B485912}"/>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A844725-95D0-4F76-B1EB-297D4EA1D852}"/>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5C42452-4BF0-4F28-B4D1-E08EBE5CB211}"/>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083294F-5C7D-4EB6-8B89-4AF5A8580243}"/>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EF0E596-86D0-475F-9CC9-4E948CB10EE5}"/>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D661FCA-BEDB-4D52-9071-7B1A3F3AA32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A9CBA88-CCD9-47AE-A795-221CA33F2856}"/>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EC30B83-DD21-4F22-8FE5-0C9250D7F93E}"/>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204F4418-C25C-420D-B0A0-F28C4B7EEAA3}"/>
            </a:ext>
          </a:extLst>
        </xdr:cNvPr>
        <xdr:cNvCxnSpPr/>
      </xdr:nvCxnSpPr>
      <xdr:spPr>
        <a:xfrm flipV="1">
          <a:off x="9429115" y="9389095"/>
          <a:ext cx="0" cy="125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DB32357-2576-4ED3-B0DA-F7B781A94881}"/>
            </a:ext>
          </a:extLst>
        </xdr:cNvPr>
        <xdr:cNvSpPr txBox="1"/>
      </xdr:nvSpPr>
      <xdr:spPr>
        <a:xfrm>
          <a:off x="9467850" y="1065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F4A2D96-0658-45CE-9C01-AB80FE34DBE0}"/>
            </a:ext>
          </a:extLst>
        </xdr:cNvPr>
        <xdr:cNvCxnSpPr/>
      </xdr:nvCxnSpPr>
      <xdr:spPr>
        <a:xfrm>
          <a:off x="9359900" y="106469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9D20D48-4E03-4729-B61F-B458A30C471A}"/>
            </a:ext>
          </a:extLst>
        </xdr:cNvPr>
        <xdr:cNvSpPr txBox="1"/>
      </xdr:nvSpPr>
      <xdr:spPr>
        <a:xfrm>
          <a:off x="9467850" y="9170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A8AC2415-2A2A-4AB5-B95C-1BD8D8ACAEA2}"/>
            </a:ext>
          </a:extLst>
        </xdr:cNvPr>
        <xdr:cNvCxnSpPr/>
      </xdr:nvCxnSpPr>
      <xdr:spPr>
        <a:xfrm>
          <a:off x="9359900" y="9389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BB53D32-3CBE-4E38-A581-60A138B5B9C6}"/>
            </a:ext>
          </a:extLst>
        </xdr:cNvPr>
        <xdr:cNvSpPr txBox="1"/>
      </xdr:nvSpPr>
      <xdr:spPr>
        <a:xfrm>
          <a:off x="9467850" y="10127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ECB346E9-A033-4F12-8000-BB351AD06965}"/>
            </a:ext>
          </a:extLst>
        </xdr:cNvPr>
        <xdr:cNvSpPr/>
      </xdr:nvSpPr>
      <xdr:spPr>
        <a:xfrm>
          <a:off x="9398000" y="10269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1197D01A-205E-4590-9E2B-655BAC295183}"/>
            </a:ext>
          </a:extLst>
        </xdr:cNvPr>
        <xdr:cNvSpPr/>
      </xdr:nvSpPr>
      <xdr:spPr>
        <a:xfrm>
          <a:off x="86360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C2CFFAC8-C534-4240-8C02-2BE3F6E56A21}"/>
            </a:ext>
          </a:extLst>
        </xdr:cNvPr>
        <xdr:cNvSpPr/>
      </xdr:nvSpPr>
      <xdr:spPr>
        <a:xfrm>
          <a:off x="7842250" y="10240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732238E7-7AF1-47EA-A06C-96E687C94FA3}"/>
            </a:ext>
          </a:extLst>
        </xdr:cNvPr>
        <xdr:cNvSpPr/>
      </xdr:nvSpPr>
      <xdr:spPr>
        <a:xfrm>
          <a:off x="7029450" y="102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93D3A68E-3621-4093-A6FB-E6E34C5C63C7}"/>
            </a:ext>
          </a:extLst>
        </xdr:cNvPr>
        <xdr:cNvSpPr/>
      </xdr:nvSpPr>
      <xdr:spPr>
        <a:xfrm>
          <a:off x="6235700" y="102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77900C5-ECEB-4411-BDAF-3A673767331B}"/>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B958DDC-889E-43A3-ADEF-DA683373E8DF}"/>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E954DB6-13BE-4692-BF74-6522F5A7CC7E}"/>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73C4C6-3223-4DF6-AC36-9A185E6E4DC8}"/>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2CD67A3-6CE5-4AFB-BCE3-C78D2E3FAA8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144152</xdr:rowOff>
    </xdr:from>
    <xdr:to>
      <xdr:col>55</xdr:col>
      <xdr:colOff>50800</xdr:colOff>
      <xdr:row>64</xdr:row>
      <xdr:rowOff>74302</xdr:rowOff>
    </xdr:to>
    <xdr:sp macro="" textlink="">
      <xdr:nvSpPr>
        <xdr:cNvPr id="246" name="楕円 245">
          <a:extLst>
            <a:ext uri="{FF2B5EF4-FFF2-40B4-BE49-F238E27FC236}">
              <a16:creationId xmlns:a16="http://schemas.microsoft.com/office/drawing/2014/main" id="{53987A03-95E3-427B-93B2-C1615810BB29}"/>
            </a:ext>
          </a:extLst>
        </xdr:cNvPr>
        <xdr:cNvSpPr/>
      </xdr:nvSpPr>
      <xdr:spPr>
        <a:xfrm>
          <a:off x="9398000" y="105518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59079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3835F415-4692-4FB1-A6CF-5EC513E6DB2F}"/>
            </a:ext>
          </a:extLst>
        </xdr:cNvPr>
        <xdr:cNvSpPr txBox="1"/>
      </xdr:nvSpPr>
      <xdr:spPr>
        <a:xfrm>
          <a:off x="9467850" y="104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148590</xdr:rowOff>
    </xdr:from>
    <xdr:to>
      <xdr:col>50</xdr:col>
      <xdr:colOff>165100</xdr:colOff>
      <xdr:row>64</xdr:row>
      <xdr:rowOff>78740</xdr:rowOff>
    </xdr:to>
    <xdr:sp macro="" textlink="">
      <xdr:nvSpPr>
        <xdr:cNvPr id="248" name="楕円 247">
          <a:extLst>
            <a:ext uri="{FF2B5EF4-FFF2-40B4-BE49-F238E27FC236}">
              <a16:creationId xmlns:a16="http://schemas.microsoft.com/office/drawing/2014/main" id="{1BCECC01-C4E5-4BCF-94A0-AC16C06CDB4A}"/>
            </a:ext>
          </a:extLst>
        </xdr:cNvPr>
        <xdr:cNvSpPr/>
      </xdr:nvSpPr>
      <xdr:spPr>
        <a:xfrm>
          <a:off x="8636000" y="10556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23502</xdr:rowOff>
    </xdr:from>
    <xdr:to>
      <xdr:col>55</xdr:col>
      <xdr:colOff>0</xdr:colOff>
      <xdr:row>64</xdr:row>
      <xdr:rowOff>27940</xdr:rowOff>
    </xdr:to>
    <xdr:cxnSp macro="">
      <xdr:nvCxnSpPr>
        <xdr:cNvPr id="249" name="直線コネクタ 248">
          <a:extLst>
            <a:ext uri="{FF2B5EF4-FFF2-40B4-BE49-F238E27FC236}">
              <a16:creationId xmlns:a16="http://schemas.microsoft.com/office/drawing/2014/main" id="{A5F01244-5AA5-4B9A-885A-5C6E7F14C118}"/>
            </a:ext>
          </a:extLst>
        </xdr:cNvPr>
        <xdr:cNvCxnSpPr/>
      </xdr:nvCxnSpPr>
      <xdr:spPr>
        <a:xfrm flipV="1">
          <a:off x="8686800" y="10596252"/>
          <a:ext cx="74295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149754</xdr:rowOff>
    </xdr:from>
    <xdr:to>
      <xdr:col>46</xdr:col>
      <xdr:colOff>38100</xdr:colOff>
      <xdr:row>64</xdr:row>
      <xdr:rowOff>79904</xdr:rowOff>
    </xdr:to>
    <xdr:sp macro="" textlink="">
      <xdr:nvSpPr>
        <xdr:cNvPr id="250" name="楕円 249">
          <a:extLst>
            <a:ext uri="{FF2B5EF4-FFF2-40B4-BE49-F238E27FC236}">
              <a16:creationId xmlns:a16="http://schemas.microsoft.com/office/drawing/2014/main" id="{0C9B445C-8BA2-497A-AABA-9DF1EEBB73FE}"/>
            </a:ext>
          </a:extLst>
        </xdr:cNvPr>
        <xdr:cNvSpPr/>
      </xdr:nvSpPr>
      <xdr:spPr>
        <a:xfrm>
          <a:off x="7842250" y="105574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27940</xdr:rowOff>
    </xdr:from>
    <xdr:to>
      <xdr:col>50</xdr:col>
      <xdr:colOff>114300</xdr:colOff>
      <xdr:row>64</xdr:row>
      <xdr:rowOff>29104</xdr:rowOff>
    </xdr:to>
    <xdr:cxnSp macro="">
      <xdr:nvCxnSpPr>
        <xdr:cNvPr id="251" name="直線コネクタ 250">
          <a:extLst>
            <a:ext uri="{FF2B5EF4-FFF2-40B4-BE49-F238E27FC236}">
              <a16:creationId xmlns:a16="http://schemas.microsoft.com/office/drawing/2014/main" id="{48105BDE-E627-456B-B268-16986C4FC1E1}"/>
            </a:ext>
          </a:extLst>
        </xdr:cNvPr>
        <xdr:cNvCxnSpPr/>
      </xdr:nvCxnSpPr>
      <xdr:spPr>
        <a:xfrm flipV="1">
          <a:off x="7886700" y="10600690"/>
          <a:ext cx="8001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153884</xdr:rowOff>
    </xdr:from>
    <xdr:to>
      <xdr:col>41</xdr:col>
      <xdr:colOff>101600</xdr:colOff>
      <xdr:row>64</xdr:row>
      <xdr:rowOff>84034</xdr:rowOff>
    </xdr:to>
    <xdr:sp macro="" textlink="">
      <xdr:nvSpPr>
        <xdr:cNvPr id="252" name="楕円 251">
          <a:extLst>
            <a:ext uri="{FF2B5EF4-FFF2-40B4-BE49-F238E27FC236}">
              <a16:creationId xmlns:a16="http://schemas.microsoft.com/office/drawing/2014/main" id="{3EEF4024-5687-417E-B5AA-70F81A35A223}"/>
            </a:ext>
          </a:extLst>
        </xdr:cNvPr>
        <xdr:cNvSpPr/>
      </xdr:nvSpPr>
      <xdr:spPr>
        <a:xfrm>
          <a:off x="7029450" y="105615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29104</xdr:rowOff>
    </xdr:from>
    <xdr:to>
      <xdr:col>45</xdr:col>
      <xdr:colOff>177800</xdr:colOff>
      <xdr:row>64</xdr:row>
      <xdr:rowOff>33234</xdr:rowOff>
    </xdr:to>
    <xdr:cxnSp macro="">
      <xdr:nvCxnSpPr>
        <xdr:cNvPr id="253" name="直線コネクタ 252">
          <a:extLst>
            <a:ext uri="{FF2B5EF4-FFF2-40B4-BE49-F238E27FC236}">
              <a16:creationId xmlns:a16="http://schemas.microsoft.com/office/drawing/2014/main" id="{B25AC85C-C3BD-430F-8675-5F87E26840F7}"/>
            </a:ext>
          </a:extLst>
        </xdr:cNvPr>
        <xdr:cNvCxnSpPr/>
      </xdr:nvCxnSpPr>
      <xdr:spPr>
        <a:xfrm flipV="1">
          <a:off x="7080250" y="10601854"/>
          <a:ext cx="80645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156836</xdr:rowOff>
    </xdr:from>
    <xdr:to>
      <xdr:col>36</xdr:col>
      <xdr:colOff>165100</xdr:colOff>
      <xdr:row>64</xdr:row>
      <xdr:rowOff>86986</xdr:rowOff>
    </xdr:to>
    <xdr:sp macro="" textlink="">
      <xdr:nvSpPr>
        <xdr:cNvPr id="254" name="楕円 253">
          <a:extLst>
            <a:ext uri="{FF2B5EF4-FFF2-40B4-BE49-F238E27FC236}">
              <a16:creationId xmlns:a16="http://schemas.microsoft.com/office/drawing/2014/main" id="{E5557DEF-CADA-454E-8AF6-827B5ABB2848}"/>
            </a:ext>
          </a:extLst>
        </xdr:cNvPr>
        <xdr:cNvSpPr/>
      </xdr:nvSpPr>
      <xdr:spPr>
        <a:xfrm>
          <a:off x="6235700" y="105644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33234</xdr:rowOff>
    </xdr:from>
    <xdr:to>
      <xdr:col>41</xdr:col>
      <xdr:colOff>50800</xdr:colOff>
      <xdr:row>64</xdr:row>
      <xdr:rowOff>36186</xdr:rowOff>
    </xdr:to>
    <xdr:cxnSp macro="">
      <xdr:nvCxnSpPr>
        <xdr:cNvPr id="255" name="直線コネクタ 254">
          <a:extLst>
            <a:ext uri="{FF2B5EF4-FFF2-40B4-BE49-F238E27FC236}">
              <a16:creationId xmlns:a16="http://schemas.microsoft.com/office/drawing/2014/main" id="{6C34FA3B-3E32-43D1-BE08-E62DF8DFE4B4}"/>
            </a:ext>
          </a:extLst>
        </xdr:cNvPr>
        <xdr:cNvCxnSpPr/>
      </xdr:nvCxnSpPr>
      <xdr:spPr>
        <a:xfrm flipV="1">
          <a:off x="6286500" y="10605984"/>
          <a:ext cx="79375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A056357-3CF5-461E-9A88-26AD8C62E962}"/>
            </a:ext>
          </a:extLst>
        </xdr:cNvPr>
        <xdr:cNvSpPr txBox="1"/>
      </xdr:nvSpPr>
      <xdr:spPr>
        <a:xfrm>
          <a:off x="8399995" y="1008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FF5EEBB-2511-4385-87FD-A6C1EBCF3F04}"/>
            </a:ext>
          </a:extLst>
        </xdr:cNvPr>
        <xdr:cNvSpPr txBox="1"/>
      </xdr:nvSpPr>
      <xdr:spPr>
        <a:xfrm>
          <a:off x="7612595" y="1002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AB515DF-6404-43CB-B9F5-563835D8614D}"/>
            </a:ext>
          </a:extLst>
        </xdr:cNvPr>
        <xdr:cNvSpPr txBox="1"/>
      </xdr:nvSpPr>
      <xdr:spPr>
        <a:xfrm>
          <a:off x="6818845" y="1004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DA1BA3E-D30F-47CE-96A3-C6E4006F7ED7}"/>
            </a:ext>
          </a:extLst>
        </xdr:cNvPr>
        <xdr:cNvSpPr txBox="1"/>
      </xdr:nvSpPr>
      <xdr:spPr>
        <a:xfrm>
          <a:off x="6006045" y="1004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69867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1EFA925-66B1-4D6D-9F99-5CE386692D62}"/>
            </a:ext>
          </a:extLst>
        </xdr:cNvPr>
        <xdr:cNvSpPr txBox="1"/>
      </xdr:nvSpPr>
      <xdr:spPr>
        <a:xfrm>
          <a:off x="8425961" y="106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71031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C2770643-AB89-4E3C-A6C8-0A878BD89AA1}"/>
            </a:ext>
          </a:extLst>
        </xdr:cNvPr>
        <xdr:cNvSpPr txBox="1"/>
      </xdr:nvSpPr>
      <xdr:spPr>
        <a:xfrm>
          <a:off x="7644911" y="106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75161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8464201-6FAB-4219-8562-0371B7F8483E}"/>
            </a:ext>
          </a:extLst>
        </xdr:cNvPr>
        <xdr:cNvSpPr txBox="1"/>
      </xdr:nvSpPr>
      <xdr:spPr>
        <a:xfrm>
          <a:off x="6851161" y="10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78113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86EB4BB1-754D-4D3F-96BC-4C8AE19CE087}"/>
            </a:ext>
          </a:extLst>
        </xdr:cNvPr>
        <xdr:cNvSpPr txBox="1"/>
      </xdr:nvSpPr>
      <xdr:spPr>
        <a:xfrm>
          <a:off x="6038361" y="106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F811C80-DB7F-47ED-A8C7-25369EFEAB3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E1F0CC2-2E29-4F64-8D11-D98B2A5BE86D}"/>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4452897-9B9C-4534-BF20-F61E23CA708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1DA9C03-AFEB-45A9-8375-D89EFE33AEC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3E90140-6140-48BF-8CA2-278C3C7E8DA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57D846A-1E44-4796-9A0D-D3B6F68596F1}"/>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3461ABD-8454-4E27-BEE6-212830B1CDE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9BACE2D-B3A3-4354-B4EE-1E65D571E6FA}"/>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8E4A098-0594-4A9A-A59F-75B242E0EA5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B42FEA9-94EF-4458-8CA8-6D6967C9314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5424765-1994-4BFC-9CE9-FAA1CD0C8193}"/>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B00683F-0F7F-485E-9460-C8FCF7D5B0F6}"/>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7A31D93-4071-4787-A5F8-24790641981B}"/>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91BD023-07AA-44A4-94AC-D98B026E0F13}"/>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BCB494E-135A-48D6-83FA-322D01DBA7E9}"/>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BF121AE-8268-4450-8200-D841FDCDD9C3}"/>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1CE3F20-6B96-40F8-838A-0C73032DFAA5}"/>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5F97698-0986-4906-8AAA-28EACF71595C}"/>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5EE635C-C871-4CDA-B7C5-D6BD9459D5C2}"/>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E00ED06-C722-4DB1-B085-5B285D049E9A}"/>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C88E3E0-7995-492D-9CCC-3DA889DF15D8}"/>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6AEDEE6-FEAA-44E1-B104-60919989322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D7A429A-B450-44A3-8A0A-96B711A52755}"/>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D4C0A9E-D36F-4807-B549-D12A3EDDE25E}"/>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229F7BCE-59EE-4E05-8DF5-9E1953AE2673}"/>
            </a:ext>
          </a:extLst>
        </xdr:cNvPr>
        <xdr:cNvCxnSpPr/>
      </xdr:nvCxnSpPr>
      <xdr:spPr>
        <a:xfrm flipV="1">
          <a:off x="4177665" y="13046075"/>
          <a:ext cx="0" cy="12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97AD2DF-E734-42AF-9004-373607482149}"/>
            </a:ext>
          </a:extLst>
        </xdr:cNvPr>
        <xdr:cNvSpPr txBox="1"/>
      </xdr:nvSpPr>
      <xdr:spPr>
        <a:xfrm>
          <a:off x="4216400" y="1432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E9DBC0C0-FE63-4476-925E-CB73A6B6CB85}"/>
            </a:ext>
          </a:extLst>
        </xdr:cNvPr>
        <xdr:cNvCxnSpPr/>
      </xdr:nvCxnSpPr>
      <xdr:spPr>
        <a:xfrm>
          <a:off x="4108450" y="1431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0594E1D-6C83-43A5-A65C-4D20624662F7}"/>
            </a:ext>
          </a:extLst>
        </xdr:cNvPr>
        <xdr:cNvSpPr txBox="1"/>
      </xdr:nvSpPr>
      <xdr:spPr>
        <a:xfrm>
          <a:off x="4216400" y="1282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4E6FE267-C4F4-4D4C-9C7A-F23914687F11}"/>
            </a:ext>
          </a:extLst>
        </xdr:cNvPr>
        <xdr:cNvCxnSpPr/>
      </xdr:nvCxnSpPr>
      <xdr:spPr>
        <a:xfrm>
          <a:off x="4108450" y="13046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0258B45-D6BB-4DE0-A31F-D58F0CF9484F}"/>
            </a:ext>
          </a:extLst>
        </xdr:cNvPr>
        <xdr:cNvSpPr txBox="1"/>
      </xdr:nvSpPr>
      <xdr:spPr>
        <a:xfrm>
          <a:off x="4216400" y="13615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38B3D106-ACC0-455D-83D9-5BE09F423D4E}"/>
            </a:ext>
          </a:extLst>
        </xdr:cNvPr>
        <xdr:cNvSpPr/>
      </xdr:nvSpPr>
      <xdr:spPr>
        <a:xfrm>
          <a:off x="4127500" y="1375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DBB9FBD3-DC37-4429-A150-BE9463EA72D4}"/>
            </a:ext>
          </a:extLst>
        </xdr:cNvPr>
        <xdr:cNvSpPr/>
      </xdr:nvSpPr>
      <xdr:spPr>
        <a:xfrm>
          <a:off x="3384550" y="13727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1F21CE8C-6DFF-4532-B134-3F7C83DB1B0B}"/>
            </a:ext>
          </a:extLst>
        </xdr:cNvPr>
        <xdr:cNvSpPr/>
      </xdr:nvSpPr>
      <xdr:spPr>
        <a:xfrm>
          <a:off x="2571750" y="1374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97B4BF18-C4F2-4624-8E80-87A56E2C6BD4}"/>
            </a:ext>
          </a:extLst>
        </xdr:cNvPr>
        <xdr:cNvSpPr/>
      </xdr:nvSpPr>
      <xdr:spPr>
        <a:xfrm>
          <a:off x="1778000" y="1377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BD82A887-A6AE-4A4F-B7BF-56E8E2825621}"/>
            </a:ext>
          </a:extLst>
        </xdr:cNvPr>
        <xdr:cNvSpPr/>
      </xdr:nvSpPr>
      <xdr:spPr>
        <a:xfrm>
          <a:off x="984250" y="13757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EDEE79A-21BB-4918-ACF0-13FDF5D7457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EF1BEBC-8983-47B4-8C29-C5D7A4710CD8}"/>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263AD0-E7E5-4DD9-8A09-C111FCD78053}"/>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F0139A8-ED1B-4F4E-9401-4F66294D56CA}"/>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BDBB92D-99C1-4710-B5FD-7437A18FEB55}"/>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120650</xdr:rowOff>
    </xdr:from>
    <xdr:to>
      <xdr:col>24</xdr:col>
      <xdr:colOff>114300</xdr:colOff>
      <xdr:row>86</xdr:row>
      <xdr:rowOff>50800</xdr:rowOff>
    </xdr:to>
    <xdr:sp macro="" textlink="">
      <xdr:nvSpPr>
        <xdr:cNvPr id="304" name="楕円 303">
          <a:extLst>
            <a:ext uri="{FF2B5EF4-FFF2-40B4-BE49-F238E27FC236}">
              <a16:creationId xmlns:a16="http://schemas.microsoft.com/office/drawing/2014/main" id="{A757FD11-C95D-4E7E-889C-C6766E06AF40}"/>
            </a:ext>
          </a:extLst>
        </xdr:cNvPr>
        <xdr:cNvSpPr/>
      </xdr:nvSpPr>
      <xdr:spPr>
        <a:xfrm>
          <a:off x="4127500" y="14160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35577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F13A204-BF9A-4031-812C-CF50D819FC76}"/>
            </a:ext>
          </a:extLst>
        </xdr:cNvPr>
        <xdr:cNvSpPr txBox="1"/>
      </xdr:nvSpPr>
      <xdr:spPr>
        <a:xfrm>
          <a:off x="4216400" y="1407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105411</xdr:rowOff>
    </xdr:from>
    <xdr:to>
      <xdr:col>20</xdr:col>
      <xdr:colOff>38100</xdr:colOff>
      <xdr:row>86</xdr:row>
      <xdr:rowOff>35561</xdr:rowOff>
    </xdr:to>
    <xdr:sp macro="" textlink="">
      <xdr:nvSpPr>
        <xdr:cNvPr id="306" name="楕円 305">
          <a:extLst>
            <a:ext uri="{FF2B5EF4-FFF2-40B4-BE49-F238E27FC236}">
              <a16:creationId xmlns:a16="http://schemas.microsoft.com/office/drawing/2014/main" id="{88FED396-DFDE-41EA-AA44-6FE35FB2071E}"/>
            </a:ext>
          </a:extLst>
        </xdr:cNvPr>
        <xdr:cNvSpPr/>
      </xdr:nvSpPr>
      <xdr:spPr>
        <a:xfrm>
          <a:off x="3384550" y="141452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156211</xdr:rowOff>
    </xdr:from>
    <xdr:to>
      <xdr:col>24</xdr:col>
      <xdr:colOff>63500</xdr:colOff>
      <xdr:row>86</xdr:row>
      <xdr:rowOff>0</xdr:rowOff>
    </xdr:to>
    <xdr:cxnSp macro="">
      <xdr:nvCxnSpPr>
        <xdr:cNvPr id="307" name="直線コネクタ 306">
          <a:extLst>
            <a:ext uri="{FF2B5EF4-FFF2-40B4-BE49-F238E27FC236}">
              <a16:creationId xmlns:a16="http://schemas.microsoft.com/office/drawing/2014/main" id="{B15E1977-5CD6-4CF3-8FEC-88E72D1609AF}"/>
            </a:ext>
          </a:extLst>
        </xdr:cNvPr>
        <xdr:cNvCxnSpPr/>
      </xdr:nvCxnSpPr>
      <xdr:spPr>
        <a:xfrm>
          <a:off x="3429000" y="14196061"/>
          <a:ext cx="7493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88264</xdr:rowOff>
    </xdr:from>
    <xdr:to>
      <xdr:col>15</xdr:col>
      <xdr:colOff>101600</xdr:colOff>
      <xdr:row>86</xdr:row>
      <xdr:rowOff>18414</xdr:rowOff>
    </xdr:to>
    <xdr:sp macro="" textlink="">
      <xdr:nvSpPr>
        <xdr:cNvPr id="308" name="楕円 307">
          <a:extLst>
            <a:ext uri="{FF2B5EF4-FFF2-40B4-BE49-F238E27FC236}">
              <a16:creationId xmlns:a16="http://schemas.microsoft.com/office/drawing/2014/main" id="{441813A3-0C0E-4DDD-B1D6-0C63037BAF2C}"/>
            </a:ext>
          </a:extLst>
        </xdr:cNvPr>
        <xdr:cNvSpPr/>
      </xdr:nvSpPr>
      <xdr:spPr>
        <a:xfrm>
          <a:off x="2571750" y="14128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139064</xdr:rowOff>
    </xdr:from>
    <xdr:to>
      <xdr:col>19</xdr:col>
      <xdr:colOff>177800</xdr:colOff>
      <xdr:row>85</xdr:row>
      <xdr:rowOff>156211</xdr:rowOff>
    </xdr:to>
    <xdr:cxnSp macro="">
      <xdr:nvCxnSpPr>
        <xdr:cNvPr id="309" name="直線コネクタ 308">
          <a:extLst>
            <a:ext uri="{FF2B5EF4-FFF2-40B4-BE49-F238E27FC236}">
              <a16:creationId xmlns:a16="http://schemas.microsoft.com/office/drawing/2014/main" id="{A308C119-4345-401B-A291-2F42791D200D}"/>
            </a:ext>
          </a:extLst>
        </xdr:cNvPr>
        <xdr:cNvCxnSpPr/>
      </xdr:nvCxnSpPr>
      <xdr:spPr>
        <a:xfrm>
          <a:off x="2622550" y="14178914"/>
          <a:ext cx="80645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78739</xdr:rowOff>
    </xdr:from>
    <xdr:to>
      <xdr:col>10</xdr:col>
      <xdr:colOff>165100</xdr:colOff>
      <xdr:row>86</xdr:row>
      <xdr:rowOff>8889</xdr:rowOff>
    </xdr:to>
    <xdr:sp macro="" textlink="">
      <xdr:nvSpPr>
        <xdr:cNvPr id="310" name="楕円 309">
          <a:extLst>
            <a:ext uri="{FF2B5EF4-FFF2-40B4-BE49-F238E27FC236}">
              <a16:creationId xmlns:a16="http://schemas.microsoft.com/office/drawing/2014/main" id="{BE551CA2-BD4D-4661-896C-5AF868556A60}"/>
            </a:ext>
          </a:extLst>
        </xdr:cNvPr>
        <xdr:cNvSpPr/>
      </xdr:nvSpPr>
      <xdr:spPr>
        <a:xfrm>
          <a:off x="1778000" y="14118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129539</xdr:rowOff>
    </xdr:from>
    <xdr:to>
      <xdr:col>15</xdr:col>
      <xdr:colOff>50800</xdr:colOff>
      <xdr:row>85</xdr:row>
      <xdr:rowOff>139064</xdr:rowOff>
    </xdr:to>
    <xdr:cxnSp macro="">
      <xdr:nvCxnSpPr>
        <xdr:cNvPr id="311" name="直線コネクタ 310">
          <a:extLst>
            <a:ext uri="{FF2B5EF4-FFF2-40B4-BE49-F238E27FC236}">
              <a16:creationId xmlns:a16="http://schemas.microsoft.com/office/drawing/2014/main" id="{BF8CC82F-3835-4802-95E5-0B381EA55341}"/>
            </a:ext>
          </a:extLst>
        </xdr:cNvPr>
        <xdr:cNvCxnSpPr/>
      </xdr:nvCxnSpPr>
      <xdr:spPr>
        <a:xfrm>
          <a:off x="1828800" y="14169389"/>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59689</xdr:rowOff>
    </xdr:from>
    <xdr:to>
      <xdr:col>6</xdr:col>
      <xdr:colOff>38100</xdr:colOff>
      <xdr:row>85</xdr:row>
      <xdr:rowOff>161289</xdr:rowOff>
    </xdr:to>
    <xdr:sp macro="" textlink="">
      <xdr:nvSpPr>
        <xdr:cNvPr id="312" name="楕円 311">
          <a:extLst>
            <a:ext uri="{FF2B5EF4-FFF2-40B4-BE49-F238E27FC236}">
              <a16:creationId xmlns:a16="http://schemas.microsoft.com/office/drawing/2014/main" id="{8A444970-E2B5-4598-B3B9-DD9C0CAB32C7}"/>
            </a:ext>
          </a:extLst>
        </xdr:cNvPr>
        <xdr:cNvSpPr/>
      </xdr:nvSpPr>
      <xdr:spPr>
        <a:xfrm>
          <a:off x="984250" y="14099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110489</xdr:rowOff>
    </xdr:from>
    <xdr:to>
      <xdr:col>10</xdr:col>
      <xdr:colOff>114300</xdr:colOff>
      <xdr:row>85</xdr:row>
      <xdr:rowOff>129539</xdr:rowOff>
    </xdr:to>
    <xdr:cxnSp macro="">
      <xdr:nvCxnSpPr>
        <xdr:cNvPr id="313" name="直線コネクタ 312">
          <a:extLst>
            <a:ext uri="{FF2B5EF4-FFF2-40B4-BE49-F238E27FC236}">
              <a16:creationId xmlns:a16="http://schemas.microsoft.com/office/drawing/2014/main" id="{D0697F0B-DCF8-4371-AEBA-981FA5A608B3}"/>
            </a:ext>
          </a:extLst>
        </xdr:cNvPr>
        <xdr:cNvCxnSpPr/>
      </xdr:nvCxnSpPr>
      <xdr:spPr>
        <a:xfrm>
          <a:off x="1028700" y="14150339"/>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57D058C9-A3A7-46C9-ADC3-19F646B5862A}"/>
            </a:ext>
          </a:extLst>
        </xdr:cNvPr>
        <xdr:cNvSpPr txBox="1"/>
      </xdr:nvSpPr>
      <xdr:spPr>
        <a:xfrm>
          <a:off x="3239144" y="1351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315" name="n_2aveValue【公営住宅】&#10;有形固定資産減価償却率">
          <a:extLst>
            <a:ext uri="{FF2B5EF4-FFF2-40B4-BE49-F238E27FC236}">
              <a16:creationId xmlns:a16="http://schemas.microsoft.com/office/drawing/2014/main" id="{225D3FF3-C945-49CE-8EFB-D12A264A6C18}"/>
            </a:ext>
          </a:extLst>
        </xdr:cNvPr>
        <xdr:cNvSpPr txBox="1"/>
      </xdr:nvSpPr>
      <xdr:spPr>
        <a:xfrm>
          <a:off x="2439044" y="13528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6D1BEB7-9733-4C74-A2E4-8E06589B4A24}"/>
            </a:ext>
          </a:extLst>
        </xdr:cNvPr>
        <xdr:cNvSpPr txBox="1"/>
      </xdr:nvSpPr>
      <xdr:spPr>
        <a:xfrm>
          <a:off x="164529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166388</xdr:rowOff>
    </xdr:from>
    <xdr:ext cx="405111" cy="259045"/>
    <xdr:sp macro="" textlink="">
      <xdr:nvSpPr>
        <xdr:cNvPr id="317" name="n_4aveValue【公営住宅】&#10;有形固定資産減価償却率">
          <a:extLst>
            <a:ext uri="{FF2B5EF4-FFF2-40B4-BE49-F238E27FC236}">
              <a16:creationId xmlns:a16="http://schemas.microsoft.com/office/drawing/2014/main" id="{7D377B2D-8B51-4064-B55E-80C729ADC8EC}"/>
            </a:ext>
          </a:extLst>
        </xdr:cNvPr>
        <xdr:cNvSpPr txBox="1"/>
      </xdr:nvSpPr>
      <xdr:spPr>
        <a:xfrm>
          <a:off x="851544"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26688</xdr:rowOff>
    </xdr:from>
    <xdr:ext cx="405111" cy="259045"/>
    <xdr:sp macro="" textlink="">
      <xdr:nvSpPr>
        <xdr:cNvPr id="318" name="n_1mainValue【公営住宅】&#10;有形固定資産減価償却率">
          <a:extLst>
            <a:ext uri="{FF2B5EF4-FFF2-40B4-BE49-F238E27FC236}">
              <a16:creationId xmlns:a16="http://schemas.microsoft.com/office/drawing/2014/main" id="{CCEF8931-C163-43D9-8B35-BE6458EF01FF}"/>
            </a:ext>
          </a:extLst>
        </xdr:cNvPr>
        <xdr:cNvSpPr txBox="1"/>
      </xdr:nvSpPr>
      <xdr:spPr>
        <a:xfrm>
          <a:off x="3239144" y="1423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9541</xdr:rowOff>
    </xdr:from>
    <xdr:ext cx="405111" cy="259045"/>
    <xdr:sp macro="" textlink="">
      <xdr:nvSpPr>
        <xdr:cNvPr id="319" name="n_2mainValue【公営住宅】&#10;有形固定資産減価償却率">
          <a:extLst>
            <a:ext uri="{FF2B5EF4-FFF2-40B4-BE49-F238E27FC236}">
              <a16:creationId xmlns:a16="http://schemas.microsoft.com/office/drawing/2014/main" id="{4D7D944C-C92E-49C1-935F-35EEF2647CA7}"/>
            </a:ext>
          </a:extLst>
        </xdr:cNvPr>
        <xdr:cNvSpPr txBox="1"/>
      </xdr:nvSpPr>
      <xdr:spPr>
        <a:xfrm>
          <a:off x="2439044" y="1421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xdr:rowOff>
    </xdr:from>
    <xdr:ext cx="405111" cy="259045"/>
    <xdr:sp macro="" textlink="">
      <xdr:nvSpPr>
        <xdr:cNvPr id="320" name="n_3mainValue【公営住宅】&#10;有形固定資産減価償却率">
          <a:extLst>
            <a:ext uri="{FF2B5EF4-FFF2-40B4-BE49-F238E27FC236}">
              <a16:creationId xmlns:a16="http://schemas.microsoft.com/office/drawing/2014/main" id="{CA08460A-89FF-4FFF-8EE7-043239CDAE0C}"/>
            </a:ext>
          </a:extLst>
        </xdr:cNvPr>
        <xdr:cNvSpPr txBox="1"/>
      </xdr:nvSpPr>
      <xdr:spPr>
        <a:xfrm>
          <a:off x="1645294" y="1420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152416</xdr:rowOff>
    </xdr:from>
    <xdr:ext cx="405111" cy="259045"/>
    <xdr:sp macro="" textlink="">
      <xdr:nvSpPr>
        <xdr:cNvPr id="321" name="n_4mainValue【公営住宅】&#10;有形固定資産減価償却率">
          <a:extLst>
            <a:ext uri="{FF2B5EF4-FFF2-40B4-BE49-F238E27FC236}">
              <a16:creationId xmlns:a16="http://schemas.microsoft.com/office/drawing/2014/main" id="{19B7CCBC-72E5-47B1-B9BA-822F7A9D6228}"/>
            </a:ext>
          </a:extLst>
        </xdr:cNvPr>
        <xdr:cNvSpPr txBox="1"/>
      </xdr:nvSpPr>
      <xdr:spPr>
        <a:xfrm>
          <a:off x="8515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D330AE8-FB82-4819-8F07-AF6CBBC45919}"/>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0A35E00-AC74-4C05-B667-1963DFB40FC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AC33913-28BD-47DE-BDDE-A54830D3FD1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2DB6120-945A-44D6-98BB-E2B1C82228B3}"/>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EDC2270-7D2A-4466-9B28-F9B7934E567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FF80B08-A6D3-4FEF-8900-0C6F35E6EA9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E60AC3F-AA98-4FE0-9FFB-E228CA790C9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1C61660-801A-4888-AD32-EB52AEC5A96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DABAA65-444C-4D14-9A79-532CEF3CAD39}"/>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3ED48C1-5F3E-473E-AA31-869C3F853E3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4E337FB6-7CC6-4A84-B970-F85C9E375C42}"/>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A0386B7-9C80-424B-924E-C318B40D2916}"/>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7735FBCA-FA3C-4143-93F3-4EE51503B5BC}"/>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EEC21FD6-5A1D-4BFA-9D8A-32AF36CB35A1}"/>
            </a:ext>
          </a:extLst>
        </xdr:cNvPr>
        <xdr:cNvSpPr txBox="1"/>
      </xdr:nvSpPr>
      <xdr:spPr>
        <a:xfrm>
          <a:off x="5482151" y="139175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DEEC921C-DDE5-435C-97AB-A623C740CC82}"/>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3336D4DE-9EAC-4AA2-A369-1A85CF7091AB}"/>
            </a:ext>
          </a:extLst>
        </xdr:cNvPr>
        <xdr:cNvSpPr txBox="1"/>
      </xdr:nvSpPr>
      <xdr:spPr>
        <a:xfrm>
          <a:off x="5482151" y="136037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7338650D-4662-4D8C-9936-F587C6F3EEC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06F5B57A-0619-485C-BE75-3ADF2A878171}"/>
            </a:ext>
          </a:extLst>
        </xdr:cNvPr>
        <xdr:cNvSpPr txBox="1"/>
      </xdr:nvSpPr>
      <xdr:spPr>
        <a:xfrm>
          <a:off x="5482151" y="132898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ECB763A-947D-436B-828D-0A4AFCF0785E}"/>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8DD1A143-6EE0-4033-BBD0-EEAAFD2235F1}"/>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9E7ACD6A-4D80-4E9D-B0EF-6D579F7AD781}"/>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76F198D1-1C6A-4850-B5CD-5E3593B4A8FB}"/>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A324BDB-3DFC-47C1-85BC-CB640733A7D5}"/>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ECF9E85B-6CC2-49C7-8A2E-97DFD6FDE901}"/>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E6727DE2-C530-4FAD-976F-6E1ABCAAE29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37D78FF-E9B1-4B89-8600-56ED770CCBE2}"/>
            </a:ext>
          </a:extLst>
        </xdr:cNvPr>
        <xdr:cNvCxnSpPr/>
      </xdr:nvCxnSpPr>
      <xdr:spPr>
        <a:xfrm flipV="1">
          <a:off x="9429115" y="12948408"/>
          <a:ext cx="0" cy="1423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7420EAD2-20E2-4253-9292-3D75EC9D411A}"/>
            </a:ext>
          </a:extLst>
        </xdr:cNvPr>
        <xdr:cNvSpPr txBox="1"/>
      </xdr:nvSpPr>
      <xdr:spPr>
        <a:xfrm>
          <a:off x="9467850" y="1436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F13EF720-C91F-4B6E-87A3-C74AA697C17B}"/>
            </a:ext>
          </a:extLst>
        </xdr:cNvPr>
        <xdr:cNvCxnSpPr/>
      </xdr:nvCxnSpPr>
      <xdr:spPr>
        <a:xfrm>
          <a:off x="9359900" y="14371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74163E3B-D13B-4931-944E-41E8E5646FA6}"/>
            </a:ext>
          </a:extLst>
        </xdr:cNvPr>
        <xdr:cNvSpPr txBox="1"/>
      </xdr:nvSpPr>
      <xdr:spPr>
        <a:xfrm>
          <a:off x="9467850" y="1272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528E55DE-FEC4-4C8D-8347-AFB9E42ACBF3}"/>
            </a:ext>
          </a:extLst>
        </xdr:cNvPr>
        <xdr:cNvCxnSpPr/>
      </xdr:nvCxnSpPr>
      <xdr:spPr>
        <a:xfrm>
          <a:off x="9359900" y="12948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33033</xdr:rowOff>
    </xdr:from>
    <xdr:ext cx="469744" cy="259045"/>
    <xdr:sp macro="" textlink="">
      <xdr:nvSpPr>
        <xdr:cNvPr id="352" name="【公営住宅】&#10;一人当たり面積平均値テキスト">
          <a:extLst>
            <a:ext uri="{FF2B5EF4-FFF2-40B4-BE49-F238E27FC236}">
              <a16:creationId xmlns:a16="http://schemas.microsoft.com/office/drawing/2014/main" id="{4158C875-B596-43C5-9D18-4BC974007325}"/>
            </a:ext>
          </a:extLst>
        </xdr:cNvPr>
        <xdr:cNvSpPr txBox="1"/>
      </xdr:nvSpPr>
      <xdr:spPr>
        <a:xfrm>
          <a:off x="9467850" y="14237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5A5E753A-5CDD-45B0-B8BA-45656871B96A}"/>
            </a:ext>
          </a:extLst>
        </xdr:cNvPr>
        <xdr:cNvSpPr/>
      </xdr:nvSpPr>
      <xdr:spPr>
        <a:xfrm>
          <a:off x="9398000" y="142595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E941F58F-B814-47F2-9CD5-FFE36F8CAB62}"/>
            </a:ext>
          </a:extLst>
        </xdr:cNvPr>
        <xdr:cNvSpPr/>
      </xdr:nvSpPr>
      <xdr:spPr>
        <a:xfrm>
          <a:off x="8636000" y="1425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BCA9057E-AC42-4455-8196-BE6D8FE2692E}"/>
            </a:ext>
          </a:extLst>
        </xdr:cNvPr>
        <xdr:cNvSpPr/>
      </xdr:nvSpPr>
      <xdr:spPr>
        <a:xfrm>
          <a:off x="7842250" y="142291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982191D3-681F-4807-8526-B0AE48841220}"/>
            </a:ext>
          </a:extLst>
        </xdr:cNvPr>
        <xdr:cNvSpPr/>
      </xdr:nvSpPr>
      <xdr:spPr>
        <a:xfrm>
          <a:off x="7029450" y="1422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D6AD8859-D63C-445C-9BFA-3F72D5052731}"/>
            </a:ext>
          </a:extLst>
        </xdr:cNvPr>
        <xdr:cNvSpPr/>
      </xdr:nvSpPr>
      <xdr:spPr>
        <a:xfrm>
          <a:off x="6235700" y="142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4E74314-37DF-419D-A4BB-2A6AC7851EBD}"/>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B50FDE7-CA1E-472C-82EC-A4DF7BFF3803}"/>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6A64E34-1EBE-43D2-A268-43E3DA1E53F2}"/>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B006B62-1052-4527-9776-34E7A1D98803}"/>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098EDB9-E896-4261-8A94-7C80865D596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52908</xdr:rowOff>
    </xdr:from>
    <xdr:to>
      <xdr:col>55</xdr:col>
      <xdr:colOff>50800</xdr:colOff>
      <xdr:row>86</xdr:row>
      <xdr:rowOff>154508</xdr:rowOff>
    </xdr:to>
    <xdr:sp macro="" textlink="">
      <xdr:nvSpPr>
        <xdr:cNvPr id="363" name="楕円 362">
          <a:extLst>
            <a:ext uri="{FF2B5EF4-FFF2-40B4-BE49-F238E27FC236}">
              <a16:creationId xmlns:a16="http://schemas.microsoft.com/office/drawing/2014/main" id="{C3B8F7AD-D616-48E8-B6DF-86601835089A}"/>
            </a:ext>
          </a:extLst>
        </xdr:cNvPr>
        <xdr:cNvSpPr/>
      </xdr:nvSpPr>
      <xdr:spPr>
        <a:xfrm>
          <a:off x="9398000" y="142578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12285</xdr:rowOff>
    </xdr:from>
    <xdr:ext cx="469744" cy="259045"/>
    <xdr:sp macro="" textlink="">
      <xdr:nvSpPr>
        <xdr:cNvPr id="364" name="【公営住宅】&#10;一人当たり面積該当値テキスト">
          <a:extLst>
            <a:ext uri="{FF2B5EF4-FFF2-40B4-BE49-F238E27FC236}">
              <a16:creationId xmlns:a16="http://schemas.microsoft.com/office/drawing/2014/main" id="{E41DD591-5B4F-44DF-A831-45C938D88227}"/>
            </a:ext>
          </a:extLst>
        </xdr:cNvPr>
        <xdr:cNvSpPr txBox="1"/>
      </xdr:nvSpPr>
      <xdr:spPr>
        <a:xfrm>
          <a:off x="9467850" y="140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54671</xdr:rowOff>
    </xdr:from>
    <xdr:to>
      <xdr:col>50</xdr:col>
      <xdr:colOff>165100</xdr:colOff>
      <xdr:row>86</xdr:row>
      <xdr:rowOff>156271</xdr:rowOff>
    </xdr:to>
    <xdr:sp macro="" textlink="">
      <xdr:nvSpPr>
        <xdr:cNvPr id="365" name="楕円 364">
          <a:extLst>
            <a:ext uri="{FF2B5EF4-FFF2-40B4-BE49-F238E27FC236}">
              <a16:creationId xmlns:a16="http://schemas.microsoft.com/office/drawing/2014/main" id="{6C179B71-6B3C-4778-AA33-F24CC40298BF}"/>
            </a:ext>
          </a:extLst>
        </xdr:cNvPr>
        <xdr:cNvSpPr/>
      </xdr:nvSpPr>
      <xdr:spPr>
        <a:xfrm>
          <a:off x="8636000" y="142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103708</xdr:rowOff>
    </xdr:from>
    <xdr:to>
      <xdr:col>55</xdr:col>
      <xdr:colOff>0</xdr:colOff>
      <xdr:row>86</xdr:row>
      <xdr:rowOff>105471</xdr:rowOff>
    </xdr:to>
    <xdr:cxnSp macro="">
      <xdr:nvCxnSpPr>
        <xdr:cNvPr id="366" name="直線コネクタ 365">
          <a:extLst>
            <a:ext uri="{FF2B5EF4-FFF2-40B4-BE49-F238E27FC236}">
              <a16:creationId xmlns:a16="http://schemas.microsoft.com/office/drawing/2014/main" id="{8E3DB635-DC1D-42A9-8004-7A6F53A5C0BE}"/>
            </a:ext>
          </a:extLst>
        </xdr:cNvPr>
        <xdr:cNvCxnSpPr/>
      </xdr:nvCxnSpPr>
      <xdr:spPr>
        <a:xfrm flipV="1">
          <a:off x="8686800" y="14308658"/>
          <a:ext cx="74295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56206</xdr:rowOff>
    </xdr:from>
    <xdr:to>
      <xdr:col>46</xdr:col>
      <xdr:colOff>38100</xdr:colOff>
      <xdr:row>86</xdr:row>
      <xdr:rowOff>157806</xdr:rowOff>
    </xdr:to>
    <xdr:sp macro="" textlink="">
      <xdr:nvSpPr>
        <xdr:cNvPr id="367" name="楕円 366">
          <a:extLst>
            <a:ext uri="{FF2B5EF4-FFF2-40B4-BE49-F238E27FC236}">
              <a16:creationId xmlns:a16="http://schemas.microsoft.com/office/drawing/2014/main" id="{84C0104A-78B2-4079-9F5D-2E309C131FE2}"/>
            </a:ext>
          </a:extLst>
        </xdr:cNvPr>
        <xdr:cNvSpPr/>
      </xdr:nvSpPr>
      <xdr:spPr>
        <a:xfrm>
          <a:off x="7842250" y="14261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105471</xdr:rowOff>
    </xdr:from>
    <xdr:to>
      <xdr:col>50</xdr:col>
      <xdr:colOff>114300</xdr:colOff>
      <xdr:row>86</xdr:row>
      <xdr:rowOff>107006</xdr:rowOff>
    </xdr:to>
    <xdr:cxnSp macro="">
      <xdr:nvCxnSpPr>
        <xdr:cNvPr id="368" name="直線コネクタ 367">
          <a:extLst>
            <a:ext uri="{FF2B5EF4-FFF2-40B4-BE49-F238E27FC236}">
              <a16:creationId xmlns:a16="http://schemas.microsoft.com/office/drawing/2014/main" id="{FF0F6B35-2D95-4753-8D8F-C3DAD5FFF2CF}"/>
            </a:ext>
          </a:extLst>
        </xdr:cNvPr>
        <xdr:cNvCxnSpPr/>
      </xdr:nvCxnSpPr>
      <xdr:spPr>
        <a:xfrm flipV="1">
          <a:off x="7886700" y="14310421"/>
          <a:ext cx="8001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57153</xdr:rowOff>
    </xdr:from>
    <xdr:to>
      <xdr:col>41</xdr:col>
      <xdr:colOff>101600</xdr:colOff>
      <xdr:row>86</xdr:row>
      <xdr:rowOff>158753</xdr:rowOff>
    </xdr:to>
    <xdr:sp macro="" textlink="">
      <xdr:nvSpPr>
        <xdr:cNvPr id="369" name="楕円 368">
          <a:extLst>
            <a:ext uri="{FF2B5EF4-FFF2-40B4-BE49-F238E27FC236}">
              <a16:creationId xmlns:a16="http://schemas.microsoft.com/office/drawing/2014/main" id="{C9F264A1-FFBE-4B7B-A955-8FB2615F200F}"/>
            </a:ext>
          </a:extLst>
        </xdr:cNvPr>
        <xdr:cNvSpPr/>
      </xdr:nvSpPr>
      <xdr:spPr>
        <a:xfrm>
          <a:off x="7029450" y="142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107006</xdr:rowOff>
    </xdr:from>
    <xdr:to>
      <xdr:col>45</xdr:col>
      <xdr:colOff>177800</xdr:colOff>
      <xdr:row>86</xdr:row>
      <xdr:rowOff>107953</xdr:rowOff>
    </xdr:to>
    <xdr:cxnSp macro="">
      <xdr:nvCxnSpPr>
        <xdr:cNvPr id="370" name="直線コネクタ 369">
          <a:extLst>
            <a:ext uri="{FF2B5EF4-FFF2-40B4-BE49-F238E27FC236}">
              <a16:creationId xmlns:a16="http://schemas.microsoft.com/office/drawing/2014/main" id="{C2717FA5-491A-4503-8470-21B794DFA87B}"/>
            </a:ext>
          </a:extLst>
        </xdr:cNvPr>
        <xdr:cNvCxnSpPr/>
      </xdr:nvCxnSpPr>
      <xdr:spPr>
        <a:xfrm flipV="1">
          <a:off x="7080250" y="14311956"/>
          <a:ext cx="80645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57317</xdr:rowOff>
    </xdr:from>
    <xdr:to>
      <xdr:col>36</xdr:col>
      <xdr:colOff>165100</xdr:colOff>
      <xdr:row>86</xdr:row>
      <xdr:rowOff>158917</xdr:rowOff>
    </xdr:to>
    <xdr:sp macro="" textlink="">
      <xdr:nvSpPr>
        <xdr:cNvPr id="371" name="楕円 370">
          <a:extLst>
            <a:ext uri="{FF2B5EF4-FFF2-40B4-BE49-F238E27FC236}">
              <a16:creationId xmlns:a16="http://schemas.microsoft.com/office/drawing/2014/main" id="{4134CDAF-42E3-446B-ABFD-A7063D2D1BE2}"/>
            </a:ext>
          </a:extLst>
        </xdr:cNvPr>
        <xdr:cNvSpPr/>
      </xdr:nvSpPr>
      <xdr:spPr>
        <a:xfrm>
          <a:off x="6235700" y="142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107953</xdr:rowOff>
    </xdr:from>
    <xdr:to>
      <xdr:col>41</xdr:col>
      <xdr:colOff>50800</xdr:colOff>
      <xdr:row>86</xdr:row>
      <xdr:rowOff>108117</xdr:rowOff>
    </xdr:to>
    <xdr:cxnSp macro="">
      <xdr:nvCxnSpPr>
        <xdr:cNvPr id="372" name="直線コネクタ 371">
          <a:extLst>
            <a:ext uri="{FF2B5EF4-FFF2-40B4-BE49-F238E27FC236}">
              <a16:creationId xmlns:a16="http://schemas.microsoft.com/office/drawing/2014/main" id="{0F98B094-3AE2-41BC-8D6A-B76BCA0EC166}"/>
            </a:ext>
          </a:extLst>
        </xdr:cNvPr>
        <xdr:cNvCxnSpPr/>
      </xdr:nvCxnSpPr>
      <xdr:spPr>
        <a:xfrm flipV="1">
          <a:off x="6286500" y="14312903"/>
          <a:ext cx="79375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0960304D-8D73-45C8-8A69-1B9878BCEC17}"/>
            </a:ext>
          </a:extLst>
        </xdr:cNvPr>
        <xdr:cNvSpPr txBox="1"/>
      </xdr:nvSpPr>
      <xdr:spPr>
        <a:xfrm>
          <a:off x="8458277" y="1404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F67A9675-2712-4648-B1C5-C7B96428586D}"/>
            </a:ext>
          </a:extLst>
        </xdr:cNvPr>
        <xdr:cNvSpPr txBox="1"/>
      </xdr:nvSpPr>
      <xdr:spPr>
        <a:xfrm>
          <a:off x="7677227" y="1401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533E220B-5F25-4EFE-BC5C-13974B41A507}"/>
            </a:ext>
          </a:extLst>
        </xdr:cNvPr>
        <xdr:cNvSpPr txBox="1"/>
      </xdr:nvSpPr>
      <xdr:spPr>
        <a:xfrm>
          <a:off x="6864427" y="1401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A92E40A5-C2CE-4296-8305-9D02500A328D}"/>
            </a:ext>
          </a:extLst>
        </xdr:cNvPr>
        <xdr:cNvSpPr txBox="1"/>
      </xdr:nvSpPr>
      <xdr:spPr>
        <a:xfrm>
          <a:off x="6070677" y="140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147398</xdr:rowOff>
    </xdr:from>
    <xdr:ext cx="469744" cy="259045"/>
    <xdr:sp macro="" textlink="">
      <xdr:nvSpPr>
        <xdr:cNvPr id="377" name="n_1mainValue【公営住宅】&#10;一人当たり面積">
          <a:extLst>
            <a:ext uri="{FF2B5EF4-FFF2-40B4-BE49-F238E27FC236}">
              <a16:creationId xmlns:a16="http://schemas.microsoft.com/office/drawing/2014/main" id="{FDC2CA3D-5740-4473-AE08-3C08EB7674F1}"/>
            </a:ext>
          </a:extLst>
        </xdr:cNvPr>
        <xdr:cNvSpPr txBox="1"/>
      </xdr:nvSpPr>
      <xdr:spPr>
        <a:xfrm>
          <a:off x="8458277" y="1435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148933</xdr:rowOff>
    </xdr:from>
    <xdr:ext cx="469744" cy="259045"/>
    <xdr:sp macro="" textlink="">
      <xdr:nvSpPr>
        <xdr:cNvPr id="378" name="n_2mainValue【公営住宅】&#10;一人当たり面積">
          <a:extLst>
            <a:ext uri="{FF2B5EF4-FFF2-40B4-BE49-F238E27FC236}">
              <a16:creationId xmlns:a16="http://schemas.microsoft.com/office/drawing/2014/main" id="{1B6BD0C3-3119-4AE7-ADBA-565149DD9F2C}"/>
            </a:ext>
          </a:extLst>
        </xdr:cNvPr>
        <xdr:cNvSpPr txBox="1"/>
      </xdr:nvSpPr>
      <xdr:spPr>
        <a:xfrm>
          <a:off x="7677227" y="1435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149880</xdr:rowOff>
    </xdr:from>
    <xdr:ext cx="469744" cy="259045"/>
    <xdr:sp macro="" textlink="">
      <xdr:nvSpPr>
        <xdr:cNvPr id="379" name="n_3mainValue【公営住宅】&#10;一人当たり面積">
          <a:extLst>
            <a:ext uri="{FF2B5EF4-FFF2-40B4-BE49-F238E27FC236}">
              <a16:creationId xmlns:a16="http://schemas.microsoft.com/office/drawing/2014/main" id="{E6C2C3FC-489F-4072-BCF8-96B89F1FF965}"/>
            </a:ext>
          </a:extLst>
        </xdr:cNvPr>
        <xdr:cNvSpPr txBox="1"/>
      </xdr:nvSpPr>
      <xdr:spPr>
        <a:xfrm>
          <a:off x="6864427" y="143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150044</xdr:rowOff>
    </xdr:from>
    <xdr:ext cx="469744" cy="259045"/>
    <xdr:sp macro="" textlink="">
      <xdr:nvSpPr>
        <xdr:cNvPr id="380" name="n_4mainValue【公営住宅】&#10;一人当たり面積">
          <a:extLst>
            <a:ext uri="{FF2B5EF4-FFF2-40B4-BE49-F238E27FC236}">
              <a16:creationId xmlns:a16="http://schemas.microsoft.com/office/drawing/2014/main" id="{88C23A74-A84D-4598-9511-8FB6402E77C5}"/>
            </a:ext>
          </a:extLst>
        </xdr:cNvPr>
        <xdr:cNvSpPr txBox="1"/>
      </xdr:nvSpPr>
      <xdr:spPr>
        <a:xfrm>
          <a:off x="6070677" y="1435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5387418-89BE-4FE2-89D4-4A6FAF8C071C}"/>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ACE6520-A4A0-4907-A3F1-4F41355F438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81B3587-04BF-472C-8BEB-0DB8F64AB5E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22D30B3-7219-47E4-99E8-B5B722D6CDD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81CAFCD-A545-43E9-A5B7-819BE3CF89A9}"/>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3E69ADF-F3FA-4662-995C-6972A510EEB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F02DB8BD-2D51-4B0A-A0DD-689259925D9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F239A46-1A52-49A2-8FD1-71BA0BD1CE86}"/>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53A422F2-C9D6-4570-A788-341ECD30888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F0501182-C678-45CA-B846-5830BC78C09A}"/>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ED7B12B1-E14A-412C-866A-300968443B8F}"/>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A6F19687-04F8-49E1-8417-5724DED559E3}"/>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4F9B4948-0A18-4227-B5BD-F23E6E5E4263}"/>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72B03062-A145-4773-AEC0-DC6CA7E84B1E}"/>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53E46AF6-E3F1-4EBA-817E-832B237B3206}"/>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27968658-CD1C-486A-9012-13474A73EF1E}"/>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215B19D1-2E81-4082-8533-9AFF86F43F6A}"/>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4C47E6C1-22F1-4476-A7D0-765AC0C4CC52}"/>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79D3EC4E-ED14-4494-A359-1579395BB9EA}"/>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194D1561-3F24-4840-9986-E360FF122C0A}"/>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174F9151-5DB5-4274-8C85-3462BAFB6285}"/>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187CC02F-0042-467F-A38E-36B2B5A50842}"/>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BD4E6D04-ACB3-4D6E-AAF1-5178437EA83F}"/>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611D5C1B-0C78-4E67-8190-B0108609BE6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E11DE466-1910-42A0-8266-5D78E5FAA137}"/>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08DCA044-929F-44C7-A790-C1F31D1DCCEB}"/>
            </a:ext>
          </a:extLst>
        </xdr:cNvPr>
        <xdr:cNvCxnSpPr/>
      </xdr:nvCxnSpPr>
      <xdr:spPr>
        <a:xfrm flipV="1">
          <a:off x="4177665" y="165843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179B8636-6126-4BC2-80F4-0D7F29E7E52C}"/>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7ECCF80E-94D9-43EC-BCAB-BCE9A96A44B0}"/>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3CC95C02-A62A-45B9-864E-CE281FA79D36}"/>
            </a:ext>
          </a:extLst>
        </xdr:cNvPr>
        <xdr:cNvSpPr txBox="1"/>
      </xdr:nvSpPr>
      <xdr:spPr>
        <a:xfrm>
          <a:off x="4216400" y="16359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a:extLst>
            <a:ext uri="{FF2B5EF4-FFF2-40B4-BE49-F238E27FC236}">
              <a16:creationId xmlns:a16="http://schemas.microsoft.com/office/drawing/2014/main" id="{7F57DE46-339F-4AE6-88BE-FB96B9088049}"/>
            </a:ext>
          </a:extLst>
        </xdr:cNvPr>
        <xdr:cNvCxnSpPr/>
      </xdr:nvCxnSpPr>
      <xdr:spPr>
        <a:xfrm>
          <a:off x="4108450" y="16584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109963</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3A0212B4-BA22-4FAD-B9BC-F8ED1F1A3ADC}"/>
            </a:ext>
          </a:extLst>
        </xdr:cNvPr>
        <xdr:cNvSpPr txBox="1"/>
      </xdr:nvSpPr>
      <xdr:spPr>
        <a:xfrm>
          <a:off x="4216400" y="1754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a:extLst>
            <a:ext uri="{FF2B5EF4-FFF2-40B4-BE49-F238E27FC236}">
              <a16:creationId xmlns:a16="http://schemas.microsoft.com/office/drawing/2014/main" id="{ECD39790-7585-4322-A438-8054A11B1650}"/>
            </a:ext>
          </a:extLst>
        </xdr:cNvPr>
        <xdr:cNvSpPr/>
      </xdr:nvSpPr>
      <xdr:spPr>
        <a:xfrm>
          <a:off x="412750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a:extLst>
            <a:ext uri="{FF2B5EF4-FFF2-40B4-BE49-F238E27FC236}">
              <a16:creationId xmlns:a16="http://schemas.microsoft.com/office/drawing/2014/main" id="{0689A8D6-9EAD-414C-AE7B-4C239ACAF061}"/>
            </a:ext>
          </a:extLst>
        </xdr:cNvPr>
        <xdr:cNvSpPr/>
      </xdr:nvSpPr>
      <xdr:spPr>
        <a:xfrm>
          <a:off x="3384550" y="175084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14" name="フローチャート: 判断 413">
          <a:extLst>
            <a:ext uri="{FF2B5EF4-FFF2-40B4-BE49-F238E27FC236}">
              <a16:creationId xmlns:a16="http://schemas.microsoft.com/office/drawing/2014/main" id="{906EBC1C-C556-4613-900D-620E0445222D}"/>
            </a:ext>
          </a:extLst>
        </xdr:cNvPr>
        <xdr:cNvSpPr/>
      </xdr:nvSpPr>
      <xdr:spPr>
        <a:xfrm>
          <a:off x="2571750" y="175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15" name="フローチャート: 判断 414">
          <a:extLst>
            <a:ext uri="{FF2B5EF4-FFF2-40B4-BE49-F238E27FC236}">
              <a16:creationId xmlns:a16="http://schemas.microsoft.com/office/drawing/2014/main" id="{B8FC5C7A-019A-492C-B6A9-A48A322A4590}"/>
            </a:ext>
          </a:extLst>
        </xdr:cNvPr>
        <xdr:cNvSpPr/>
      </xdr:nvSpPr>
      <xdr:spPr>
        <a:xfrm>
          <a:off x="1778000" y="1748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16" name="フローチャート: 判断 415">
          <a:extLst>
            <a:ext uri="{FF2B5EF4-FFF2-40B4-BE49-F238E27FC236}">
              <a16:creationId xmlns:a16="http://schemas.microsoft.com/office/drawing/2014/main" id="{E817D3EA-C83F-48AD-84A5-65264252CCE8}"/>
            </a:ext>
          </a:extLst>
        </xdr:cNvPr>
        <xdr:cNvSpPr/>
      </xdr:nvSpPr>
      <xdr:spPr>
        <a:xfrm>
          <a:off x="984250" y="174594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F426740-03F9-4E32-9545-EAB216411EAA}"/>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69E268A-E199-4F8D-80DD-B7063E83E3C3}"/>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A93496E-2C1D-4E48-856E-7CAF95A5EF33}"/>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CEEC117-C083-4E1F-947E-C128A53F4F93}"/>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42530B5-109E-4B2F-8A11-929B30638D04}"/>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40095</xdr:rowOff>
    </xdr:from>
    <xdr:to>
      <xdr:col>24</xdr:col>
      <xdr:colOff>114300</xdr:colOff>
      <xdr:row>104</xdr:row>
      <xdr:rowOff>141695</xdr:rowOff>
    </xdr:to>
    <xdr:sp macro="" textlink="">
      <xdr:nvSpPr>
        <xdr:cNvPr id="422" name="楕円 421">
          <a:extLst>
            <a:ext uri="{FF2B5EF4-FFF2-40B4-BE49-F238E27FC236}">
              <a16:creationId xmlns:a16="http://schemas.microsoft.com/office/drawing/2014/main" id="{EBA4E669-0A15-45E2-9605-367D69085CAC}"/>
            </a:ext>
          </a:extLst>
        </xdr:cNvPr>
        <xdr:cNvSpPr/>
      </xdr:nvSpPr>
      <xdr:spPr>
        <a:xfrm>
          <a:off x="4127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62972</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1C58B6BF-3C10-4DE5-BF2E-ABF903145815}"/>
            </a:ext>
          </a:extLst>
        </xdr:cNvPr>
        <xdr:cNvSpPr txBox="1"/>
      </xdr:nvSpPr>
      <xdr:spPr>
        <a:xfrm>
          <a:off x="4216400" y="171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5806</xdr:rowOff>
    </xdr:from>
    <xdr:to>
      <xdr:col>20</xdr:col>
      <xdr:colOff>38100</xdr:colOff>
      <xdr:row>104</xdr:row>
      <xdr:rowOff>107406</xdr:rowOff>
    </xdr:to>
    <xdr:sp macro="" textlink="">
      <xdr:nvSpPr>
        <xdr:cNvPr id="424" name="楕円 423">
          <a:extLst>
            <a:ext uri="{FF2B5EF4-FFF2-40B4-BE49-F238E27FC236}">
              <a16:creationId xmlns:a16="http://schemas.microsoft.com/office/drawing/2014/main" id="{36534123-C89A-4FCD-855A-74E722566370}"/>
            </a:ext>
          </a:extLst>
        </xdr:cNvPr>
        <xdr:cNvSpPr/>
      </xdr:nvSpPr>
      <xdr:spPr>
        <a:xfrm>
          <a:off x="3384550" y="17265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56606</xdr:rowOff>
    </xdr:from>
    <xdr:to>
      <xdr:col>24</xdr:col>
      <xdr:colOff>63500</xdr:colOff>
      <xdr:row>104</xdr:row>
      <xdr:rowOff>90895</xdr:rowOff>
    </xdr:to>
    <xdr:cxnSp macro="">
      <xdr:nvCxnSpPr>
        <xdr:cNvPr id="425" name="直線コネクタ 424">
          <a:extLst>
            <a:ext uri="{FF2B5EF4-FFF2-40B4-BE49-F238E27FC236}">
              <a16:creationId xmlns:a16="http://schemas.microsoft.com/office/drawing/2014/main" id="{C1B294D7-815E-4388-A7EC-F3FE16604670}"/>
            </a:ext>
          </a:extLst>
        </xdr:cNvPr>
        <xdr:cNvCxnSpPr/>
      </xdr:nvCxnSpPr>
      <xdr:spPr>
        <a:xfrm>
          <a:off x="3429000" y="17315906"/>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142966</xdr:rowOff>
    </xdr:from>
    <xdr:to>
      <xdr:col>15</xdr:col>
      <xdr:colOff>101600</xdr:colOff>
      <xdr:row>104</xdr:row>
      <xdr:rowOff>73116</xdr:rowOff>
    </xdr:to>
    <xdr:sp macro="" textlink="">
      <xdr:nvSpPr>
        <xdr:cNvPr id="426" name="楕円 425">
          <a:extLst>
            <a:ext uri="{FF2B5EF4-FFF2-40B4-BE49-F238E27FC236}">
              <a16:creationId xmlns:a16="http://schemas.microsoft.com/office/drawing/2014/main" id="{FC5E57E0-FD26-4617-B6F4-EBE3184235A3}"/>
            </a:ext>
          </a:extLst>
        </xdr:cNvPr>
        <xdr:cNvSpPr/>
      </xdr:nvSpPr>
      <xdr:spPr>
        <a:xfrm>
          <a:off x="257175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22316</xdr:rowOff>
    </xdr:from>
    <xdr:to>
      <xdr:col>19</xdr:col>
      <xdr:colOff>177800</xdr:colOff>
      <xdr:row>104</xdr:row>
      <xdr:rowOff>56606</xdr:rowOff>
    </xdr:to>
    <xdr:cxnSp macro="">
      <xdr:nvCxnSpPr>
        <xdr:cNvPr id="427" name="直線コネクタ 426">
          <a:extLst>
            <a:ext uri="{FF2B5EF4-FFF2-40B4-BE49-F238E27FC236}">
              <a16:creationId xmlns:a16="http://schemas.microsoft.com/office/drawing/2014/main" id="{F5694298-99E5-42C3-A992-2129F92256BC}"/>
            </a:ext>
          </a:extLst>
        </xdr:cNvPr>
        <xdr:cNvCxnSpPr/>
      </xdr:nvCxnSpPr>
      <xdr:spPr>
        <a:xfrm>
          <a:off x="2622550" y="17281616"/>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8" name="楕円 427">
          <a:extLst>
            <a:ext uri="{FF2B5EF4-FFF2-40B4-BE49-F238E27FC236}">
              <a16:creationId xmlns:a16="http://schemas.microsoft.com/office/drawing/2014/main" id="{1E83FB7A-07D4-479B-86E0-42A5712E03D9}"/>
            </a:ext>
          </a:extLst>
        </xdr:cNvPr>
        <xdr:cNvSpPr/>
      </xdr:nvSpPr>
      <xdr:spPr>
        <a:xfrm>
          <a:off x="17780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22316</xdr:rowOff>
    </xdr:to>
    <xdr:cxnSp macro="">
      <xdr:nvCxnSpPr>
        <xdr:cNvPr id="429" name="直線コネクタ 428">
          <a:extLst>
            <a:ext uri="{FF2B5EF4-FFF2-40B4-BE49-F238E27FC236}">
              <a16:creationId xmlns:a16="http://schemas.microsoft.com/office/drawing/2014/main" id="{E1F3B4D1-76F6-46BA-A318-CA02725364C1}"/>
            </a:ext>
          </a:extLst>
        </xdr:cNvPr>
        <xdr:cNvCxnSpPr/>
      </xdr:nvCxnSpPr>
      <xdr:spPr>
        <a:xfrm>
          <a:off x="1828800" y="17250592"/>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430" name="楕円 429">
          <a:extLst>
            <a:ext uri="{FF2B5EF4-FFF2-40B4-BE49-F238E27FC236}">
              <a16:creationId xmlns:a16="http://schemas.microsoft.com/office/drawing/2014/main" id="{15B89F58-E422-4EDB-8B08-FBB43B5587D0}"/>
            </a:ext>
          </a:extLst>
        </xdr:cNvPr>
        <xdr:cNvSpPr/>
      </xdr:nvSpPr>
      <xdr:spPr>
        <a:xfrm>
          <a:off x="984250" y="171997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162742</xdr:rowOff>
    </xdr:from>
    <xdr:to>
      <xdr:col>10</xdr:col>
      <xdr:colOff>114300</xdr:colOff>
      <xdr:row>103</xdr:row>
      <xdr:rowOff>162742</xdr:rowOff>
    </xdr:to>
    <xdr:cxnSp macro="">
      <xdr:nvCxnSpPr>
        <xdr:cNvPr id="431" name="直線コネクタ 430">
          <a:extLst>
            <a:ext uri="{FF2B5EF4-FFF2-40B4-BE49-F238E27FC236}">
              <a16:creationId xmlns:a16="http://schemas.microsoft.com/office/drawing/2014/main" id="{E82CE791-DCCC-43D3-9AA0-6CAD55E6E727}"/>
            </a:ext>
          </a:extLst>
        </xdr:cNvPr>
        <xdr:cNvCxnSpPr/>
      </xdr:nvCxnSpPr>
      <xdr:spPr>
        <a:xfrm>
          <a:off x="1028700" y="1725059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170378</xdr:rowOff>
    </xdr:from>
    <xdr:ext cx="405111" cy="259045"/>
    <xdr:sp macro="" textlink="">
      <xdr:nvSpPr>
        <xdr:cNvPr id="432" name="n_1aveValue【港湾・漁港】&#10;有形固定資産減価償却率">
          <a:extLst>
            <a:ext uri="{FF2B5EF4-FFF2-40B4-BE49-F238E27FC236}">
              <a16:creationId xmlns:a16="http://schemas.microsoft.com/office/drawing/2014/main" id="{1DBE2B15-4F25-4745-81A4-5502494ABD05}"/>
            </a:ext>
          </a:extLst>
        </xdr:cNvPr>
        <xdr:cNvSpPr txBox="1"/>
      </xdr:nvSpPr>
      <xdr:spPr>
        <a:xfrm>
          <a:off x="3239144" y="1760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33" name="n_2aveValue【港湾・漁港】&#10;有形固定資産減価償却率">
          <a:extLst>
            <a:ext uri="{FF2B5EF4-FFF2-40B4-BE49-F238E27FC236}">
              <a16:creationId xmlns:a16="http://schemas.microsoft.com/office/drawing/2014/main" id="{924E3184-DE52-468D-BFEA-3E75CFF9C292}"/>
            </a:ext>
          </a:extLst>
        </xdr:cNvPr>
        <xdr:cNvSpPr txBox="1"/>
      </xdr:nvSpPr>
      <xdr:spPr>
        <a:xfrm>
          <a:off x="243904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34" name="n_3aveValue【港湾・漁港】&#10;有形固定資産減価償却率">
          <a:extLst>
            <a:ext uri="{FF2B5EF4-FFF2-40B4-BE49-F238E27FC236}">
              <a16:creationId xmlns:a16="http://schemas.microsoft.com/office/drawing/2014/main" id="{C294CD94-A521-4BB9-AE96-1562DCA65915}"/>
            </a:ext>
          </a:extLst>
        </xdr:cNvPr>
        <xdr:cNvSpPr txBox="1"/>
      </xdr:nvSpPr>
      <xdr:spPr>
        <a:xfrm>
          <a:off x="1645294" y="1757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121393</xdr:rowOff>
    </xdr:from>
    <xdr:ext cx="405111" cy="259045"/>
    <xdr:sp macro="" textlink="">
      <xdr:nvSpPr>
        <xdr:cNvPr id="435" name="n_4aveValue【港湾・漁港】&#10;有形固定資産減価償却率">
          <a:extLst>
            <a:ext uri="{FF2B5EF4-FFF2-40B4-BE49-F238E27FC236}">
              <a16:creationId xmlns:a16="http://schemas.microsoft.com/office/drawing/2014/main" id="{38BC3F2B-EA8D-4ED2-9C70-C059A72025DF}"/>
            </a:ext>
          </a:extLst>
        </xdr:cNvPr>
        <xdr:cNvSpPr txBox="1"/>
      </xdr:nvSpPr>
      <xdr:spPr>
        <a:xfrm>
          <a:off x="851544" y="1755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123933</xdr:rowOff>
    </xdr:from>
    <xdr:ext cx="405111" cy="259045"/>
    <xdr:sp macro="" textlink="">
      <xdr:nvSpPr>
        <xdr:cNvPr id="436" name="n_1mainValue【港湾・漁港】&#10;有形固定資産減価償却率">
          <a:extLst>
            <a:ext uri="{FF2B5EF4-FFF2-40B4-BE49-F238E27FC236}">
              <a16:creationId xmlns:a16="http://schemas.microsoft.com/office/drawing/2014/main" id="{3D892F4F-D413-42F7-A86B-695FD143F412}"/>
            </a:ext>
          </a:extLst>
        </xdr:cNvPr>
        <xdr:cNvSpPr txBox="1"/>
      </xdr:nvSpPr>
      <xdr:spPr>
        <a:xfrm>
          <a:off x="32391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37" name="n_2mainValue【港湾・漁港】&#10;有形固定資産減価償却率">
          <a:extLst>
            <a:ext uri="{FF2B5EF4-FFF2-40B4-BE49-F238E27FC236}">
              <a16:creationId xmlns:a16="http://schemas.microsoft.com/office/drawing/2014/main" id="{4C93FC94-A5AD-4846-AC68-0F8DA7BB28BD}"/>
            </a:ext>
          </a:extLst>
        </xdr:cNvPr>
        <xdr:cNvSpPr txBox="1"/>
      </xdr:nvSpPr>
      <xdr:spPr>
        <a:xfrm>
          <a:off x="2439044" y="1700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8" name="n_3mainValue【港湾・漁港】&#10;有形固定資産減価償却率">
          <a:extLst>
            <a:ext uri="{FF2B5EF4-FFF2-40B4-BE49-F238E27FC236}">
              <a16:creationId xmlns:a16="http://schemas.microsoft.com/office/drawing/2014/main" id="{F19E33E8-11A6-4BB0-956B-15CA16C8992C}"/>
            </a:ext>
          </a:extLst>
        </xdr:cNvPr>
        <xdr:cNvSpPr txBox="1"/>
      </xdr:nvSpPr>
      <xdr:spPr>
        <a:xfrm>
          <a:off x="164529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58619</xdr:rowOff>
    </xdr:from>
    <xdr:ext cx="405111" cy="259045"/>
    <xdr:sp macro="" textlink="">
      <xdr:nvSpPr>
        <xdr:cNvPr id="439" name="n_4mainValue【港湾・漁港】&#10;有形固定資産減価償却率">
          <a:extLst>
            <a:ext uri="{FF2B5EF4-FFF2-40B4-BE49-F238E27FC236}">
              <a16:creationId xmlns:a16="http://schemas.microsoft.com/office/drawing/2014/main" id="{08466E81-8E52-48EA-8FC1-09F49F30EF34}"/>
            </a:ext>
          </a:extLst>
        </xdr:cNvPr>
        <xdr:cNvSpPr txBox="1"/>
      </xdr:nvSpPr>
      <xdr:spPr>
        <a:xfrm>
          <a:off x="85154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6E84F95-C079-4EB9-B164-EFFBEDB30E8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D370B86F-8F17-4312-B453-323405A9C19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EF108E5A-10B1-42B3-96D0-FBFE0CF8748A}"/>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D37BDAB-33B3-48C0-B8B5-BFDC481A4D4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F70C8CF-5826-471E-8435-1E0940C4F70E}"/>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A8567D23-325A-4F8A-927A-29A444D29295}"/>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5A6C01E-8A0C-4B35-97B9-C9146F263A3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61DE4249-8619-4A09-BFE4-F1EE70400345}"/>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3CCE133-0392-4A01-8F2C-5DDF6E1CDB9F}"/>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7D282B3-76B2-4E8B-A4A0-CA535FAE7E22}"/>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EC30065A-5028-4596-A2B6-30B3F789BB29}"/>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6DB212CA-AD72-4BFD-AC95-19F914BE95A5}"/>
            </a:ext>
          </a:extLst>
        </xdr:cNvPr>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C8097578-85D6-47A0-B1B7-159FA9CF281B}"/>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71C1A91E-8417-4509-82D5-5AB0F5E857CE}"/>
            </a:ext>
          </a:extLst>
        </xdr:cNvPr>
        <xdr:cNvSpPr txBox="1"/>
      </xdr:nvSpPr>
      <xdr:spPr>
        <a:xfrm>
          <a:off x="5418031" y="1757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E78995FC-5A75-4BFD-A5F9-6D9BA46A335B}"/>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511BBFDE-7F37-4D5E-AC27-81CAD6587182}"/>
            </a:ext>
          </a:extLst>
        </xdr:cNvPr>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242F6A14-1828-4277-93EE-7DCA16183277}"/>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EA6C7D36-216E-43BC-9D7E-CB0FD5735BA5}"/>
            </a:ext>
          </a:extLst>
        </xdr:cNvPr>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980AE72F-A0E6-4D5A-9E0F-0D87D30D3BB8}"/>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a:extLst>
            <a:ext uri="{FF2B5EF4-FFF2-40B4-BE49-F238E27FC236}">
              <a16:creationId xmlns:a16="http://schemas.microsoft.com/office/drawing/2014/main" id="{AE6AA3B4-F408-4AA4-9666-A10B980CECE7}"/>
            </a:ext>
          </a:extLst>
        </xdr:cNvPr>
        <xdr:cNvSpPr txBox="1"/>
      </xdr:nvSpPr>
      <xdr:spPr>
        <a:xfrm>
          <a:off x="5418031" y="1643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9B3440E7-FCEE-4A96-A856-3757A2D0E628}"/>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18CD7604-8792-44CD-A8F3-E6B4A9A2F090}"/>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4260DA50-72BF-4D34-AF6E-C8D8AC2EF368}"/>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a:extLst>
            <a:ext uri="{FF2B5EF4-FFF2-40B4-BE49-F238E27FC236}">
              <a16:creationId xmlns:a16="http://schemas.microsoft.com/office/drawing/2014/main" id="{F6E50669-20FE-461B-97D6-BACB08C3CA3C}"/>
            </a:ext>
          </a:extLst>
        </xdr:cNvPr>
        <xdr:cNvCxnSpPr/>
      </xdr:nvCxnSpPr>
      <xdr:spPr>
        <a:xfrm flipV="1">
          <a:off x="9429115" y="166473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E15E5AE7-91F5-441A-A2CF-6FE65BA3B951}"/>
            </a:ext>
          </a:extLst>
        </xdr:cNvPr>
        <xdr:cNvSpPr txBox="1"/>
      </xdr:nvSpPr>
      <xdr:spPr>
        <a:xfrm>
          <a:off x="9467850" y="18101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a:extLst>
            <a:ext uri="{FF2B5EF4-FFF2-40B4-BE49-F238E27FC236}">
              <a16:creationId xmlns:a16="http://schemas.microsoft.com/office/drawing/2014/main" id="{AA6697E6-693E-48BE-9129-C093BF04116B}"/>
            </a:ext>
          </a:extLst>
        </xdr:cNvPr>
        <xdr:cNvCxnSpPr/>
      </xdr:nvCxnSpPr>
      <xdr:spPr>
        <a:xfrm>
          <a:off x="9359900" y="18097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3403662B-7492-44FC-84EF-CF33DBB0726D}"/>
            </a:ext>
          </a:extLst>
        </xdr:cNvPr>
        <xdr:cNvSpPr txBox="1"/>
      </xdr:nvSpPr>
      <xdr:spPr>
        <a:xfrm>
          <a:off x="9467850" y="16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a:extLst>
            <a:ext uri="{FF2B5EF4-FFF2-40B4-BE49-F238E27FC236}">
              <a16:creationId xmlns:a16="http://schemas.microsoft.com/office/drawing/2014/main" id="{C6062BE0-60E7-4296-AB27-13FCAFA89296}"/>
            </a:ext>
          </a:extLst>
        </xdr:cNvPr>
        <xdr:cNvCxnSpPr/>
      </xdr:nvCxnSpPr>
      <xdr:spPr>
        <a:xfrm>
          <a:off x="9359900" y="166473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158484</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AF0C4F42-CBE0-48D1-B772-F28886C2CF21}"/>
            </a:ext>
          </a:extLst>
        </xdr:cNvPr>
        <xdr:cNvSpPr txBox="1"/>
      </xdr:nvSpPr>
      <xdr:spPr>
        <a:xfrm>
          <a:off x="9467850" y="17760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a:extLst>
            <a:ext uri="{FF2B5EF4-FFF2-40B4-BE49-F238E27FC236}">
              <a16:creationId xmlns:a16="http://schemas.microsoft.com/office/drawing/2014/main" id="{FBD7356F-E5DA-46B9-8C2F-5215AED74D25}"/>
            </a:ext>
          </a:extLst>
        </xdr:cNvPr>
        <xdr:cNvSpPr/>
      </xdr:nvSpPr>
      <xdr:spPr>
        <a:xfrm>
          <a:off x="9398000" y="177822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a:extLst>
            <a:ext uri="{FF2B5EF4-FFF2-40B4-BE49-F238E27FC236}">
              <a16:creationId xmlns:a16="http://schemas.microsoft.com/office/drawing/2014/main" id="{034EEC15-C151-4617-9CDD-458F71BB5AE5}"/>
            </a:ext>
          </a:extLst>
        </xdr:cNvPr>
        <xdr:cNvSpPr/>
      </xdr:nvSpPr>
      <xdr:spPr>
        <a:xfrm>
          <a:off x="8636000" y="1782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170166</xdr:rowOff>
    </xdr:from>
    <xdr:to>
      <xdr:col>46</xdr:col>
      <xdr:colOff>38100</xdr:colOff>
      <xdr:row>107</xdr:row>
      <xdr:rowOff>100316</xdr:rowOff>
    </xdr:to>
    <xdr:sp macro="" textlink="">
      <xdr:nvSpPr>
        <xdr:cNvPr id="471" name="フローチャート: 判断 470">
          <a:extLst>
            <a:ext uri="{FF2B5EF4-FFF2-40B4-BE49-F238E27FC236}">
              <a16:creationId xmlns:a16="http://schemas.microsoft.com/office/drawing/2014/main" id="{5BB6D0EE-A8AC-4BD0-BB79-D8A294B5D8EC}"/>
            </a:ext>
          </a:extLst>
        </xdr:cNvPr>
        <xdr:cNvSpPr/>
      </xdr:nvSpPr>
      <xdr:spPr>
        <a:xfrm>
          <a:off x="7842250" y="17772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43027</xdr:rowOff>
    </xdr:from>
    <xdr:to>
      <xdr:col>41</xdr:col>
      <xdr:colOff>101600</xdr:colOff>
      <xdr:row>107</xdr:row>
      <xdr:rowOff>144627</xdr:rowOff>
    </xdr:to>
    <xdr:sp macro="" textlink="">
      <xdr:nvSpPr>
        <xdr:cNvPr id="472" name="フローチャート: 判断 471">
          <a:extLst>
            <a:ext uri="{FF2B5EF4-FFF2-40B4-BE49-F238E27FC236}">
              <a16:creationId xmlns:a16="http://schemas.microsoft.com/office/drawing/2014/main" id="{476AB5D7-1D4D-4195-88AB-ED7FAB213512}"/>
            </a:ext>
          </a:extLst>
        </xdr:cNvPr>
        <xdr:cNvSpPr/>
      </xdr:nvSpPr>
      <xdr:spPr>
        <a:xfrm>
          <a:off x="7029450" y="17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16101</xdr:rowOff>
    </xdr:from>
    <xdr:to>
      <xdr:col>36</xdr:col>
      <xdr:colOff>165100</xdr:colOff>
      <xdr:row>107</xdr:row>
      <xdr:rowOff>117701</xdr:rowOff>
    </xdr:to>
    <xdr:sp macro="" textlink="">
      <xdr:nvSpPr>
        <xdr:cNvPr id="473" name="フローチャート: 判断 472">
          <a:extLst>
            <a:ext uri="{FF2B5EF4-FFF2-40B4-BE49-F238E27FC236}">
              <a16:creationId xmlns:a16="http://schemas.microsoft.com/office/drawing/2014/main" id="{E082D312-9D72-431F-88FE-2E54933A0F89}"/>
            </a:ext>
          </a:extLst>
        </xdr:cNvPr>
        <xdr:cNvSpPr/>
      </xdr:nvSpPr>
      <xdr:spPr>
        <a:xfrm>
          <a:off x="6235700" y="1778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9B395B1-4AE6-4E91-BBAE-FCE1F54C43B5}"/>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E9F961F-0613-4A00-9577-22F1011677F9}"/>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2D75E3E-7902-45C3-B73A-1A1767A75675}"/>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AD77E59-6B7C-4AC4-9B34-C3C6864D9171}"/>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EF1D5A1-D8B2-460F-8F0E-C891EF4B2376}"/>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3271</xdr:rowOff>
    </xdr:from>
    <xdr:to>
      <xdr:col>55</xdr:col>
      <xdr:colOff>50800</xdr:colOff>
      <xdr:row>106</xdr:row>
      <xdr:rowOff>104871</xdr:rowOff>
    </xdr:to>
    <xdr:sp macro="" textlink="">
      <xdr:nvSpPr>
        <xdr:cNvPr id="479" name="楕円 478">
          <a:extLst>
            <a:ext uri="{FF2B5EF4-FFF2-40B4-BE49-F238E27FC236}">
              <a16:creationId xmlns:a16="http://schemas.microsoft.com/office/drawing/2014/main" id="{46FF8961-1A5B-47EF-A5C6-F783E192BBA0}"/>
            </a:ext>
          </a:extLst>
        </xdr:cNvPr>
        <xdr:cNvSpPr/>
      </xdr:nvSpPr>
      <xdr:spPr>
        <a:xfrm>
          <a:off x="9398000" y="176054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26148</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AF694983-88A0-4268-B13E-8D06038E9620}"/>
            </a:ext>
          </a:extLst>
        </xdr:cNvPr>
        <xdr:cNvSpPr txBox="1"/>
      </xdr:nvSpPr>
      <xdr:spPr>
        <a:xfrm>
          <a:off x="9467850" y="174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12480</xdr:rowOff>
    </xdr:from>
    <xdr:to>
      <xdr:col>50</xdr:col>
      <xdr:colOff>165100</xdr:colOff>
      <xdr:row>106</xdr:row>
      <xdr:rowOff>114080</xdr:rowOff>
    </xdr:to>
    <xdr:sp macro="" textlink="">
      <xdr:nvSpPr>
        <xdr:cNvPr id="481" name="楕円 480">
          <a:extLst>
            <a:ext uri="{FF2B5EF4-FFF2-40B4-BE49-F238E27FC236}">
              <a16:creationId xmlns:a16="http://schemas.microsoft.com/office/drawing/2014/main" id="{83B87108-F5D6-413D-8A0E-E406A8DB0AEB}"/>
            </a:ext>
          </a:extLst>
        </xdr:cNvPr>
        <xdr:cNvSpPr/>
      </xdr:nvSpPr>
      <xdr:spPr>
        <a:xfrm>
          <a:off x="8636000" y="176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54071</xdr:rowOff>
    </xdr:from>
    <xdr:to>
      <xdr:col>55</xdr:col>
      <xdr:colOff>0</xdr:colOff>
      <xdr:row>106</xdr:row>
      <xdr:rowOff>63280</xdr:rowOff>
    </xdr:to>
    <xdr:cxnSp macro="">
      <xdr:nvCxnSpPr>
        <xdr:cNvPr id="482" name="直線コネクタ 481">
          <a:extLst>
            <a:ext uri="{FF2B5EF4-FFF2-40B4-BE49-F238E27FC236}">
              <a16:creationId xmlns:a16="http://schemas.microsoft.com/office/drawing/2014/main" id="{543306C4-CB88-41B0-B9F0-072FCD165684}"/>
            </a:ext>
          </a:extLst>
        </xdr:cNvPr>
        <xdr:cNvCxnSpPr/>
      </xdr:nvCxnSpPr>
      <xdr:spPr>
        <a:xfrm flipV="1">
          <a:off x="8686800" y="17656271"/>
          <a:ext cx="74295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22899</xdr:rowOff>
    </xdr:from>
    <xdr:to>
      <xdr:col>46</xdr:col>
      <xdr:colOff>38100</xdr:colOff>
      <xdr:row>106</xdr:row>
      <xdr:rowOff>124499</xdr:rowOff>
    </xdr:to>
    <xdr:sp macro="" textlink="">
      <xdr:nvSpPr>
        <xdr:cNvPr id="483" name="楕円 482">
          <a:extLst>
            <a:ext uri="{FF2B5EF4-FFF2-40B4-BE49-F238E27FC236}">
              <a16:creationId xmlns:a16="http://schemas.microsoft.com/office/drawing/2014/main" id="{8047D3E7-CDE6-4A19-AEB8-C2A566D3FF9F}"/>
            </a:ext>
          </a:extLst>
        </xdr:cNvPr>
        <xdr:cNvSpPr/>
      </xdr:nvSpPr>
      <xdr:spPr>
        <a:xfrm>
          <a:off x="7842250" y="176250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63280</xdr:rowOff>
    </xdr:from>
    <xdr:to>
      <xdr:col>50</xdr:col>
      <xdr:colOff>114300</xdr:colOff>
      <xdr:row>106</xdr:row>
      <xdr:rowOff>73699</xdr:rowOff>
    </xdr:to>
    <xdr:cxnSp macro="">
      <xdr:nvCxnSpPr>
        <xdr:cNvPr id="484" name="直線コネクタ 483">
          <a:extLst>
            <a:ext uri="{FF2B5EF4-FFF2-40B4-BE49-F238E27FC236}">
              <a16:creationId xmlns:a16="http://schemas.microsoft.com/office/drawing/2014/main" id="{B371B78D-D0BB-4864-BDF8-35F27C7C6CA3}"/>
            </a:ext>
          </a:extLst>
        </xdr:cNvPr>
        <xdr:cNvCxnSpPr/>
      </xdr:nvCxnSpPr>
      <xdr:spPr>
        <a:xfrm flipV="1">
          <a:off x="7886700" y="17665480"/>
          <a:ext cx="800100" cy="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29474</xdr:rowOff>
    </xdr:from>
    <xdr:to>
      <xdr:col>41</xdr:col>
      <xdr:colOff>101600</xdr:colOff>
      <xdr:row>106</xdr:row>
      <xdr:rowOff>131074</xdr:rowOff>
    </xdr:to>
    <xdr:sp macro="" textlink="">
      <xdr:nvSpPr>
        <xdr:cNvPr id="485" name="楕円 484">
          <a:extLst>
            <a:ext uri="{FF2B5EF4-FFF2-40B4-BE49-F238E27FC236}">
              <a16:creationId xmlns:a16="http://schemas.microsoft.com/office/drawing/2014/main" id="{4833BD55-686F-4D7A-8544-64CAFD656EC2}"/>
            </a:ext>
          </a:extLst>
        </xdr:cNvPr>
        <xdr:cNvSpPr/>
      </xdr:nvSpPr>
      <xdr:spPr>
        <a:xfrm>
          <a:off x="7029450" y="176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73699</xdr:rowOff>
    </xdr:from>
    <xdr:to>
      <xdr:col>45</xdr:col>
      <xdr:colOff>177800</xdr:colOff>
      <xdr:row>106</xdr:row>
      <xdr:rowOff>80274</xdr:rowOff>
    </xdr:to>
    <xdr:cxnSp macro="">
      <xdr:nvCxnSpPr>
        <xdr:cNvPr id="486" name="直線コネクタ 485">
          <a:extLst>
            <a:ext uri="{FF2B5EF4-FFF2-40B4-BE49-F238E27FC236}">
              <a16:creationId xmlns:a16="http://schemas.microsoft.com/office/drawing/2014/main" id="{DD522A37-9C16-4E98-857F-FA6E1E4E2BAA}"/>
            </a:ext>
          </a:extLst>
        </xdr:cNvPr>
        <xdr:cNvCxnSpPr/>
      </xdr:nvCxnSpPr>
      <xdr:spPr>
        <a:xfrm flipV="1">
          <a:off x="7080250" y="17675899"/>
          <a:ext cx="80645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52637</xdr:rowOff>
    </xdr:from>
    <xdr:to>
      <xdr:col>36</xdr:col>
      <xdr:colOff>165100</xdr:colOff>
      <xdr:row>106</xdr:row>
      <xdr:rowOff>154237</xdr:rowOff>
    </xdr:to>
    <xdr:sp macro="" textlink="">
      <xdr:nvSpPr>
        <xdr:cNvPr id="487" name="楕円 486">
          <a:extLst>
            <a:ext uri="{FF2B5EF4-FFF2-40B4-BE49-F238E27FC236}">
              <a16:creationId xmlns:a16="http://schemas.microsoft.com/office/drawing/2014/main" id="{27759078-6F0A-4E5E-8D0F-3E4987D79A63}"/>
            </a:ext>
          </a:extLst>
        </xdr:cNvPr>
        <xdr:cNvSpPr/>
      </xdr:nvSpPr>
      <xdr:spPr>
        <a:xfrm>
          <a:off x="6235700" y="176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80274</xdr:rowOff>
    </xdr:from>
    <xdr:to>
      <xdr:col>41</xdr:col>
      <xdr:colOff>50800</xdr:colOff>
      <xdr:row>106</xdr:row>
      <xdr:rowOff>103437</xdr:rowOff>
    </xdr:to>
    <xdr:cxnSp macro="">
      <xdr:nvCxnSpPr>
        <xdr:cNvPr id="488" name="直線コネクタ 487">
          <a:extLst>
            <a:ext uri="{FF2B5EF4-FFF2-40B4-BE49-F238E27FC236}">
              <a16:creationId xmlns:a16="http://schemas.microsoft.com/office/drawing/2014/main" id="{0F0C3A43-1594-465D-B618-6D2303184125}"/>
            </a:ext>
          </a:extLst>
        </xdr:cNvPr>
        <xdr:cNvCxnSpPr/>
      </xdr:nvCxnSpPr>
      <xdr:spPr>
        <a:xfrm flipV="1">
          <a:off x="6286500" y="17682474"/>
          <a:ext cx="793750" cy="2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139957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92AD7CE7-C029-47EC-8FD0-A2C1921EA603}"/>
            </a:ext>
          </a:extLst>
        </xdr:cNvPr>
        <xdr:cNvSpPr txBox="1"/>
      </xdr:nvSpPr>
      <xdr:spPr>
        <a:xfrm>
          <a:off x="8399995" y="1791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91443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F3D8530-875E-4849-BACA-4A51490CF284}"/>
            </a:ext>
          </a:extLst>
        </xdr:cNvPr>
        <xdr:cNvSpPr txBox="1"/>
      </xdr:nvSpPr>
      <xdr:spPr>
        <a:xfrm>
          <a:off x="7612595" y="1786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135754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59361286-0FEB-46A8-80B9-FBB986E3E075}"/>
            </a:ext>
          </a:extLst>
        </xdr:cNvPr>
        <xdr:cNvSpPr txBox="1"/>
      </xdr:nvSpPr>
      <xdr:spPr>
        <a:xfrm>
          <a:off x="6818845" y="17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108828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1FC9FE88-5763-4B32-9D84-D249D9D7FF46}"/>
            </a:ext>
          </a:extLst>
        </xdr:cNvPr>
        <xdr:cNvSpPr txBox="1"/>
      </xdr:nvSpPr>
      <xdr:spPr>
        <a:xfrm>
          <a:off x="6006045" y="1788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130607</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3488F377-17D0-4CBA-AEE5-93E39BAF25C5}"/>
            </a:ext>
          </a:extLst>
        </xdr:cNvPr>
        <xdr:cNvSpPr txBox="1"/>
      </xdr:nvSpPr>
      <xdr:spPr>
        <a:xfrm>
          <a:off x="8399995" y="1738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141026</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2A3F01FB-5080-4B53-9541-5C2764FDF01D}"/>
            </a:ext>
          </a:extLst>
        </xdr:cNvPr>
        <xdr:cNvSpPr txBox="1"/>
      </xdr:nvSpPr>
      <xdr:spPr>
        <a:xfrm>
          <a:off x="7612595" y="17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147601</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7FBB044A-0610-4EF1-95D9-8C28A2E35F27}"/>
            </a:ext>
          </a:extLst>
        </xdr:cNvPr>
        <xdr:cNvSpPr txBox="1"/>
      </xdr:nvSpPr>
      <xdr:spPr>
        <a:xfrm>
          <a:off x="6818845" y="1740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170764</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B4B6E105-24CE-486C-AC37-9D2001EBD85E}"/>
            </a:ext>
          </a:extLst>
        </xdr:cNvPr>
        <xdr:cNvSpPr txBox="1"/>
      </xdr:nvSpPr>
      <xdr:spPr>
        <a:xfrm>
          <a:off x="6006045" y="1743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71609751-1321-43E7-8405-C279ED20BA74}"/>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F81AE5F9-F3A3-4F69-BA5D-212BAF3E7E8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BD5B6F9D-F24C-42AB-85A4-F39C2FBE676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71BA2204-62EA-4D7D-9ED1-75606512B53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C0BDF49C-C35E-489A-9FB3-559BD37CB84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F5442422-B63F-42A3-891C-2CE181A0BDD6}"/>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E29B474F-9FC0-4DA1-BBE2-8880158FCAA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957C59E3-82D6-4518-A87F-38FE66B3FD08}"/>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EE920485-1B52-4B0D-8F28-FB4F5277797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2A6321CC-4338-4676-970B-E80D98782B2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740B923-6243-4D00-A2CE-946CF5A24BA4}"/>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65F12A19-B837-481A-991A-4CCC7FE72778}"/>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2662A11C-7B54-46F4-8C73-F12975E32FDB}"/>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390C8B38-5B45-4B06-BEAA-FEBA78F1686B}"/>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CC574200-3022-49F8-B255-C1E0EC4DE4A7}"/>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6C7ADD8F-247C-41BC-B4E1-B3ACC2599802}"/>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CE16D54A-809D-4C95-AE60-EBC86727E084}"/>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445144B0-F385-4D9C-873A-3F9CED03277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5AFBC27-0571-4779-B2AE-AE80549321B7}"/>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AC6C2BC2-375B-43E7-B523-D176BA3F5BA5}"/>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75F5CEE8-71A3-4DA5-A180-927BB7703DE4}"/>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A6FAF701-72C2-486E-913F-3DD2768F982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DC3D336-46C3-4220-92BF-F2325A68E224}"/>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EE5EAB70-1DE3-49D7-A9D8-510E54D147DF}"/>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6388440C-AC1F-439A-A980-E49BCCFB3CBC}"/>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5C1C378D-00E9-43CA-AD28-5D0D6BE277F2}"/>
            </a:ext>
          </a:extLst>
        </xdr:cNvPr>
        <xdr:cNvCxnSpPr/>
      </xdr:nvCxnSpPr>
      <xdr:spPr>
        <a:xfrm flipV="1">
          <a:off x="14699614" y="5601063"/>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93B56F37-451E-49F9-94A6-6186AC4EEAD4}"/>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DC184FD7-4A25-4044-970A-E75154D6B6E9}"/>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8975E4F2-1A70-4A9B-BC49-2667663CED28}"/>
            </a:ext>
          </a:extLst>
        </xdr:cNvPr>
        <xdr:cNvSpPr txBox="1"/>
      </xdr:nvSpPr>
      <xdr:spPr>
        <a:xfrm>
          <a:off x="14738350" y="5382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62924CBC-CBC1-451D-BD96-731E7669F4BA}"/>
            </a:ext>
          </a:extLst>
        </xdr:cNvPr>
        <xdr:cNvCxnSpPr/>
      </xdr:nvCxnSpPr>
      <xdr:spPr>
        <a:xfrm>
          <a:off x="14611350" y="5601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84B7F9F6-7C1B-44E1-873A-4BA0E53F7AD4}"/>
            </a:ext>
          </a:extLst>
        </xdr:cNvPr>
        <xdr:cNvSpPr txBox="1"/>
      </xdr:nvSpPr>
      <xdr:spPr>
        <a:xfrm>
          <a:off x="14738350" y="62790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a:extLst>
            <a:ext uri="{FF2B5EF4-FFF2-40B4-BE49-F238E27FC236}">
              <a16:creationId xmlns:a16="http://schemas.microsoft.com/office/drawing/2014/main" id="{54BF9119-40D3-40C6-9D67-A394B15A2C24}"/>
            </a:ext>
          </a:extLst>
        </xdr:cNvPr>
        <xdr:cNvSpPr/>
      </xdr:nvSpPr>
      <xdr:spPr>
        <a:xfrm>
          <a:off x="14649450" y="630065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a:extLst>
            <a:ext uri="{FF2B5EF4-FFF2-40B4-BE49-F238E27FC236}">
              <a16:creationId xmlns:a16="http://schemas.microsoft.com/office/drawing/2014/main" id="{F8F9EB53-68C7-448B-B852-AC6094971CBB}"/>
            </a:ext>
          </a:extLst>
        </xdr:cNvPr>
        <xdr:cNvSpPr/>
      </xdr:nvSpPr>
      <xdr:spPr>
        <a:xfrm>
          <a:off x="13887450" y="62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30" name="フローチャート: 判断 529">
          <a:extLst>
            <a:ext uri="{FF2B5EF4-FFF2-40B4-BE49-F238E27FC236}">
              <a16:creationId xmlns:a16="http://schemas.microsoft.com/office/drawing/2014/main" id="{A0453890-9BA2-40A5-8474-8E3973E75589}"/>
            </a:ext>
          </a:extLst>
        </xdr:cNvPr>
        <xdr:cNvSpPr/>
      </xdr:nvSpPr>
      <xdr:spPr>
        <a:xfrm>
          <a:off x="13093700" y="62449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31" name="フローチャート: 判断 530">
          <a:extLst>
            <a:ext uri="{FF2B5EF4-FFF2-40B4-BE49-F238E27FC236}">
              <a16:creationId xmlns:a16="http://schemas.microsoft.com/office/drawing/2014/main" id="{C9A12648-B49C-44BE-84A6-93F4EE1C257F}"/>
            </a:ext>
          </a:extLst>
        </xdr:cNvPr>
        <xdr:cNvSpPr/>
      </xdr:nvSpPr>
      <xdr:spPr>
        <a:xfrm>
          <a:off x="12299950" y="6262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532" name="フローチャート: 判断 531">
          <a:extLst>
            <a:ext uri="{FF2B5EF4-FFF2-40B4-BE49-F238E27FC236}">
              <a16:creationId xmlns:a16="http://schemas.microsoft.com/office/drawing/2014/main" id="{584D6682-5472-443B-ABD3-03E09823D6BF}"/>
            </a:ext>
          </a:extLst>
        </xdr:cNvPr>
        <xdr:cNvSpPr/>
      </xdr:nvSpPr>
      <xdr:spPr>
        <a:xfrm>
          <a:off x="11487150" y="62465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D4BF44D-C9C7-4DD3-A6D3-8A1E9D4E25B3}"/>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BAA2DCA-C6FE-4C54-AC08-0750A244FDE7}"/>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F8DF1CE-0455-491F-A526-460FA1DD327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1EE1D30-6D7B-46FD-B3E5-9983F3DAE34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5B16425-5ABC-4BCB-805E-C6EB44A80FD4}"/>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149497</xdr:rowOff>
    </xdr:from>
    <xdr:to>
      <xdr:col>85</xdr:col>
      <xdr:colOff>177800</xdr:colOff>
      <xdr:row>36</xdr:row>
      <xdr:rowOff>79647</xdr:rowOff>
    </xdr:to>
    <xdr:sp macro="" textlink="">
      <xdr:nvSpPr>
        <xdr:cNvPr id="538" name="楕円 537">
          <a:extLst>
            <a:ext uri="{FF2B5EF4-FFF2-40B4-BE49-F238E27FC236}">
              <a16:creationId xmlns:a16="http://schemas.microsoft.com/office/drawing/2014/main" id="{8A93F037-421B-43F8-81FC-E3DD372E03C3}"/>
            </a:ext>
          </a:extLst>
        </xdr:cNvPr>
        <xdr:cNvSpPr/>
      </xdr:nvSpPr>
      <xdr:spPr>
        <a:xfrm>
          <a:off x="14649450" y="59343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924</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A0051F14-DD0D-4B1C-B0CB-504ADF945E9B}"/>
            </a:ext>
          </a:extLst>
        </xdr:cNvPr>
        <xdr:cNvSpPr txBox="1"/>
      </xdr:nvSpPr>
      <xdr:spPr>
        <a:xfrm>
          <a:off x="14738350" y="5785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98878</xdr:rowOff>
    </xdr:from>
    <xdr:to>
      <xdr:col>81</xdr:col>
      <xdr:colOff>101600</xdr:colOff>
      <xdr:row>36</xdr:row>
      <xdr:rowOff>29028</xdr:rowOff>
    </xdr:to>
    <xdr:sp macro="" textlink="">
      <xdr:nvSpPr>
        <xdr:cNvPr id="540" name="楕円 539">
          <a:extLst>
            <a:ext uri="{FF2B5EF4-FFF2-40B4-BE49-F238E27FC236}">
              <a16:creationId xmlns:a16="http://schemas.microsoft.com/office/drawing/2014/main" id="{388AC606-8BD8-4365-9BD5-C5DB3DD21A20}"/>
            </a:ext>
          </a:extLst>
        </xdr:cNvPr>
        <xdr:cNvSpPr/>
      </xdr:nvSpPr>
      <xdr:spPr>
        <a:xfrm>
          <a:off x="13887450" y="58837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149678</xdr:rowOff>
    </xdr:from>
    <xdr:to>
      <xdr:col>85</xdr:col>
      <xdr:colOff>127000</xdr:colOff>
      <xdr:row>36</xdr:row>
      <xdr:rowOff>28847</xdr:rowOff>
    </xdr:to>
    <xdr:cxnSp macro="">
      <xdr:nvCxnSpPr>
        <xdr:cNvPr id="541" name="直線コネクタ 540">
          <a:extLst>
            <a:ext uri="{FF2B5EF4-FFF2-40B4-BE49-F238E27FC236}">
              <a16:creationId xmlns:a16="http://schemas.microsoft.com/office/drawing/2014/main" id="{E576F949-DA21-4866-B177-5F089EE8E886}"/>
            </a:ext>
          </a:extLst>
        </xdr:cNvPr>
        <xdr:cNvCxnSpPr/>
      </xdr:nvCxnSpPr>
      <xdr:spPr>
        <a:xfrm>
          <a:off x="13938250" y="5934528"/>
          <a:ext cx="76200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129903</xdr:rowOff>
    </xdr:from>
    <xdr:to>
      <xdr:col>76</xdr:col>
      <xdr:colOff>165100</xdr:colOff>
      <xdr:row>36</xdr:row>
      <xdr:rowOff>60053</xdr:rowOff>
    </xdr:to>
    <xdr:sp macro="" textlink="">
      <xdr:nvSpPr>
        <xdr:cNvPr id="542" name="楕円 541">
          <a:extLst>
            <a:ext uri="{FF2B5EF4-FFF2-40B4-BE49-F238E27FC236}">
              <a16:creationId xmlns:a16="http://schemas.microsoft.com/office/drawing/2014/main" id="{46058AA4-7E1C-4AB1-8FBE-33E2BFD5B7D0}"/>
            </a:ext>
          </a:extLst>
        </xdr:cNvPr>
        <xdr:cNvSpPr/>
      </xdr:nvSpPr>
      <xdr:spPr>
        <a:xfrm>
          <a:off x="13093700" y="59147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149678</xdr:rowOff>
    </xdr:from>
    <xdr:to>
      <xdr:col>81</xdr:col>
      <xdr:colOff>50800</xdr:colOff>
      <xdr:row>36</xdr:row>
      <xdr:rowOff>9253</xdr:rowOff>
    </xdr:to>
    <xdr:cxnSp macro="">
      <xdr:nvCxnSpPr>
        <xdr:cNvPr id="543" name="直線コネクタ 542">
          <a:extLst>
            <a:ext uri="{FF2B5EF4-FFF2-40B4-BE49-F238E27FC236}">
              <a16:creationId xmlns:a16="http://schemas.microsoft.com/office/drawing/2014/main" id="{167C0A0A-E415-402F-9B48-F789CA704005}"/>
            </a:ext>
          </a:extLst>
        </xdr:cNvPr>
        <xdr:cNvCxnSpPr/>
      </xdr:nvCxnSpPr>
      <xdr:spPr>
        <a:xfrm flipV="1">
          <a:off x="13144500" y="5934528"/>
          <a:ext cx="79375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128270</xdr:rowOff>
    </xdr:from>
    <xdr:to>
      <xdr:col>72</xdr:col>
      <xdr:colOff>38100</xdr:colOff>
      <xdr:row>41</xdr:row>
      <xdr:rowOff>58420</xdr:rowOff>
    </xdr:to>
    <xdr:sp macro="" textlink="">
      <xdr:nvSpPr>
        <xdr:cNvPr id="544" name="楕円 543">
          <a:extLst>
            <a:ext uri="{FF2B5EF4-FFF2-40B4-BE49-F238E27FC236}">
              <a16:creationId xmlns:a16="http://schemas.microsoft.com/office/drawing/2014/main" id="{F2461DC2-BA0A-4FD7-B372-39E00EEE840E}"/>
            </a:ext>
          </a:extLst>
        </xdr:cNvPr>
        <xdr:cNvSpPr/>
      </xdr:nvSpPr>
      <xdr:spPr>
        <a:xfrm>
          <a:off x="12299950" y="6738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9253</xdr:rowOff>
    </xdr:from>
    <xdr:to>
      <xdr:col>76</xdr:col>
      <xdr:colOff>114300</xdr:colOff>
      <xdr:row>41</xdr:row>
      <xdr:rowOff>7620</xdr:rowOff>
    </xdr:to>
    <xdr:cxnSp macro="">
      <xdr:nvCxnSpPr>
        <xdr:cNvPr id="545" name="直線コネクタ 544">
          <a:extLst>
            <a:ext uri="{FF2B5EF4-FFF2-40B4-BE49-F238E27FC236}">
              <a16:creationId xmlns:a16="http://schemas.microsoft.com/office/drawing/2014/main" id="{E31DF59C-2F2C-421F-A7A8-2E63019C43DC}"/>
            </a:ext>
          </a:extLst>
        </xdr:cNvPr>
        <xdr:cNvCxnSpPr/>
      </xdr:nvCxnSpPr>
      <xdr:spPr>
        <a:xfrm flipV="1">
          <a:off x="12344400" y="5959203"/>
          <a:ext cx="800100" cy="8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144599</xdr:rowOff>
    </xdr:from>
    <xdr:to>
      <xdr:col>67</xdr:col>
      <xdr:colOff>101600</xdr:colOff>
      <xdr:row>41</xdr:row>
      <xdr:rowOff>74749</xdr:rowOff>
    </xdr:to>
    <xdr:sp macro="" textlink="">
      <xdr:nvSpPr>
        <xdr:cNvPr id="546" name="楕円 545">
          <a:extLst>
            <a:ext uri="{FF2B5EF4-FFF2-40B4-BE49-F238E27FC236}">
              <a16:creationId xmlns:a16="http://schemas.microsoft.com/office/drawing/2014/main" id="{76B00533-2091-41F7-B63E-346C40E22906}"/>
            </a:ext>
          </a:extLst>
        </xdr:cNvPr>
        <xdr:cNvSpPr/>
      </xdr:nvSpPr>
      <xdr:spPr>
        <a:xfrm>
          <a:off x="11487150" y="67549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xdr:rowOff>
    </xdr:from>
    <xdr:to>
      <xdr:col>71</xdr:col>
      <xdr:colOff>177800</xdr:colOff>
      <xdr:row>41</xdr:row>
      <xdr:rowOff>23949</xdr:rowOff>
    </xdr:to>
    <xdr:cxnSp macro="">
      <xdr:nvCxnSpPr>
        <xdr:cNvPr id="547" name="直線コネクタ 546">
          <a:extLst>
            <a:ext uri="{FF2B5EF4-FFF2-40B4-BE49-F238E27FC236}">
              <a16:creationId xmlns:a16="http://schemas.microsoft.com/office/drawing/2014/main" id="{B4F0CE05-E192-4E7A-B9C9-9B3975DF33FA}"/>
            </a:ext>
          </a:extLst>
        </xdr:cNvPr>
        <xdr:cNvCxnSpPr/>
      </xdr:nvCxnSpPr>
      <xdr:spPr>
        <a:xfrm flipV="1">
          <a:off x="11537950" y="6783070"/>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9C84FB4C-0A06-4CEB-8A8D-F7E3C18E435B}"/>
            </a:ext>
          </a:extLst>
        </xdr:cNvPr>
        <xdr:cNvSpPr txBox="1"/>
      </xdr:nvSpPr>
      <xdr:spPr>
        <a:xfrm>
          <a:off x="13742044"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1CD9F076-4CEE-40F9-9DDE-8138772158F9}"/>
            </a:ext>
          </a:extLst>
        </xdr:cNvPr>
        <xdr:cNvSpPr txBox="1"/>
      </xdr:nvSpPr>
      <xdr:spPr>
        <a:xfrm>
          <a:off x="12960994" y="633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1B3F4845-1B91-4A2E-BD1C-48605506088E}"/>
            </a:ext>
          </a:extLst>
        </xdr:cNvPr>
        <xdr:cNvSpPr txBox="1"/>
      </xdr:nvSpPr>
      <xdr:spPr>
        <a:xfrm>
          <a:off x="12167244" y="604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A6134DB0-2178-4C6A-B5A0-7855737CD1E5}"/>
            </a:ext>
          </a:extLst>
        </xdr:cNvPr>
        <xdr:cNvSpPr txBox="1"/>
      </xdr:nvSpPr>
      <xdr:spPr>
        <a:xfrm>
          <a:off x="1135444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45555</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2E9CF6FC-5789-4E4F-96E4-3B4F5033389F}"/>
            </a:ext>
          </a:extLst>
        </xdr:cNvPr>
        <xdr:cNvSpPr txBox="1"/>
      </xdr:nvSpPr>
      <xdr:spPr>
        <a:xfrm>
          <a:off x="13742044" y="566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76580</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656090EE-3E52-44D1-A322-F4938B19925E}"/>
            </a:ext>
          </a:extLst>
        </xdr:cNvPr>
        <xdr:cNvSpPr txBox="1"/>
      </xdr:nvSpPr>
      <xdr:spPr>
        <a:xfrm>
          <a:off x="12960994" y="569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49547</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BA5FAEB1-7A2D-4D8A-8DBC-0E69043DC4AF}"/>
            </a:ext>
          </a:extLst>
        </xdr:cNvPr>
        <xdr:cNvSpPr txBox="1"/>
      </xdr:nvSpPr>
      <xdr:spPr>
        <a:xfrm>
          <a:off x="12167244" y="682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65876</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6AD9B9FE-007E-4F8A-B543-048FB34414C3}"/>
            </a:ext>
          </a:extLst>
        </xdr:cNvPr>
        <xdr:cNvSpPr txBox="1"/>
      </xdr:nvSpPr>
      <xdr:spPr>
        <a:xfrm>
          <a:off x="11354444"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64809B76-E545-4AF0-AE9D-D98EF15F45A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EE8B2E6F-7BA9-41D4-BAEB-FA021D20766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D941CF0D-37F0-41E7-92E6-87E28585E3AC}"/>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E2D400A8-4BD7-4DCF-A7E8-5A12F348939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222C80D9-3CAD-41B5-845C-79E6B9617FE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D0D27CE3-6A31-469F-84BC-DEDF33471443}"/>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4169AF54-44E4-4B77-88E3-CF774501FF55}"/>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43B7697D-A623-4108-8B07-934EDBE8815B}"/>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226EEADD-302F-4566-90DE-FA2F73AE941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B2460AA2-D3EE-4E40-9D9A-9507A50E17C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471806D8-6C1B-4F88-A648-40F706B1E24D}"/>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02080187-61B2-4E81-8E84-FEB8886BD134}"/>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9A38C6-1323-4110-A2F0-CD62927C8947}"/>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C8D1FBFD-90BD-4349-9839-11A34C7F3975}"/>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198208E3-312E-4475-A453-869EB0DCF3C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EFE004E4-E4D2-48D3-92BD-5E1EF6368A91}"/>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D72C9E86-F715-45AA-8CFF-15CAE5E0CB26}"/>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CF7E3407-1381-452B-BCD2-66E33D88D3BB}"/>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27543C24-88BD-448A-A4F8-30B02EE0AC55}"/>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B79E796D-D451-41F6-AF90-E84D8B9F9A27}"/>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D57AB0A2-0C03-4B88-918F-C78E21270227}"/>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a:extLst>
            <a:ext uri="{FF2B5EF4-FFF2-40B4-BE49-F238E27FC236}">
              <a16:creationId xmlns:a16="http://schemas.microsoft.com/office/drawing/2014/main" id="{426824A7-B968-4152-950D-1B25DCB49479}"/>
            </a:ext>
          </a:extLst>
        </xdr:cNvPr>
        <xdr:cNvCxnSpPr/>
      </xdr:nvCxnSpPr>
      <xdr:spPr>
        <a:xfrm flipV="1">
          <a:off x="19951064" y="5775960"/>
          <a:ext cx="0" cy="11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E552CE87-032A-4046-B10B-D02E778A203B}"/>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a:extLst>
            <a:ext uri="{FF2B5EF4-FFF2-40B4-BE49-F238E27FC236}">
              <a16:creationId xmlns:a16="http://schemas.microsoft.com/office/drawing/2014/main" id="{528A04FA-EFDA-4368-8B71-3D6C6B725EDB}"/>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17A51507-7ECC-46B4-B98D-206B2218A122}"/>
            </a:ext>
          </a:extLst>
        </xdr:cNvPr>
        <xdr:cNvSpPr txBox="1"/>
      </xdr:nvSpPr>
      <xdr:spPr>
        <a:xfrm>
          <a:off x="199898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a:extLst>
            <a:ext uri="{FF2B5EF4-FFF2-40B4-BE49-F238E27FC236}">
              <a16:creationId xmlns:a16="http://schemas.microsoft.com/office/drawing/2014/main" id="{EBB2E451-3350-475C-B514-D214D28AE3FC}"/>
            </a:ext>
          </a:extLst>
        </xdr:cNvPr>
        <xdr:cNvCxnSpPr/>
      </xdr:nvCxnSpPr>
      <xdr:spPr>
        <a:xfrm>
          <a:off x="19881850" y="5775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702AFC96-9B1C-4B2C-90CF-17A5E29A2711}"/>
            </a:ext>
          </a:extLst>
        </xdr:cNvPr>
        <xdr:cNvSpPr txBox="1"/>
      </xdr:nvSpPr>
      <xdr:spPr>
        <a:xfrm>
          <a:off x="199898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a:extLst>
            <a:ext uri="{FF2B5EF4-FFF2-40B4-BE49-F238E27FC236}">
              <a16:creationId xmlns:a16="http://schemas.microsoft.com/office/drawing/2014/main" id="{B85D9D8F-A08D-436C-88DC-67302963239F}"/>
            </a:ext>
          </a:extLst>
        </xdr:cNvPr>
        <xdr:cNvSpPr/>
      </xdr:nvSpPr>
      <xdr:spPr>
        <a:xfrm>
          <a:off x="19900900" y="65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a:extLst>
            <a:ext uri="{FF2B5EF4-FFF2-40B4-BE49-F238E27FC236}">
              <a16:creationId xmlns:a16="http://schemas.microsoft.com/office/drawing/2014/main" id="{5A8FD7D9-331B-4B89-BAB9-C4FB35960421}"/>
            </a:ext>
          </a:extLst>
        </xdr:cNvPr>
        <xdr:cNvSpPr/>
      </xdr:nvSpPr>
      <xdr:spPr>
        <a:xfrm>
          <a:off x="19157950" y="65209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585" name="フローチャート: 判断 584">
          <a:extLst>
            <a:ext uri="{FF2B5EF4-FFF2-40B4-BE49-F238E27FC236}">
              <a16:creationId xmlns:a16="http://schemas.microsoft.com/office/drawing/2014/main" id="{4E170B6C-CDBB-47F4-A109-74BED496518C}"/>
            </a:ext>
          </a:extLst>
        </xdr:cNvPr>
        <xdr:cNvSpPr/>
      </xdr:nvSpPr>
      <xdr:spPr>
        <a:xfrm>
          <a:off x="1834515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586" name="フローチャート: 判断 585">
          <a:extLst>
            <a:ext uri="{FF2B5EF4-FFF2-40B4-BE49-F238E27FC236}">
              <a16:creationId xmlns:a16="http://schemas.microsoft.com/office/drawing/2014/main" id="{9D7CF763-532D-4AE4-9041-39EF694098E6}"/>
            </a:ext>
          </a:extLst>
        </xdr:cNvPr>
        <xdr:cNvSpPr/>
      </xdr:nvSpPr>
      <xdr:spPr>
        <a:xfrm>
          <a:off x="17551400" y="65346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587" name="フローチャート: 判断 586">
          <a:extLst>
            <a:ext uri="{FF2B5EF4-FFF2-40B4-BE49-F238E27FC236}">
              <a16:creationId xmlns:a16="http://schemas.microsoft.com/office/drawing/2014/main" id="{32AD93C6-333B-4CBA-A851-A9B4258F7A9F}"/>
            </a:ext>
          </a:extLst>
        </xdr:cNvPr>
        <xdr:cNvSpPr/>
      </xdr:nvSpPr>
      <xdr:spPr>
        <a:xfrm>
          <a:off x="16757650" y="65369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95B955C-2951-4AFD-A101-A749CC205749}"/>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12CD7FC-C617-4302-82C6-2D7894AB2DD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7AA579D-BD52-405F-B9B4-ADDC865B91B1}"/>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B6EFB27-4A5F-4EDA-AAB9-82064E607B2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A7194CA-17A6-4958-AC57-C264E7ADF86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23114</xdr:rowOff>
    </xdr:from>
    <xdr:to>
      <xdr:col>116</xdr:col>
      <xdr:colOff>114300</xdr:colOff>
      <xdr:row>39</xdr:row>
      <xdr:rowOff>124714</xdr:rowOff>
    </xdr:to>
    <xdr:sp macro="" textlink="">
      <xdr:nvSpPr>
        <xdr:cNvPr id="593" name="楕円 592">
          <a:extLst>
            <a:ext uri="{FF2B5EF4-FFF2-40B4-BE49-F238E27FC236}">
              <a16:creationId xmlns:a16="http://schemas.microsoft.com/office/drawing/2014/main" id="{0A4635AF-5F59-41B2-933C-50E114DE325E}"/>
            </a:ext>
          </a:extLst>
        </xdr:cNvPr>
        <xdr:cNvSpPr/>
      </xdr:nvSpPr>
      <xdr:spPr>
        <a:xfrm>
          <a:off x="199009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45991</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5704D5F4-C846-4AAF-B69E-7EBA832DE0B3}"/>
            </a:ext>
          </a:extLst>
        </xdr:cNvPr>
        <xdr:cNvSpPr txBox="1"/>
      </xdr:nvSpPr>
      <xdr:spPr>
        <a:xfrm>
          <a:off x="19989800" y="63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595" name="楕円 594">
          <a:extLst>
            <a:ext uri="{FF2B5EF4-FFF2-40B4-BE49-F238E27FC236}">
              <a16:creationId xmlns:a16="http://schemas.microsoft.com/office/drawing/2014/main" id="{7F109601-1380-4F90-B790-DC756DE3C615}"/>
            </a:ext>
          </a:extLst>
        </xdr:cNvPr>
        <xdr:cNvSpPr/>
      </xdr:nvSpPr>
      <xdr:spPr>
        <a:xfrm>
          <a:off x="19157950" y="64775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73914</xdr:rowOff>
    </xdr:from>
    <xdr:to>
      <xdr:col>116</xdr:col>
      <xdr:colOff>63500</xdr:colOff>
      <xdr:row>39</xdr:row>
      <xdr:rowOff>83058</xdr:rowOff>
    </xdr:to>
    <xdr:cxnSp macro="">
      <xdr:nvCxnSpPr>
        <xdr:cNvPr id="596" name="直線コネクタ 595">
          <a:extLst>
            <a:ext uri="{FF2B5EF4-FFF2-40B4-BE49-F238E27FC236}">
              <a16:creationId xmlns:a16="http://schemas.microsoft.com/office/drawing/2014/main" id="{FC117FF1-7E07-450C-9952-13B81336F6A1}"/>
            </a:ext>
          </a:extLst>
        </xdr:cNvPr>
        <xdr:cNvCxnSpPr/>
      </xdr:nvCxnSpPr>
      <xdr:spPr>
        <a:xfrm flipV="1">
          <a:off x="19202400" y="6519164"/>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597" name="楕円 596">
          <a:extLst>
            <a:ext uri="{FF2B5EF4-FFF2-40B4-BE49-F238E27FC236}">
              <a16:creationId xmlns:a16="http://schemas.microsoft.com/office/drawing/2014/main" id="{9B1A8236-86DD-4ACA-8B18-1F3A213F1386}"/>
            </a:ext>
          </a:extLst>
        </xdr:cNvPr>
        <xdr:cNvSpPr/>
      </xdr:nvSpPr>
      <xdr:spPr>
        <a:xfrm>
          <a:off x="1834515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92202</xdr:rowOff>
    </xdr:to>
    <xdr:cxnSp macro="">
      <xdr:nvCxnSpPr>
        <xdr:cNvPr id="598" name="直線コネクタ 597">
          <a:extLst>
            <a:ext uri="{FF2B5EF4-FFF2-40B4-BE49-F238E27FC236}">
              <a16:creationId xmlns:a16="http://schemas.microsoft.com/office/drawing/2014/main" id="{CA3B8138-4099-4046-BEE7-E5B7C97663EA}"/>
            </a:ext>
          </a:extLst>
        </xdr:cNvPr>
        <xdr:cNvCxnSpPr/>
      </xdr:nvCxnSpPr>
      <xdr:spPr>
        <a:xfrm flipV="1">
          <a:off x="18395950" y="6528308"/>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599" name="楕円 598">
          <a:extLst>
            <a:ext uri="{FF2B5EF4-FFF2-40B4-BE49-F238E27FC236}">
              <a16:creationId xmlns:a16="http://schemas.microsoft.com/office/drawing/2014/main" id="{0F5CC863-43D4-40F5-9CEF-C3FDCF33FF97}"/>
            </a:ext>
          </a:extLst>
        </xdr:cNvPr>
        <xdr:cNvSpPr/>
      </xdr:nvSpPr>
      <xdr:spPr>
        <a:xfrm>
          <a:off x="17551400" y="65918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92202</xdr:rowOff>
    </xdr:from>
    <xdr:to>
      <xdr:col>107</xdr:col>
      <xdr:colOff>50800</xdr:colOff>
      <xdr:row>40</xdr:row>
      <xdr:rowOff>25908</xdr:rowOff>
    </xdr:to>
    <xdr:cxnSp macro="">
      <xdr:nvCxnSpPr>
        <xdr:cNvPr id="600" name="直線コネクタ 599">
          <a:extLst>
            <a:ext uri="{FF2B5EF4-FFF2-40B4-BE49-F238E27FC236}">
              <a16:creationId xmlns:a16="http://schemas.microsoft.com/office/drawing/2014/main" id="{70C6A464-3A24-4651-AA0D-0B42B16329A4}"/>
            </a:ext>
          </a:extLst>
        </xdr:cNvPr>
        <xdr:cNvCxnSpPr/>
      </xdr:nvCxnSpPr>
      <xdr:spPr>
        <a:xfrm flipV="1">
          <a:off x="17602200" y="6537452"/>
          <a:ext cx="79375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148844</xdr:rowOff>
    </xdr:from>
    <xdr:to>
      <xdr:col>98</xdr:col>
      <xdr:colOff>38100</xdr:colOff>
      <xdr:row>40</xdr:row>
      <xdr:rowOff>78994</xdr:rowOff>
    </xdr:to>
    <xdr:sp macro="" textlink="">
      <xdr:nvSpPr>
        <xdr:cNvPr id="601" name="楕円 600">
          <a:extLst>
            <a:ext uri="{FF2B5EF4-FFF2-40B4-BE49-F238E27FC236}">
              <a16:creationId xmlns:a16="http://schemas.microsoft.com/office/drawing/2014/main" id="{85644BD8-0359-422B-AB2F-DABCE8CEAA06}"/>
            </a:ext>
          </a:extLst>
        </xdr:cNvPr>
        <xdr:cNvSpPr/>
      </xdr:nvSpPr>
      <xdr:spPr>
        <a:xfrm>
          <a:off x="16757650" y="65940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28194</xdr:rowOff>
    </xdr:to>
    <xdr:cxnSp macro="">
      <xdr:nvCxnSpPr>
        <xdr:cNvPr id="602" name="直線コネクタ 601">
          <a:extLst>
            <a:ext uri="{FF2B5EF4-FFF2-40B4-BE49-F238E27FC236}">
              <a16:creationId xmlns:a16="http://schemas.microsoft.com/office/drawing/2014/main" id="{D091A91D-B537-47CF-AC3F-AC5B7A206757}"/>
            </a:ext>
          </a:extLst>
        </xdr:cNvPr>
        <xdr:cNvCxnSpPr/>
      </xdr:nvCxnSpPr>
      <xdr:spPr>
        <a:xfrm flipV="1">
          <a:off x="16802100" y="663625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5EFB8D1B-F3C7-4A56-AFDD-597D6EA3F39A}"/>
            </a:ext>
          </a:extLst>
        </xdr:cNvPr>
        <xdr:cNvSpPr txBox="1"/>
      </xdr:nvSpPr>
      <xdr:spPr>
        <a:xfrm>
          <a:off x="18980227" y="66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E3D141BA-934B-4D34-BC8B-06F7DE13DBE0}"/>
            </a:ext>
          </a:extLst>
        </xdr:cNvPr>
        <xdr:cNvSpPr txBox="1"/>
      </xdr:nvSpPr>
      <xdr:spPr>
        <a:xfrm>
          <a:off x="181801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36085</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5739941F-2AA0-4F82-A171-E05AFFB56843}"/>
            </a:ext>
          </a:extLst>
        </xdr:cNvPr>
        <xdr:cNvSpPr txBox="1"/>
      </xdr:nvSpPr>
      <xdr:spPr>
        <a:xfrm>
          <a:off x="17386377" y="63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A760B86B-C15A-4CFF-8A48-96BFBB2F25CB}"/>
            </a:ext>
          </a:extLst>
        </xdr:cNvPr>
        <xdr:cNvSpPr txBox="1"/>
      </xdr:nvSpPr>
      <xdr:spPr>
        <a:xfrm>
          <a:off x="16592627" y="631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150385</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855CCFED-6B72-4615-BE0B-16053AA23D32}"/>
            </a:ext>
          </a:extLst>
        </xdr:cNvPr>
        <xdr:cNvSpPr txBox="1"/>
      </xdr:nvSpPr>
      <xdr:spPr>
        <a:xfrm>
          <a:off x="189802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A8079F34-C46A-4B33-9F81-01BF8B3F3245}"/>
            </a:ext>
          </a:extLst>
        </xdr:cNvPr>
        <xdr:cNvSpPr txBox="1"/>
      </xdr:nvSpPr>
      <xdr:spPr>
        <a:xfrm>
          <a:off x="181801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4A1C6349-0587-42D5-9C56-ED588E22F448}"/>
            </a:ext>
          </a:extLst>
        </xdr:cNvPr>
        <xdr:cNvSpPr txBox="1"/>
      </xdr:nvSpPr>
      <xdr:spPr>
        <a:xfrm>
          <a:off x="17386377" y="667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70121</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497AD4DF-77DC-4EB0-B7F4-812D9B3CED70}"/>
            </a:ext>
          </a:extLst>
        </xdr:cNvPr>
        <xdr:cNvSpPr txBox="1"/>
      </xdr:nvSpPr>
      <xdr:spPr>
        <a:xfrm>
          <a:off x="16592627" y="668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F7CC3D6C-D90E-4BD0-AB4D-2B829EF8FA7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7F9CC5A4-F4C0-4ADD-939B-EC8DCD474077}"/>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83AD383B-80DF-4B4E-883F-93B9C4DC241F}"/>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CF6C2F7D-74D1-4D23-9C15-D2E8E3D19C88}"/>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191BD2D5-8882-4A5C-AD4E-ACD450D78B2C}"/>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37F7EB37-F02C-4E3A-9901-21B66112C70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BE5AFD61-F958-4839-9758-248932232B7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C12D9DA-3246-42D1-85A7-E2EFD9F312E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284565D4-1766-4408-A81D-E3357B2FCCDC}"/>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B0F6D461-A165-4C34-8124-E7A7FA471B8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1908795B-8A26-40F0-BA44-8E4B208AAAC9}"/>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28D29B3C-BA0F-402F-95A3-A6B5686AF689}"/>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245E6A61-5BC9-41D7-A00F-6BFA75D1B9E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287B4B6D-2576-451D-83D4-E8F0A3A8DE98}"/>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C6DA4583-9E66-48BA-99BA-5E4755D46BD5}"/>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CAEF897F-1B62-4809-B5D3-6C316B42C307}"/>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2937B55B-4326-4851-B93E-FD2E0C9D92BB}"/>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5E38C7BA-F086-41B1-ABB5-5DD3169E989F}"/>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30449337-E5FF-496B-875D-35C0AE417116}"/>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BD6222CB-73E5-4A1D-947D-6BEDBBE0B03B}"/>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C2FD8954-22A0-4FDC-9345-CE8FC72D9516}"/>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ED44FD1C-C3F7-433E-AE10-167EE6A6B14F}"/>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69EE60A4-545E-45A2-B7E3-E42A4C1138B4}"/>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D1F2543C-8BC4-45D3-A4A1-E9C4BBC721E2}"/>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a:extLst>
            <a:ext uri="{FF2B5EF4-FFF2-40B4-BE49-F238E27FC236}">
              <a16:creationId xmlns:a16="http://schemas.microsoft.com/office/drawing/2014/main" id="{6BECC8CF-C02C-49F4-8969-B3C5A2737ECF}"/>
            </a:ext>
          </a:extLst>
        </xdr:cNvPr>
        <xdr:cNvCxnSpPr/>
      </xdr:nvCxnSpPr>
      <xdr:spPr>
        <a:xfrm flipV="1">
          <a:off x="14699614" y="9246870"/>
          <a:ext cx="0" cy="119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6666C134-A573-4154-89BE-942B82337066}"/>
            </a:ext>
          </a:extLst>
        </xdr:cNvPr>
        <xdr:cNvSpPr txBox="1"/>
      </xdr:nvSpPr>
      <xdr:spPr>
        <a:xfrm>
          <a:off x="14738350" y="1044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a:extLst>
            <a:ext uri="{FF2B5EF4-FFF2-40B4-BE49-F238E27FC236}">
              <a16:creationId xmlns:a16="http://schemas.microsoft.com/office/drawing/2014/main" id="{A19AE29B-7D91-444F-8042-BFAC37FB42EE}"/>
            </a:ext>
          </a:extLst>
        </xdr:cNvPr>
        <xdr:cNvCxnSpPr/>
      </xdr:nvCxnSpPr>
      <xdr:spPr>
        <a:xfrm>
          <a:off x="14611350" y="10441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F7E34C8F-C203-42BE-B83A-01581DFEF3AF}"/>
            </a:ext>
          </a:extLst>
        </xdr:cNvPr>
        <xdr:cNvSpPr txBox="1"/>
      </xdr:nvSpPr>
      <xdr:spPr>
        <a:xfrm>
          <a:off x="14738350" y="902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a:extLst>
            <a:ext uri="{FF2B5EF4-FFF2-40B4-BE49-F238E27FC236}">
              <a16:creationId xmlns:a16="http://schemas.microsoft.com/office/drawing/2014/main" id="{C32DB6C7-724B-4D05-A535-B7C42D2EBCB5}"/>
            </a:ext>
          </a:extLst>
        </xdr:cNvPr>
        <xdr:cNvCxnSpPr/>
      </xdr:nvCxnSpPr>
      <xdr:spPr>
        <a:xfrm>
          <a:off x="14611350" y="9246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32DDC884-B530-4E9E-AFF7-777A5AE5C9E5}"/>
            </a:ext>
          </a:extLst>
        </xdr:cNvPr>
        <xdr:cNvSpPr txBox="1"/>
      </xdr:nvSpPr>
      <xdr:spPr>
        <a:xfrm>
          <a:off x="14738350" y="9747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a:extLst>
            <a:ext uri="{FF2B5EF4-FFF2-40B4-BE49-F238E27FC236}">
              <a16:creationId xmlns:a16="http://schemas.microsoft.com/office/drawing/2014/main" id="{1D7DE05A-9F51-486C-89C6-3BD096FCACC0}"/>
            </a:ext>
          </a:extLst>
        </xdr:cNvPr>
        <xdr:cNvSpPr/>
      </xdr:nvSpPr>
      <xdr:spPr>
        <a:xfrm>
          <a:off x="14649450"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a:extLst>
            <a:ext uri="{FF2B5EF4-FFF2-40B4-BE49-F238E27FC236}">
              <a16:creationId xmlns:a16="http://schemas.microsoft.com/office/drawing/2014/main" id="{4FE3AAA9-706C-471D-A70D-6CE7B959E03B}"/>
            </a:ext>
          </a:extLst>
        </xdr:cNvPr>
        <xdr:cNvSpPr/>
      </xdr:nvSpPr>
      <xdr:spPr>
        <a:xfrm>
          <a:off x="13887450" y="9909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43" name="フローチャート: 判断 642">
          <a:extLst>
            <a:ext uri="{FF2B5EF4-FFF2-40B4-BE49-F238E27FC236}">
              <a16:creationId xmlns:a16="http://schemas.microsoft.com/office/drawing/2014/main" id="{BAE04A45-194F-4EDF-88E3-1C4DC6DFF3B3}"/>
            </a:ext>
          </a:extLst>
        </xdr:cNvPr>
        <xdr:cNvSpPr/>
      </xdr:nvSpPr>
      <xdr:spPr>
        <a:xfrm>
          <a:off x="130937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644" name="フローチャート: 判断 643">
          <a:extLst>
            <a:ext uri="{FF2B5EF4-FFF2-40B4-BE49-F238E27FC236}">
              <a16:creationId xmlns:a16="http://schemas.microsoft.com/office/drawing/2014/main" id="{84E4E4D7-154A-4ACA-A468-C823F68DBB85}"/>
            </a:ext>
          </a:extLst>
        </xdr:cNvPr>
        <xdr:cNvSpPr/>
      </xdr:nvSpPr>
      <xdr:spPr>
        <a:xfrm>
          <a:off x="12299950" y="9912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45" name="フローチャート: 判断 644">
          <a:extLst>
            <a:ext uri="{FF2B5EF4-FFF2-40B4-BE49-F238E27FC236}">
              <a16:creationId xmlns:a16="http://schemas.microsoft.com/office/drawing/2014/main" id="{9FC3116C-2DDF-4A15-885F-7B05C5669BFC}"/>
            </a:ext>
          </a:extLst>
        </xdr:cNvPr>
        <xdr:cNvSpPr/>
      </xdr:nvSpPr>
      <xdr:spPr>
        <a:xfrm>
          <a:off x="1148715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AEFDDF5-642C-49B9-A015-E81AACA5D99F}"/>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2084AEE-5EC9-4BB2-87BE-8FC1AF6BD8A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C5904FC-B04F-4E1E-B83E-06EAB241A88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EBD0F25-5DD6-48CB-B806-9799804B8F0C}"/>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E28C0CA-0CCE-43C9-B5EB-AFACA8985FE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51" name="楕円 650">
          <a:extLst>
            <a:ext uri="{FF2B5EF4-FFF2-40B4-BE49-F238E27FC236}">
              <a16:creationId xmlns:a16="http://schemas.microsoft.com/office/drawing/2014/main" id="{F5954EDB-0545-4387-8DDD-6A4613CE2AE8}"/>
            </a:ext>
          </a:extLst>
        </xdr:cNvPr>
        <xdr:cNvSpPr/>
      </xdr:nvSpPr>
      <xdr:spPr>
        <a:xfrm>
          <a:off x="14649450" y="99091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146702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9D2BA6AD-6E8E-4AD3-98DB-E0FDF4EFC541}"/>
            </a:ext>
          </a:extLst>
        </xdr:cNvPr>
        <xdr:cNvSpPr txBox="1"/>
      </xdr:nvSpPr>
      <xdr:spPr>
        <a:xfrm>
          <a:off x="14738350" y="989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653" name="楕円 652">
          <a:extLst>
            <a:ext uri="{FF2B5EF4-FFF2-40B4-BE49-F238E27FC236}">
              <a16:creationId xmlns:a16="http://schemas.microsoft.com/office/drawing/2014/main" id="{6E73A478-FF25-43EE-80A7-E59276F1FDA9}"/>
            </a:ext>
          </a:extLst>
        </xdr:cNvPr>
        <xdr:cNvSpPr/>
      </xdr:nvSpPr>
      <xdr:spPr>
        <a:xfrm>
          <a:off x="13887450" y="9862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47625</xdr:rowOff>
    </xdr:to>
    <xdr:cxnSp macro="">
      <xdr:nvCxnSpPr>
        <xdr:cNvPr id="654" name="直線コネクタ 653">
          <a:extLst>
            <a:ext uri="{FF2B5EF4-FFF2-40B4-BE49-F238E27FC236}">
              <a16:creationId xmlns:a16="http://schemas.microsoft.com/office/drawing/2014/main" id="{EA67DE39-28BB-4E80-911B-FCA7FC704671}"/>
            </a:ext>
          </a:extLst>
        </xdr:cNvPr>
        <xdr:cNvCxnSpPr/>
      </xdr:nvCxnSpPr>
      <xdr:spPr>
        <a:xfrm>
          <a:off x="13938250" y="9912985"/>
          <a:ext cx="762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655" name="楕円 654">
          <a:extLst>
            <a:ext uri="{FF2B5EF4-FFF2-40B4-BE49-F238E27FC236}">
              <a16:creationId xmlns:a16="http://schemas.microsoft.com/office/drawing/2014/main" id="{F864AF61-64C9-4B33-897D-2630CF4C647D}"/>
            </a:ext>
          </a:extLst>
        </xdr:cNvPr>
        <xdr:cNvSpPr/>
      </xdr:nvSpPr>
      <xdr:spPr>
        <a:xfrm>
          <a:off x="130937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165735</xdr:rowOff>
    </xdr:to>
    <xdr:cxnSp macro="">
      <xdr:nvCxnSpPr>
        <xdr:cNvPr id="656" name="直線コネクタ 655">
          <a:extLst>
            <a:ext uri="{FF2B5EF4-FFF2-40B4-BE49-F238E27FC236}">
              <a16:creationId xmlns:a16="http://schemas.microsoft.com/office/drawing/2014/main" id="{94AA1E64-AECA-45DC-9144-2FAFE865FEF9}"/>
            </a:ext>
          </a:extLst>
        </xdr:cNvPr>
        <xdr:cNvCxnSpPr/>
      </xdr:nvCxnSpPr>
      <xdr:spPr>
        <a:xfrm>
          <a:off x="13144500" y="9857740"/>
          <a:ext cx="7937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42545</xdr:rowOff>
    </xdr:from>
    <xdr:to>
      <xdr:col>72</xdr:col>
      <xdr:colOff>38100</xdr:colOff>
      <xdr:row>59</xdr:row>
      <xdr:rowOff>144145</xdr:rowOff>
    </xdr:to>
    <xdr:sp macro="" textlink="">
      <xdr:nvSpPr>
        <xdr:cNvPr id="657" name="楕円 656">
          <a:extLst>
            <a:ext uri="{FF2B5EF4-FFF2-40B4-BE49-F238E27FC236}">
              <a16:creationId xmlns:a16="http://schemas.microsoft.com/office/drawing/2014/main" id="{0B60C8BA-95FD-4126-8EB1-A4FBB76C3AEE}"/>
            </a:ext>
          </a:extLst>
        </xdr:cNvPr>
        <xdr:cNvSpPr/>
      </xdr:nvSpPr>
      <xdr:spPr>
        <a:xfrm>
          <a:off x="12299950" y="9789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93345</xdr:rowOff>
    </xdr:from>
    <xdr:to>
      <xdr:col>76</xdr:col>
      <xdr:colOff>114300</xdr:colOff>
      <xdr:row>59</xdr:row>
      <xdr:rowOff>110490</xdr:rowOff>
    </xdr:to>
    <xdr:cxnSp macro="">
      <xdr:nvCxnSpPr>
        <xdr:cNvPr id="658" name="直線コネクタ 657">
          <a:extLst>
            <a:ext uri="{FF2B5EF4-FFF2-40B4-BE49-F238E27FC236}">
              <a16:creationId xmlns:a16="http://schemas.microsoft.com/office/drawing/2014/main" id="{97FF69CA-8E38-4CDD-8130-1C3E75F684F8}"/>
            </a:ext>
          </a:extLst>
        </xdr:cNvPr>
        <xdr:cNvCxnSpPr/>
      </xdr:nvCxnSpPr>
      <xdr:spPr>
        <a:xfrm>
          <a:off x="12344400" y="984059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xdr:rowOff>
    </xdr:from>
    <xdr:to>
      <xdr:col>67</xdr:col>
      <xdr:colOff>101600</xdr:colOff>
      <xdr:row>59</xdr:row>
      <xdr:rowOff>115570</xdr:rowOff>
    </xdr:to>
    <xdr:sp macro="" textlink="">
      <xdr:nvSpPr>
        <xdr:cNvPr id="659" name="楕円 658">
          <a:extLst>
            <a:ext uri="{FF2B5EF4-FFF2-40B4-BE49-F238E27FC236}">
              <a16:creationId xmlns:a16="http://schemas.microsoft.com/office/drawing/2014/main" id="{C5011BB4-56CE-4CA6-BEC4-724F656432EC}"/>
            </a:ext>
          </a:extLst>
        </xdr:cNvPr>
        <xdr:cNvSpPr/>
      </xdr:nvSpPr>
      <xdr:spPr>
        <a:xfrm>
          <a:off x="1148715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64770</xdr:rowOff>
    </xdr:from>
    <xdr:to>
      <xdr:col>71</xdr:col>
      <xdr:colOff>177800</xdr:colOff>
      <xdr:row>59</xdr:row>
      <xdr:rowOff>93345</xdr:rowOff>
    </xdr:to>
    <xdr:cxnSp macro="">
      <xdr:nvCxnSpPr>
        <xdr:cNvPr id="660" name="直線コネクタ 659">
          <a:extLst>
            <a:ext uri="{FF2B5EF4-FFF2-40B4-BE49-F238E27FC236}">
              <a16:creationId xmlns:a16="http://schemas.microsoft.com/office/drawing/2014/main" id="{81F5BB02-4262-45BF-9080-05C8E0897868}"/>
            </a:ext>
          </a:extLst>
        </xdr:cNvPr>
        <xdr:cNvCxnSpPr/>
      </xdr:nvCxnSpPr>
      <xdr:spPr>
        <a:xfrm>
          <a:off x="11537950" y="981202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61" name="n_1aveValue【学校施設】&#10;有形固定資産減価償却率">
          <a:extLst>
            <a:ext uri="{FF2B5EF4-FFF2-40B4-BE49-F238E27FC236}">
              <a16:creationId xmlns:a16="http://schemas.microsoft.com/office/drawing/2014/main" id="{35EEF9DA-E4EA-47CA-85E7-5861AAEDE8E7}"/>
            </a:ext>
          </a:extLst>
        </xdr:cNvPr>
        <xdr:cNvSpPr txBox="1"/>
      </xdr:nvSpPr>
      <xdr:spPr>
        <a:xfrm>
          <a:off x="1374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62" name="n_2aveValue【学校施設】&#10;有形固定資産減価償却率">
          <a:extLst>
            <a:ext uri="{FF2B5EF4-FFF2-40B4-BE49-F238E27FC236}">
              <a16:creationId xmlns:a16="http://schemas.microsoft.com/office/drawing/2014/main" id="{3B28FE0D-A90D-40DD-8078-AAFAB3074659}"/>
            </a:ext>
          </a:extLst>
        </xdr:cNvPr>
        <xdr:cNvSpPr txBox="1"/>
      </xdr:nvSpPr>
      <xdr:spPr>
        <a:xfrm>
          <a:off x="1296099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63" name="n_3aveValue【学校施設】&#10;有形固定資産減価償却率">
          <a:extLst>
            <a:ext uri="{FF2B5EF4-FFF2-40B4-BE49-F238E27FC236}">
              <a16:creationId xmlns:a16="http://schemas.microsoft.com/office/drawing/2014/main" id="{E0B9EB7A-A1A8-4B9A-976A-130F3BA95798}"/>
            </a:ext>
          </a:extLst>
        </xdr:cNvPr>
        <xdr:cNvSpPr txBox="1"/>
      </xdr:nvSpPr>
      <xdr:spPr>
        <a:xfrm>
          <a:off x="121672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4" name="n_4aveValue【学校施設】&#10;有形固定資産減価償却率">
          <a:extLst>
            <a:ext uri="{FF2B5EF4-FFF2-40B4-BE49-F238E27FC236}">
              <a16:creationId xmlns:a16="http://schemas.microsoft.com/office/drawing/2014/main" id="{1E32CBA4-D52A-411D-ABEC-401CD8E4E919}"/>
            </a:ext>
          </a:extLst>
        </xdr:cNvPr>
        <xdr:cNvSpPr txBox="1"/>
      </xdr:nvSpPr>
      <xdr:spPr>
        <a:xfrm>
          <a:off x="113544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665" name="n_1mainValue【学校施設】&#10;有形固定資産減価償却率">
          <a:extLst>
            <a:ext uri="{FF2B5EF4-FFF2-40B4-BE49-F238E27FC236}">
              <a16:creationId xmlns:a16="http://schemas.microsoft.com/office/drawing/2014/main" id="{52A3DE20-5DB7-4D65-843C-6C1B8377C11D}"/>
            </a:ext>
          </a:extLst>
        </xdr:cNvPr>
        <xdr:cNvSpPr txBox="1"/>
      </xdr:nvSpPr>
      <xdr:spPr>
        <a:xfrm>
          <a:off x="137420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6367</xdr:rowOff>
    </xdr:from>
    <xdr:ext cx="405111" cy="259045"/>
    <xdr:sp macro="" textlink="">
      <xdr:nvSpPr>
        <xdr:cNvPr id="666" name="n_2mainValue【学校施設】&#10;有形固定資産減価償却率">
          <a:extLst>
            <a:ext uri="{FF2B5EF4-FFF2-40B4-BE49-F238E27FC236}">
              <a16:creationId xmlns:a16="http://schemas.microsoft.com/office/drawing/2014/main" id="{707D35B5-FF06-4E78-9EFA-02F11C8EC185}"/>
            </a:ext>
          </a:extLst>
        </xdr:cNvPr>
        <xdr:cNvSpPr txBox="1"/>
      </xdr:nvSpPr>
      <xdr:spPr>
        <a:xfrm>
          <a:off x="1296099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160672</xdr:rowOff>
    </xdr:from>
    <xdr:ext cx="405111" cy="259045"/>
    <xdr:sp macro="" textlink="">
      <xdr:nvSpPr>
        <xdr:cNvPr id="667" name="n_3mainValue【学校施設】&#10;有形固定資産減価償却率">
          <a:extLst>
            <a:ext uri="{FF2B5EF4-FFF2-40B4-BE49-F238E27FC236}">
              <a16:creationId xmlns:a16="http://schemas.microsoft.com/office/drawing/2014/main" id="{D4A56D43-E6EC-433A-8821-89A919DCAFD7}"/>
            </a:ext>
          </a:extLst>
        </xdr:cNvPr>
        <xdr:cNvSpPr txBox="1"/>
      </xdr:nvSpPr>
      <xdr:spPr>
        <a:xfrm>
          <a:off x="12167244" y="957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132097</xdr:rowOff>
    </xdr:from>
    <xdr:ext cx="405111" cy="259045"/>
    <xdr:sp macro="" textlink="">
      <xdr:nvSpPr>
        <xdr:cNvPr id="668" name="n_4mainValue【学校施設】&#10;有形固定資産減価償却率">
          <a:extLst>
            <a:ext uri="{FF2B5EF4-FFF2-40B4-BE49-F238E27FC236}">
              <a16:creationId xmlns:a16="http://schemas.microsoft.com/office/drawing/2014/main" id="{E870B667-9407-4314-85A2-8C0A1618FD34}"/>
            </a:ext>
          </a:extLst>
        </xdr:cNvPr>
        <xdr:cNvSpPr txBox="1"/>
      </xdr:nvSpPr>
      <xdr:spPr>
        <a:xfrm>
          <a:off x="11354444"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840BF20F-01A8-4E17-966B-F685A2A7F6D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55B61C4A-E8FB-4D35-A8E3-A6A86C752F4D}"/>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F5FD34F8-5969-484F-89FA-1DFD731D39EF}"/>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8598F52A-E8D9-4D9B-84A4-FCAA75BA4A82}"/>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A6316038-42F5-47F2-AC37-CA407ED4AF7C}"/>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7392DAD5-ADE9-4938-99E5-164F3E0CD82F}"/>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82B52903-46CA-46D3-BFA3-CB5E86EB1FF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56672D6-9B18-41B9-A542-9E6746046256}"/>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E169956D-9379-4958-AC5D-9C621D291B0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6BE4F8-20DE-442D-BACF-2221D13B46F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7F161A49-50B4-4517-808E-DF0AE3F957C6}"/>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361B6CD2-005F-456B-91A7-24D8CE155F97}"/>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D507DB05-F245-46E4-BD81-E783B82619E6}"/>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FCEB39BE-F269-49B8-8332-5E91EDF371A2}"/>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2584E0EE-6861-4783-89BB-FD503280A9FA}"/>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0180C7C6-6CCD-4433-8C6B-3AF07069935E}"/>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8CD2EBF6-353E-4149-8D74-77C4CA429E1F}"/>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4900BCF6-04CC-4208-A2D2-AE2743FC1A59}"/>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F49F79A3-34C5-49FB-B919-80325725B539}"/>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4C9BA2F7-E376-4B36-B7B0-3BA5ADF0D15B}"/>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D26540A8-7AB3-40B5-A766-BB1BDDF79A2A}"/>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B028A593-8453-480B-A4E7-208DFE6C4C2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91BE997B-51BA-42F9-B823-FD341A877BA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9AA47D06-D4F2-4A61-8F33-E99ACF454DE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75B99B7E-A1B1-47A8-8D15-5563D484EC2F}"/>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973B1186-B814-4CB1-8E52-84321489BD3C}"/>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a:extLst>
            <a:ext uri="{FF2B5EF4-FFF2-40B4-BE49-F238E27FC236}">
              <a16:creationId xmlns:a16="http://schemas.microsoft.com/office/drawing/2014/main" id="{5F339982-CA93-43F9-82DE-2FC4850177DC}"/>
            </a:ext>
          </a:extLst>
        </xdr:cNvPr>
        <xdr:cNvCxnSpPr/>
      </xdr:nvCxnSpPr>
      <xdr:spPr>
        <a:xfrm flipV="1">
          <a:off x="19951064" y="9112649"/>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a:extLst>
            <a:ext uri="{FF2B5EF4-FFF2-40B4-BE49-F238E27FC236}">
              <a16:creationId xmlns:a16="http://schemas.microsoft.com/office/drawing/2014/main" id="{1F43640E-1B68-42C6-A997-D23DE101CD4F}"/>
            </a:ext>
          </a:extLst>
        </xdr:cNvPr>
        <xdr:cNvSpPr txBox="1"/>
      </xdr:nvSpPr>
      <xdr:spPr>
        <a:xfrm>
          <a:off x="19989800" y="106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a:extLst>
            <a:ext uri="{FF2B5EF4-FFF2-40B4-BE49-F238E27FC236}">
              <a16:creationId xmlns:a16="http://schemas.microsoft.com/office/drawing/2014/main" id="{626E39CD-F046-4463-B84D-E0B86EDAFEEF}"/>
            </a:ext>
          </a:extLst>
        </xdr:cNvPr>
        <xdr:cNvCxnSpPr/>
      </xdr:nvCxnSpPr>
      <xdr:spPr>
        <a:xfrm>
          <a:off x="19881850" y="1067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a:extLst>
            <a:ext uri="{FF2B5EF4-FFF2-40B4-BE49-F238E27FC236}">
              <a16:creationId xmlns:a16="http://schemas.microsoft.com/office/drawing/2014/main" id="{442481E5-35E3-4EFE-8133-C9566D2CABD5}"/>
            </a:ext>
          </a:extLst>
        </xdr:cNvPr>
        <xdr:cNvSpPr txBox="1"/>
      </xdr:nvSpPr>
      <xdr:spPr>
        <a:xfrm>
          <a:off x="19989800" y="89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a:extLst>
            <a:ext uri="{FF2B5EF4-FFF2-40B4-BE49-F238E27FC236}">
              <a16:creationId xmlns:a16="http://schemas.microsoft.com/office/drawing/2014/main" id="{E30E13FE-72C0-4BC2-85B8-0628BE18C475}"/>
            </a:ext>
          </a:extLst>
        </xdr:cNvPr>
        <xdr:cNvCxnSpPr/>
      </xdr:nvCxnSpPr>
      <xdr:spPr>
        <a:xfrm>
          <a:off x="19881850" y="9112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700" name="【学校施設】&#10;一人当たり面積平均値テキスト">
          <a:extLst>
            <a:ext uri="{FF2B5EF4-FFF2-40B4-BE49-F238E27FC236}">
              <a16:creationId xmlns:a16="http://schemas.microsoft.com/office/drawing/2014/main" id="{BE0125FB-47EA-49BB-97E0-459F0F6A7EE7}"/>
            </a:ext>
          </a:extLst>
        </xdr:cNvPr>
        <xdr:cNvSpPr txBox="1"/>
      </xdr:nvSpPr>
      <xdr:spPr>
        <a:xfrm>
          <a:off x="19989800" y="1021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a:extLst>
            <a:ext uri="{FF2B5EF4-FFF2-40B4-BE49-F238E27FC236}">
              <a16:creationId xmlns:a16="http://schemas.microsoft.com/office/drawing/2014/main" id="{FA7869C9-F261-49BA-A333-7FB4382D39BE}"/>
            </a:ext>
          </a:extLst>
        </xdr:cNvPr>
        <xdr:cNvSpPr/>
      </xdr:nvSpPr>
      <xdr:spPr>
        <a:xfrm>
          <a:off x="19900900" y="103543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a:extLst>
            <a:ext uri="{FF2B5EF4-FFF2-40B4-BE49-F238E27FC236}">
              <a16:creationId xmlns:a16="http://schemas.microsoft.com/office/drawing/2014/main" id="{8DA01460-AFC9-4695-A56A-6C633EBE911B}"/>
            </a:ext>
          </a:extLst>
        </xdr:cNvPr>
        <xdr:cNvSpPr/>
      </xdr:nvSpPr>
      <xdr:spPr>
        <a:xfrm>
          <a:off x="19157950" y="103710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703" name="フローチャート: 判断 702">
          <a:extLst>
            <a:ext uri="{FF2B5EF4-FFF2-40B4-BE49-F238E27FC236}">
              <a16:creationId xmlns:a16="http://schemas.microsoft.com/office/drawing/2014/main" id="{05C9422F-8555-44ED-ABA9-CC707978CCD8}"/>
            </a:ext>
          </a:extLst>
        </xdr:cNvPr>
        <xdr:cNvSpPr/>
      </xdr:nvSpPr>
      <xdr:spPr>
        <a:xfrm>
          <a:off x="18345150" y="103396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704" name="フローチャート: 判断 703">
          <a:extLst>
            <a:ext uri="{FF2B5EF4-FFF2-40B4-BE49-F238E27FC236}">
              <a16:creationId xmlns:a16="http://schemas.microsoft.com/office/drawing/2014/main" id="{2FC6BE7A-A6F5-458C-9DFA-21ED3051C261}"/>
            </a:ext>
          </a:extLst>
        </xdr:cNvPr>
        <xdr:cNvSpPr/>
      </xdr:nvSpPr>
      <xdr:spPr>
        <a:xfrm>
          <a:off x="17551400" y="103710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705" name="フローチャート: 判断 704">
          <a:extLst>
            <a:ext uri="{FF2B5EF4-FFF2-40B4-BE49-F238E27FC236}">
              <a16:creationId xmlns:a16="http://schemas.microsoft.com/office/drawing/2014/main" id="{3B15E889-EED3-4AC8-BD74-D4BA5618757B}"/>
            </a:ext>
          </a:extLst>
        </xdr:cNvPr>
        <xdr:cNvSpPr/>
      </xdr:nvSpPr>
      <xdr:spPr>
        <a:xfrm>
          <a:off x="16757650" y="10362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51AD9F4-4153-4EE0-ADDC-6EA6683B3C14}"/>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02B0954-3A9A-4EAB-8BE0-3D221369A1A5}"/>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9845D5BE-3DD1-43BC-954E-53FA181C5715}"/>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28B2BC7-DA40-41A4-A7B6-84BF1FE0DFF3}"/>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AB255932-FEC0-489D-ACF3-33A90719892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125875</xdr:rowOff>
    </xdr:from>
    <xdr:to>
      <xdr:col>116</xdr:col>
      <xdr:colOff>114300</xdr:colOff>
      <xdr:row>63</xdr:row>
      <xdr:rowOff>56025</xdr:rowOff>
    </xdr:to>
    <xdr:sp macro="" textlink="">
      <xdr:nvSpPr>
        <xdr:cNvPr id="711" name="楕円 710">
          <a:extLst>
            <a:ext uri="{FF2B5EF4-FFF2-40B4-BE49-F238E27FC236}">
              <a16:creationId xmlns:a16="http://schemas.microsoft.com/office/drawing/2014/main" id="{3458B792-1644-4D5B-A425-76704D9DC052}"/>
            </a:ext>
          </a:extLst>
        </xdr:cNvPr>
        <xdr:cNvSpPr/>
      </xdr:nvSpPr>
      <xdr:spPr>
        <a:xfrm>
          <a:off x="19900900" y="10368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104302</xdr:rowOff>
    </xdr:from>
    <xdr:ext cx="469744" cy="259045"/>
    <xdr:sp macro="" textlink="">
      <xdr:nvSpPr>
        <xdr:cNvPr id="712" name="【学校施設】&#10;一人当たり面積該当値テキスト">
          <a:extLst>
            <a:ext uri="{FF2B5EF4-FFF2-40B4-BE49-F238E27FC236}">
              <a16:creationId xmlns:a16="http://schemas.microsoft.com/office/drawing/2014/main" id="{F06EAA1E-6E3E-4245-A4CC-7D13030874E0}"/>
            </a:ext>
          </a:extLst>
        </xdr:cNvPr>
        <xdr:cNvSpPr txBox="1"/>
      </xdr:nvSpPr>
      <xdr:spPr>
        <a:xfrm>
          <a:off x="19989800" y="103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138938</xdr:rowOff>
    </xdr:from>
    <xdr:to>
      <xdr:col>112</xdr:col>
      <xdr:colOff>38100</xdr:colOff>
      <xdr:row>63</xdr:row>
      <xdr:rowOff>69088</xdr:rowOff>
    </xdr:to>
    <xdr:sp macro="" textlink="">
      <xdr:nvSpPr>
        <xdr:cNvPr id="713" name="楕円 712">
          <a:extLst>
            <a:ext uri="{FF2B5EF4-FFF2-40B4-BE49-F238E27FC236}">
              <a16:creationId xmlns:a16="http://schemas.microsoft.com/office/drawing/2014/main" id="{F9C80248-6ED4-4356-A882-4F3E2201C942}"/>
            </a:ext>
          </a:extLst>
        </xdr:cNvPr>
        <xdr:cNvSpPr/>
      </xdr:nvSpPr>
      <xdr:spPr>
        <a:xfrm>
          <a:off x="19157950" y="103814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5225</xdr:rowOff>
    </xdr:from>
    <xdr:to>
      <xdr:col>116</xdr:col>
      <xdr:colOff>63500</xdr:colOff>
      <xdr:row>63</xdr:row>
      <xdr:rowOff>18288</xdr:rowOff>
    </xdr:to>
    <xdr:cxnSp macro="">
      <xdr:nvCxnSpPr>
        <xdr:cNvPr id="714" name="直線コネクタ 713">
          <a:extLst>
            <a:ext uri="{FF2B5EF4-FFF2-40B4-BE49-F238E27FC236}">
              <a16:creationId xmlns:a16="http://schemas.microsoft.com/office/drawing/2014/main" id="{DA4D8AEF-2227-4B14-A90F-55A366F2B47C}"/>
            </a:ext>
          </a:extLst>
        </xdr:cNvPr>
        <xdr:cNvCxnSpPr/>
      </xdr:nvCxnSpPr>
      <xdr:spPr>
        <a:xfrm flipV="1">
          <a:off x="19202400" y="10412875"/>
          <a:ext cx="7493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153634</xdr:rowOff>
    </xdr:from>
    <xdr:to>
      <xdr:col>107</xdr:col>
      <xdr:colOff>101600</xdr:colOff>
      <xdr:row>63</xdr:row>
      <xdr:rowOff>83784</xdr:rowOff>
    </xdr:to>
    <xdr:sp macro="" textlink="">
      <xdr:nvSpPr>
        <xdr:cNvPr id="715" name="楕円 714">
          <a:extLst>
            <a:ext uri="{FF2B5EF4-FFF2-40B4-BE49-F238E27FC236}">
              <a16:creationId xmlns:a16="http://schemas.microsoft.com/office/drawing/2014/main" id="{28D7119C-8F4A-4614-917E-33CC305C424F}"/>
            </a:ext>
          </a:extLst>
        </xdr:cNvPr>
        <xdr:cNvSpPr/>
      </xdr:nvSpPr>
      <xdr:spPr>
        <a:xfrm>
          <a:off x="18345150" y="103961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18288</xdr:rowOff>
    </xdr:from>
    <xdr:to>
      <xdr:col>111</xdr:col>
      <xdr:colOff>177800</xdr:colOff>
      <xdr:row>63</xdr:row>
      <xdr:rowOff>32984</xdr:rowOff>
    </xdr:to>
    <xdr:cxnSp macro="">
      <xdr:nvCxnSpPr>
        <xdr:cNvPr id="716" name="直線コネクタ 715">
          <a:extLst>
            <a:ext uri="{FF2B5EF4-FFF2-40B4-BE49-F238E27FC236}">
              <a16:creationId xmlns:a16="http://schemas.microsoft.com/office/drawing/2014/main" id="{5069E9B7-158D-400E-A719-8BAA5C273DF4}"/>
            </a:ext>
          </a:extLst>
        </xdr:cNvPr>
        <xdr:cNvCxnSpPr/>
      </xdr:nvCxnSpPr>
      <xdr:spPr>
        <a:xfrm flipV="1">
          <a:off x="18395950" y="10425938"/>
          <a:ext cx="8064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152001</xdr:rowOff>
    </xdr:from>
    <xdr:to>
      <xdr:col>102</xdr:col>
      <xdr:colOff>165100</xdr:colOff>
      <xdr:row>63</xdr:row>
      <xdr:rowOff>82151</xdr:rowOff>
    </xdr:to>
    <xdr:sp macro="" textlink="">
      <xdr:nvSpPr>
        <xdr:cNvPr id="717" name="楕円 716">
          <a:extLst>
            <a:ext uri="{FF2B5EF4-FFF2-40B4-BE49-F238E27FC236}">
              <a16:creationId xmlns:a16="http://schemas.microsoft.com/office/drawing/2014/main" id="{1CEBA4EC-AC0F-4318-AAD2-022EB9DFF7D8}"/>
            </a:ext>
          </a:extLst>
        </xdr:cNvPr>
        <xdr:cNvSpPr/>
      </xdr:nvSpPr>
      <xdr:spPr>
        <a:xfrm>
          <a:off x="17551400" y="103945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31351</xdr:rowOff>
    </xdr:from>
    <xdr:to>
      <xdr:col>107</xdr:col>
      <xdr:colOff>50800</xdr:colOff>
      <xdr:row>63</xdr:row>
      <xdr:rowOff>32984</xdr:rowOff>
    </xdr:to>
    <xdr:cxnSp macro="">
      <xdr:nvCxnSpPr>
        <xdr:cNvPr id="718" name="直線コネクタ 717">
          <a:extLst>
            <a:ext uri="{FF2B5EF4-FFF2-40B4-BE49-F238E27FC236}">
              <a16:creationId xmlns:a16="http://schemas.microsoft.com/office/drawing/2014/main" id="{00A083E2-CE50-4A4D-8726-D3F17324FC8D}"/>
            </a:ext>
          </a:extLst>
        </xdr:cNvPr>
        <xdr:cNvCxnSpPr/>
      </xdr:nvCxnSpPr>
      <xdr:spPr>
        <a:xfrm>
          <a:off x="17602200" y="10439001"/>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159186</xdr:rowOff>
    </xdr:from>
    <xdr:to>
      <xdr:col>98</xdr:col>
      <xdr:colOff>38100</xdr:colOff>
      <xdr:row>63</xdr:row>
      <xdr:rowOff>89336</xdr:rowOff>
    </xdr:to>
    <xdr:sp macro="" textlink="">
      <xdr:nvSpPr>
        <xdr:cNvPr id="719" name="楕円 718">
          <a:extLst>
            <a:ext uri="{FF2B5EF4-FFF2-40B4-BE49-F238E27FC236}">
              <a16:creationId xmlns:a16="http://schemas.microsoft.com/office/drawing/2014/main" id="{A087F792-11BA-479F-90EE-8DFE80232F51}"/>
            </a:ext>
          </a:extLst>
        </xdr:cNvPr>
        <xdr:cNvSpPr/>
      </xdr:nvSpPr>
      <xdr:spPr>
        <a:xfrm>
          <a:off x="16757650" y="104017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31351</xdr:rowOff>
    </xdr:from>
    <xdr:to>
      <xdr:col>102</xdr:col>
      <xdr:colOff>114300</xdr:colOff>
      <xdr:row>63</xdr:row>
      <xdr:rowOff>38536</xdr:rowOff>
    </xdr:to>
    <xdr:cxnSp macro="">
      <xdr:nvCxnSpPr>
        <xdr:cNvPr id="720" name="直線コネクタ 719">
          <a:extLst>
            <a:ext uri="{FF2B5EF4-FFF2-40B4-BE49-F238E27FC236}">
              <a16:creationId xmlns:a16="http://schemas.microsoft.com/office/drawing/2014/main" id="{8921D7CD-32BD-41D6-9C67-81BE90FA5375}"/>
            </a:ext>
          </a:extLst>
        </xdr:cNvPr>
        <xdr:cNvCxnSpPr/>
      </xdr:nvCxnSpPr>
      <xdr:spPr>
        <a:xfrm flipV="1">
          <a:off x="16802100" y="10439001"/>
          <a:ext cx="8001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721" name="n_1aveValue【学校施設】&#10;一人当たり面積">
          <a:extLst>
            <a:ext uri="{FF2B5EF4-FFF2-40B4-BE49-F238E27FC236}">
              <a16:creationId xmlns:a16="http://schemas.microsoft.com/office/drawing/2014/main" id="{1B8765D5-D423-4BF7-BFA1-53B7A6D0E5FA}"/>
            </a:ext>
          </a:extLst>
        </xdr:cNvPr>
        <xdr:cNvSpPr txBox="1"/>
      </xdr:nvSpPr>
      <xdr:spPr>
        <a:xfrm>
          <a:off x="18980227" y="1015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43814</xdr:rowOff>
    </xdr:from>
    <xdr:ext cx="469744" cy="259045"/>
    <xdr:sp macro="" textlink="">
      <xdr:nvSpPr>
        <xdr:cNvPr id="722" name="n_2aveValue【学校施設】&#10;一人当たり面積">
          <a:extLst>
            <a:ext uri="{FF2B5EF4-FFF2-40B4-BE49-F238E27FC236}">
              <a16:creationId xmlns:a16="http://schemas.microsoft.com/office/drawing/2014/main" id="{52A9E746-1F1B-4A45-B33D-1AC406A9DCDE}"/>
            </a:ext>
          </a:extLst>
        </xdr:cNvPr>
        <xdr:cNvSpPr txBox="1"/>
      </xdr:nvSpPr>
      <xdr:spPr>
        <a:xfrm>
          <a:off x="18180127" y="1012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723" name="n_3aveValue【学校施設】&#10;一人当たり面積">
          <a:extLst>
            <a:ext uri="{FF2B5EF4-FFF2-40B4-BE49-F238E27FC236}">
              <a16:creationId xmlns:a16="http://schemas.microsoft.com/office/drawing/2014/main" id="{9CAEF489-4857-4219-BA89-DCA9D22C7D84}"/>
            </a:ext>
          </a:extLst>
        </xdr:cNvPr>
        <xdr:cNvSpPr txBox="1"/>
      </xdr:nvSpPr>
      <xdr:spPr>
        <a:xfrm>
          <a:off x="17386377" y="1015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724" name="n_4aveValue【学校施設】&#10;一人当たり面積">
          <a:extLst>
            <a:ext uri="{FF2B5EF4-FFF2-40B4-BE49-F238E27FC236}">
              <a16:creationId xmlns:a16="http://schemas.microsoft.com/office/drawing/2014/main" id="{2C5DA3A3-0647-43BB-8E84-C523363B06EA}"/>
            </a:ext>
          </a:extLst>
        </xdr:cNvPr>
        <xdr:cNvSpPr txBox="1"/>
      </xdr:nvSpPr>
      <xdr:spPr>
        <a:xfrm>
          <a:off x="16592627" y="101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60215</xdr:rowOff>
    </xdr:from>
    <xdr:ext cx="469744" cy="259045"/>
    <xdr:sp macro="" textlink="">
      <xdr:nvSpPr>
        <xdr:cNvPr id="725" name="n_1mainValue【学校施設】&#10;一人当たり面積">
          <a:extLst>
            <a:ext uri="{FF2B5EF4-FFF2-40B4-BE49-F238E27FC236}">
              <a16:creationId xmlns:a16="http://schemas.microsoft.com/office/drawing/2014/main" id="{C3E43D10-364B-47FA-90D4-145E57D0775C}"/>
            </a:ext>
          </a:extLst>
        </xdr:cNvPr>
        <xdr:cNvSpPr txBox="1"/>
      </xdr:nvSpPr>
      <xdr:spPr>
        <a:xfrm>
          <a:off x="189802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74911</xdr:rowOff>
    </xdr:from>
    <xdr:ext cx="469744" cy="259045"/>
    <xdr:sp macro="" textlink="">
      <xdr:nvSpPr>
        <xdr:cNvPr id="726" name="n_2mainValue【学校施設】&#10;一人当たり面積">
          <a:extLst>
            <a:ext uri="{FF2B5EF4-FFF2-40B4-BE49-F238E27FC236}">
              <a16:creationId xmlns:a16="http://schemas.microsoft.com/office/drawing/2014/main" id="{65BCB853-8E37-4D8A-81B3-959732DE3B45}"/>
            </a:ext>
          </a:extLst>
        </xdr:cNvPr>
        <xdr:cNvSpPr txBox="1"/>
      </xdr:nvSpPr>
      <xdr:spPr>
        <a:xfrm>
          <a:off x="18180127" y="1048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73278</xdr:rowOff>
    </xdr:from>
    <xdr:ext cx="469744" cy="259045"/>
    <xdr:sp macro="" textlink="">
      <xdr:nvSpPr>
        <xdr:cNvPr id="727" name="n_3mainValue【学校施設】&#10;一人当たり面積">
          <a:extLst>
            <a:ext uri="{FF2B5EF4-FFF2-40B4-BE49-F238E27FC236}">
              <a16:creationId xmlns:a16="http://schemas.microsoft.com/office/drawing/2014/main" id="{05BA0C2C-9D57-40F1-9FDE-8FB7496D1858}"/>
            </a:ext>
          </a:extLst>
        </xdr:cNvPr>
        <xdr:cNvSpPr txBox="1"/>
      </xdr:nvSpPr>
      <xdr:spPr>
        <a:xfrm>
          <a:off x="17386377" y="1048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80463</xdr:rowOff>
    </xdr:from>
    <xdr:ext cx="469744" cy="259045"/>
    <xdr:sp macro="" textlink="">
      <xdr:nvSpPr>
        <xdr:cNvPr id="728" name="n_4mainValue【学校施設】&#10;一人当たり面積">
          <a:extLst>
            <a:ext uri="{FF2B5EF4-FFF2-40B4-BE49-F238E27FC236}">
              <a16:creationId xmlns:a16="http://schemas.microsoft.com/office/drawing/2014/main" id="{991E8D5A-2E47-44D6-8D68-1C6CD315C187}"/>
            </a:ext>
          </a:extLst>
        </xdr:cNvPr>
        <xdr:cNvSpPr txBox="1"/>
      </xdr:nvSpPr>
      <xdr:spPr>
        <a:xfrm>
          <a:off x="16592627" y="1048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3396D4A6-D3BF-4FF3-B126-25BEF0EDE81D}"/>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E03635D5-0F02-4CCA-B736-262C98DA6478}"/>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2B4B224-F118-446A-B67F-E8208C5F42E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D677FDE3-6D4D-4E25-8FAC-3900361510D5}"/>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572AF6EA-4AA4-4266-BBD3-D487C335706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A51F549B-54C2-4C7C-A6BB-F33F497B809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F2AF0C4D-1D07-4AB2-BA0D-BE088C624FD6}"/>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2E4F8A8-76AC-4991-A04C-078AEB548156}"/>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27CFE75E-8B84-4193-A3B3-85AE5172C86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BE526F81-1E47-49AB-9AEC-B7CA2DD16AD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23AEB2BB-183C-427F-901C-E1F3FC925C2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729A64D4-687C-4697-8EB0-8C272EE7D54A}"/>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5D546735-DC45-418C-B905-E5D41DC4F4C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2B059ECD-3C41-4C36-AA0E-D808DCE9780D}"/>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80A5A016-E5CE-4F57-A60C-7F0424F88BA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BDC9EFD7-4C7B-4DDA-A993-E80537CDAE9A}"/>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8242B9C4-E605-4F86-9F8F-289D8091262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EE8997BB-6E8F-46DD-834B-42D5B4B6498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FA1BA609-07C7-4F1A-89B2-CF7C56330C7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8A7FD964-1B9F-4772-82D9-EEB4C82D44B7}"/>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586C1B99-7A2E-4288-9ED3-049141199421}"/>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1F93C967-AA0F-44D2-B23B-B5F7FAC3DA3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E5526625-C219-4AD0-ACC4-7B8BF2DCA59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ACB899DD-32EE-48D8-A6CB-B1D96CF4BE8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A0AF825A-F320-48E2-80B8-38B38763069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2AF035C1-B42C-4A43-9220-96FCA1F64F9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BEE017FB-F04C-4D76-8DF2-B5B73BE8F092}"/>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6" name="直線コネクタ 755">
          <a:extLst>
            <a:ext uri="{FF2B5EF4-FFF2-40B4-BE49-F238E27FC236}">
              <a16:creationId xmlns:a16="http://schemas.microsoft.com/office/drawing/2014/main" id="{7B5DC0DD-D755-4022-BC7D-C743673A7A42}"/>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7" name="テキスト ボックス 756">
          <a:extLst>
            <a:ext uri="{FF2B5EF4-FFF2-40B4-BE49-F238E27FC236}">
              <a16:creationId xmlns:a16="http://schemas.microsoft.com/office/drawing/2014/main" id="{A7B169A7-DF16-4E1C-B1FD-82033C31BE4C}"/>
            </a:ext>
          </a:extLst>
        </xdr:cNvPr>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8" name="直線コネクタ 757">
          <a:extLst>
            <a:ext uri="{FF2B5EF4-FFF2-40B4-BE49-F238E27FC236}">
              <a16:creationId xmlns:a16="http://schemas.microsoft.com/office/drawing/2014/main" id="{EECC18D0-346B-4212-95EC-D0BF5006E80E}"/>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9" name="テキスト ボックス 758">
          <a:extLst>
            <a:ext uri="{FF2B5EF4-FFF2-40B4-BE49-F238E27FC236}">
              <a16:creationId xmlns:a16="http://schemas.microsoft.com/office/drawing/2014/main" id="{FB9E66B1-10D6-492B-B846-98D95D8B0E08}"/>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0" name="直線コネクタ 759">
          <a:extLst>
            <a:ext uri="{FF2B5EF4-FFF2-40B4-BE49-F238E27FC236}">
              <a16:creationId xmlns:a16="http://schemas.microsoft.com/office/drawing/2014/main" id="{EB8134C1-9660-40C4-BA34-B29AF71B2A87}"/>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1" name="テキスト ボックス 760">
          <a:extLst>
            <a:ext uri="{FF2B5EF4-FFF2-40B4-BE49-F238E27FC236}">
              <a16:creationId xmlns:a16="http://schemas.microsoft.com/office/drawing/2014/main" id="{DBD5BDD2-FCDD-477E-81ED-A09A9E356784}"/>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2" name="直線コネクタ 761">
          <a:extLst>
            <a:ext uri="{FF2B5EF4-FFF2-40B4-BE49-F238E27FC236}">
              <a16:creationId xmlns:a16="http://schemas.microsoft.com/office/drawing/2014/main" id="{3F540366-38AE-419A-8CC4-9F94B80DA70D}"/>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3" name="テキスト ボックス 762">
          <a:extLst>
            <a:ext uri="{FF2B5EF4-FFF2-40B4-BE49-F238E27FC236}">
              <a16:creationId xmlns:a16="http://schemas.microsoft.com/office/drawing/2014/main" id="{7406DA84-B9D1-41DF-BBC7-028900E56F45}"/>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D3B6597E-48B8-4079-B504-6EF22FDC1ED9}"/>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5" name="テキスト ボックス 764">
          <a:extLst>
            <a:ext uri="{FF2B5EF4-FFF2-40B4-BE49-F238E27FC236}">
              <a16:creationId xmlns:a16="http://schemas.microsoft.com/office/drawing/2014/main" id="{ED29D69D-FFA4-441B-916C-53C39DFC1AA9}"/>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81BECF2A-294B-4AE4-BADC-0F8C2C41040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7" name="直線コネクタ 766">
          <a:extLst>
            <a:ext uri="{FF2B5EF4-FFF2-40B4-BE49-F238E27FC236}">
              <a16:creationId xmlns:a16="http://schemas.microsoft.com/office/drawing/2014/main" id="{38E55012-178B-4E63-85DB-5A15D75F67A1}"/>
            </a:ext>
          </a:extLst>
        </xdr:cNvPr>
        <xdr:cNvCxnSpPr/>
      </xdr:nvCxnSpPr>
      <xdr:spPr>
        <a:xfrm flipV="1">
          <a:off x="14699614" y="166885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8" name="【公民館】&#10;有形固定資産減価償却率最小値テキスト">
          <a:extLst>
            <a:ext uri="{FF2B5EF4-FFF2-40B4-BE49-F238E27FC236}">
              <a16:creationId xmlns:a16="http://schemas.microsoft.com/office/drawing/2014/main" id="{220E991E-54AC-4681-9BF4-88F4DC73851A}"/>
            </a:ext>
          </a:extLst>
        </xdr:cNvPr>
        <xdr:cNvSpPr txBox="1"/>
      </xdr:nvSpPr>
      <xdr:spPr>
        <a:xfrm>
          <a:off x="14738350" y="1799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9" name="直線コネクタ 768">
          <a:extLst>
            <a:ext uri="{FF2B5EF4-FFF2-40B4-BE49-F238E27FC236}">
              <a16:creationId xmlns:a16="http://schemas.microsoft.com/office/drawing/2014/main" id="{98F576D3-4D65-461A-ABB1-8C4EC63F7750}"/>
            </a:ext>
          </a:extLst>
        </xdr:cNvPr>
        <xdr:cNvCxnSpPr/>
      </xdr:nvCxnSpPr>
      <xdr:spPr>
        <a:xfrm>
          <a:off x="14611350" y="17991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70" name="【公民館】&#10;有形固定資産減価償却率最大値テキスト">
          <a:extLst>
            <a:ext uri="{FF2B5EF4-FFF2-40B4-BE49-F238E27FC236}">
              <a16:creationId xmlns:a16="http://schemas.microsoft.com/office/drawing/2014/main" id="{6EC3B133-803F-4EEE-B138-F21790E7AA2C}"/>
            </a:ext>
          </a:extLst>
        </xdr:cNvPr>
        <xdr:cNvSpPr txBox="1"/>
      </xdr:nvSpPr>
      <xdr:spPr>
        <a:xfrm>
          <a:off x="14738350" y="1646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71" name="直線コネクタ 770">
          <a:extLst>
            <a:ext uri="{FF2B5EF4-FFF2-40B4-BE49-F238E27FC236}">
              <a16:creationId xmlns:a16="http://schemas.microsoft.com/office/drawing/2014/main" id="{D64912B9-0F04-49E0-B6C1-8FC0FA526773}"/>
            </a:ext>
          </a:extLst>
        </xdr:cNvPr>
        <xdr:cNvCxnSpPr/>
      </xdr:nvCxnSpPr>
      <xdr:spPr>
        <a:xfrm>
          <a:off x="14611350" y="16688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xdr:rowOff>
    </xdr:from>
    <xdr:ext cx="405111" cy="259045"/>
    <xdr:sp macro="" textlink="">
      <xdr:nvSpPr>
        <xdr:cNvPr id="772" name="【公民館】&#10;有形固定資産減価償却率平均値テキスト">
          <a:extLst>
            <a:ext uri="{FF2B5EF4-FFF2-40B4-BE49-F238E27FC236}">
              <a16:creationId xmlns:a16="http://schemas.microsoft.com/office/drawing/2014/main" id="{3FCD68AD-6070-4C3C-8051-70A9207F1E6A}"/>
            </a:ext>
          </a:extLst>
        </xdr:cNvPr>
        <xdr:cNvSpPr txBox="1"/>
      </xdr:nvSpPr>
      <xdr:spPr>
        <a:xfrm>
          <a:off x="14738350" y="17260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73" name="フローチャート: 判断 772">
          <a:extLst>
            <a:ext uri="{FF2B5EF4-FFF2-40B4-BE49-F238E27FC236}">
              <a16:creationId xmlns:a16="http://schemas.microsoft.com/office/drawing/2014/main" id="{AC888D2C-DA16-488B-955D-55197935C54B}"/>
            </a:ext>
          </a:extLst>
        </xdr:cNvPr>
        <xdr:cNvSpPr/>
      </xdr:nvSpPr>
      <xdr:spPr>
        <a:xfrm>
          <a:off x="14649450" y="1728241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4" name="フローチャート: 判断 773">
          <a:extLst>
            <a:ext uri="{FF2B5EF4-FFF2-40B4-BE49-F238E27FC236}">
              <a16:creationId xmlns:a16="http://schemas.microsoft.com/office/drawing/2014/main" id="{B4A74476-10CD-4F65-AC7C-2D8D27EC149E}"/>
            </a:ext>
          </a:extLst>
        </xdr:cNvPr>
        <xdr:cNvSpPr/>
      </xdr:nvSpPr>
      <xdr:spPr>
        <a:xfrm>
          <a:off x="13887450" y="1728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775" name="フローチャート: 判断 774">
          <a:extLst>
            <a:ext uri="{FF2B5EF4-FFF2-40B4-BE49-F238E27FC236}">
              <a16:creationId xmlns:a16="http://schemas.microsoft.com/office/drawing/2014/main" id="{7B994484-673D-4DB9-9504-AD6ED00AAE15}"/>
            </a:ext>
          </a:extLst>
        </xdr:cNvPr>
        <xdr:cNvSpPr/>
      </xdr:nvSpPr>
      <xdr:spPr>
        <a:xfrm>
          <a:off x="13093700" y="1726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6" name="フローチャート: 判断 775">
          <a:extLst>
            <a:ext uri="{FF2B5EF4-FFF2-40B4-BE49-F238E27FC236}">
              <a16:creationId xmlns:a16="http://schemas.microsoft.com/office/drawing/2014/main" id="{068ACA06-EDED-4A05-913E-6EB79DA3C2D6}"/>
            </a:ext>
          </a:extLst>
        </xdr:cNvPr>
        <xdr:cNvSpPr/>
      </xdr:nvSpPr>
      <xdr:spPr>
        <a:xfrm>
          <a:off x="12299950" y="17227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777" name="フローチャート: 判断 776">
          <a:extLst>
            <a:ext uri="{FF2B5EF4-FFF2-40B4-BE49-F238E27FC236}">
              <a16:creationId xmlns:a16="http://schemas.microsoft.com/office/drawing/2014/main" id="{1FBDDDA4-51AF-409C-A694-B2F80A32A9A1}"/>
            </a:ext>
          </a:extLst>
        </xdr:cNvPr>
        <xdr:cNvSpPr/>
      </xdr:nvSpPr>
      <xdr:spPr>
        <a:xfrm>
          <a:off x="11487150" y="1720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669C0D1-4D8C-41EB-B58D-0CC6E94E311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5839555-A0E3-41D5-B690-EB3E6ADD501D}"/>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EA639FC-B5CB-4EF3-B0BA-0DEC855A825A}"/>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19153DF-CE47-4A1D-A6CD-510E631C4469}"/>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1F6C355-7D8C-4AA1-BB17-E3CC972E685F}"/>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783" name="楕円 782">
          <a:extLst>
            <a:ext uri="{FF2B5EF4-FFF2-40B4-BE49-F238E27FC236}">
              <a16:creationId xmlns:a16="http://schemas.microsoft.com/office/drawing/2014/main" id="{3F487854-2733-431A-BEA2-2C5CFB647A58}"/>
            </a:ext>
          </a:extLst>
        </xdr:cNvPr>
        <xdr:cNvSpPr/>
      </xdr:nvSpPr>
      <xdr:spPr>
        <a:xfrm>
          <a:off x="14649450" y="170332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784" name="【公民館】&#10;有形固定資産減価償却率該当値テキスト">
          <a:extLst>
            <a:ext uri="{FF2B5EF4-FFF2-40B4-BE49-F238E27FC236}">
              <a16:creationId xmlns:a16="http://schemas.microsoft.com/office/drawing/2014/main" id="{08B76647-7718-43C5-A139-0286424329FE}"/>
            </a:ext>
          </a:extLst>
        </xdr:cNvPr>
        <xdr:cNvSpPr txBox="1"/>
      </xdr:nvSpPr>
      <xdr:spPr>
        <a:xfrm>
          <a:off x="14738350"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66548</xdr:rowOff>
    </xdr:from>
    <xdr:to>
      <xdr:col>81</xdr:col>
      <xdr:colOff>101600</xdr:colOff>
      <xdr:row>102</xdr:row>
      <xdr:rowOff>168148</xdr:rowOff>
    </xdr:to>
    <xdr:sp macro="" textlink="">
      <xdr:nvSpPr>
        <xdr:cNvPr id="785" name="楕円 784">
          <a:extLst>
            <a:ext uri="{FF2B5EF4-FFF2-40B4-BE49-F238E27FC236}">
              <a16:creationId xmlns:a16="http://schemas.microsoft.com/office/drawing/2014/main" id="{859B789C-6EF0-4A5E-9181-5577370F89DC}"/>
            </a:ext>
          </a:extLst>
        </xdr:cNvPr>
        <xdr:cNvSpPr/>
      </xdr:nvSpPr>
      <xdr:spPr>
        <a:xfrm>
          <a:off x="13887450" y="169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117348</xdr:rowOff>
    </xdr:from>
    <xdr:to>
      <xdr:col>85</xdr:col>
      <xdr:colOff>127000</xdr:colOff>
      <xdr:row>102</xdr:row>
      <xdr:rowOff>167639</xdr:rowOff>
    </xdr:to>
    <xdr:cxnSp macro="">
      <xdr:nvCxnSpPr>
        <xdr:cNvPr id="786" name="直線コネクタ 785">
          <a:extLst>
            <a:ext uri="{FF2B5EF4-FFF2-40B4-BE49-F238E27FC236}">
              <a16:creationId xmlns:a16="http://schemas.microsoft.com/office/drawing/2014/main" id="{E66864A8-78CD-4CB1-BA6F-1D230A4938EE}"/>
            </a:ext>
          </a:extLst>
        </xdr:cNvPr>
        <xdr:cNvCxnSpPr/>
      </xdr:nvCxnSpPr>
      <xdr:spPr>
        <a:xfrm>
          <a:off x="13938250" y="17033748"/>
          <a:ext cx="762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xdr:rowOff>
    </xdr:from>
    <xdr:to>
      <xdr:col>76</xdr:col>
      <xdr:colOff>165100</xdr:colOff>
      <xdr:row>102</xdr:row>
      <xdr:rowOff>117856</xdr:rowOff>
    </xdr:to>
    <xdr:sp macro="" textlink="">
      <xdr:nvSpPr>
        <xdr:cNvPr id="787" name="楕円 786">
          <a:extLst>
            <a:ext uri="{FF2B5EF4-FFF2-40B4-BE49-F238E27FC236}">
              <a16:creationId xmlns:a16="http://schemas.microsoft.com/office/drawing/2014/main" id="{D430B1C7-A3D1-44E6-953E-A99B23427E7B}"/>
            </a:ext>
          </a:extLst>
        </xdr:cNvPr>
        <xdr:cNvSpPr/>
      </xdr:nvSpPr>
      <xdr:spPr>
        <a:xfrm>
          <a:off x="13093700" y="169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67056</xdr:rowOff>
    </xdr:from>
    <xdr:to>
      <xdr:col>81</xdr:col>
      <xdr:colOff>50800</xdr:colOff>
      <xdr:row>102</xdr:row>
      <xdr:rowOff>117348</xdr:rowOff>
    </xdr:to>
    <xdr:cxnSp macro="">
      <xdr:nvCxnSpPr>
        <xdr:cNvPr id="788" name="直線コネクタ 787">
          <a:extLst>
            <a:ext uri="{FF2B5EF4-FFF2-40B4-BE49-F238E27FC236}">
              <a16:creationId xmlns:a16="http://schemas.microsoft.com/office/drawing/2014/main" id="{EC39F2DE-A1C4-46C2-ACC8-69011EA16632}"/>
            </a:ext>
          </a:extLst>
        </xdr:cNvPr>
        <xdr:cNvCxnSpPr/>
      </xdr:nvCxnSpPr>
      <xdr:spPr>
        <a:xfrm>
          <a:off x="13144500" y="16983456"/>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137413</xdr:rowOff>
    </xdr:from>
    <xdr:to>
      <xdr:col>72</xdr:col>
      <xdr:colOff>38100</xdr:colOff>
      <xdr:row>102</xdr:row>
      <xdr:rowOff>67563</xdr:rowOff>
    </xdr:to>
    <xdr:sp macro="" textlink="">
      <xdr:nvSpPr>
        <xdr:cNvPr id="789" name="楕円 788">
          <a:extLst>
            <a:ext uri="{FF2B5EF4-FFF2-40B4-BE49-F238E27FC236}">
              <a16:creationId xmlns:a16="http://schemas.microsoft.com/office/drawing/2014/main" id="{0B70D25B-069C-42A8-AFE4-AD46750F9626}"/>
            </a:ext>
          </a:extLst>
        </xdr:cNvPr>
        <xdr:cNvSpPr/>
      </xdr:nvSpPr>
      <xdr:spPr>
        <a:xfrm>
          <a:off x="12299950" y="168823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xdr:rowOff>
    </xdr:from>
    <xdr:to>
      <xdr:col>76</xdr:col>
      <xdr:colOff>114300</xdr:colOff>
      <xdr:row>102</xdr:row>
      <xdr:rowOff>67056</xdr:rowOff>
    </xdr:to>
    <xdr:cxnSp macro="">
      <xdr:nvCxnSpPr>
        <xdr:cNvPr id="790" name="直線コネクタ 789">
          <a:extLst>
            <a:ext uri="{FF2B5EF4-FFF2-40B4-BE49-F238E27FC236}">
              <a16:creationId xmlns:a16="http://schemas.microsoft.com/office/drawing/2014/main" id="{B6263E1E-CC69-4AFA-9B4C-1EC69C70E91A}"/>
            </a:ext>
          </a:extLst>
        </xdr:cNvPr>
        <xdr:cNvCxnSpPr/>
      </xdr:nvCxnSpPr>
      <xdr:spPr>
        <a:xfrm>
          <a:off x="12344400" y="16933163"/>
          <a:ext cx="8001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107696</xdr:rowOff>
    </xdr:from>
    <xdr:to>
      <xdr:col>67</xdr:col>
      <xdr:colOff>101600</xdr:colOff>
      <xdr:row>102</xdr:row>
      <xdr:rowOff>37846</xdr:rowOff>
    </xdr:to>
    <xdr:sp macro="" textlink="">
      <xdr:nvSpPr>
        <xdr:cNvPr id="791" name="楕円 790">
          <a:extLst>
            <a:ext uri="{FF2B5EF4-FFF2-40B4-BE49-F238E27FC236}">
              <a16:creationId xmlns:a16="http://schemas.microsoft.com/office/drawing/2014/main" id="{F021DCE1-558C-4232-A7AC-D7F998609164}"/>
            </a:ext>
          </a:extLst>
        </xdr:cNvPr>
        <xdr:cNvSpPr/>
      </xdr:nvSpPr>
      <xdr:spPr>
        <a:xfrm>
          <a:off x="11487150" y="168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158496</xdr:rowOff>
    </xdr:from>
    <xdr:to>
      <xdr:col>71</xdr:col>
      <xdr:colOff>177800</xdr:colOff>
      <xdr:row>102</xdr:row>
      <xdr:rowOff>16763</xdr:rowOff>
    </xdr:to>
    <xdr:cxnSp macro="">
      <xdr:nvCxnSpPr>
        <xdr:cNvPr id="792" name="直線コネクタ 791">
          <a:extLst>
            <a:ext uri="{FF2B5EF4-FFF2-40B4-BE49-F238E27FC236}">
              <a16:creationId xmlns:a16="http://schemas.microsoft.com/office/drawing/2014/main" id="{56B43556-31E3-4DF1-B844-37BD34B30162}"/>
            </a:ext>
          </a:extLst>
        </xdr:cNvPr>
        <xdr:cNvCxnSpPr/>
      </xdr:nvCxnSpPr>
      <xdr:spPr>
        <a:xfrm>
          <a:off x="11537950" y="16903446"/>
          <a:ext cx="80645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793" name="n_1aveValue【公民館】&#10;有形固定資産減価償却率">
          <a:extLst>
            <a:ext uri="{FF2B5EF4-FFF2-40B4-BE49-F238E27FC236}">
              <a16:creationId xmlns:a16="http://schemas.microsoft.com/office/drawing/2014/main" id="{C3AF8923-72F9-426C-AF39-90722BD0AB1D}"/>
            </a:ext>
          </a:extLst>
        </xdr:cNvPr>
        <xdr:cNvSpPr txBox="1"/>
      </xdr:nvSpPr>
      <xdr:spPr>
        <a:xfrm>
          <a:off x="13742044" y="1737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102125</xdr:rowOff>
    </xdr:from>
    <xdr:ext cx="405111" cy="259045"/>
    <xdr:sp macro="" textlink="">
      <xdr:nvSpPr>
        <xdr:cNvPr id="794" name="n_2aveValue【公民館】&#10;有形固定資産減価償却率">
          <a:extLst>
            <a:ext uri="{FF2B5EF4-FFF2-40B4-BE49-F238E27FC236}">
              <a16:creationId xmlns:a16="http://schemas.microsoft.com/office/drawing/2014/main" id="{8817B1B8-191C-4D3E-BC7B-6D9BFBA686EA}"/>
            </a:ext>
          </a:extLst>
        </xdr:cNvPr>
        <xdr:cNvSpPr txBox="1"/>
      </xdr:nvSpPr>
      <xdr:spPr>
        <a:xfrm>
          <a:off x="12960994" y="1736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95" name="n_3aveValue【公民館】&#10;有形固定資産減価償却率">
          <a:extLst>
            <a:ext uri="{FF2B5EF4-FFF2-40B4-BE49-F238E27FC236}">
              <a16:creationId xmlns:a16="http://schemas.microsoft.com/office/drawing/2014/main" id="{37E0AD20-B7F6-49C5-A37F-9E36B94BFEFE}"/>
            </a:ext>
          </a:extLst>
        </xdr:cNvPr>
        <xdr:cNvSpPr txBox="1"/>
      </xdr:nvSpPr>
      <xdr:spPr>
        <a:xfrm>
          <a:off x="12167244"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33545</xdr:rowOff>
    </xdr:from>
    <xdr:ext cx="405111" cy="259045"/>
    <xdr:sp macro="" textlink="">
      <xdr:nvSpPr>
        <xdr:cNvPr id="796" name="n_4aveValue【公民館】&#10;有形固定資産減価償却率">
          <a:extLst>
            <a:ext uri="{FF2B5EF4-FFF2-40B4-BE49-F238E27FC236}">
              <a16:creationId xmlns:a16="http://schemas.microsoft.com/office/drawing/2014/main" id="{8E84D998-6170-46BE-9AAE-C7D215241C18}"/>
            </a:ext>
          </a:extLst>
        </xdr:cNvPr>
        <xdr:cNvSpPr txBox="1"/>
      </xdr:nvSpPr>
      <xdr:spPr>
        <a:xfrm>
          <a:off x="11354444" y="1729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13225</xdr:rowOff>
    </xdr:from>
    <xdr:ext cx="405111" cy="259045"/>
    <xdr:sp macro="" textlink="">
      <xdr:nvSpPr>
        <xdr:cNvPr id="797" name="n_1mainValue【公民館】&#10;有形固定資産減価償却率">
          <a:extLst>
            <a:ext uri="{FF2B5EF4-FFF2-40B4-BE49-F238E27FC236}">
              <a16:creationId xmlns:a16="http://schemas.microsoft.com/office/drawing/2014/main" id="{BBFDBF98-2665-4957-B20A-63FA6B64F67F}"/>
            </a:ext>
          </a:extLst>
        </xdr:cNvPr>
        <xdr:cNvSpPr txBox="1"/>
      </xdr:nvSpPr>
      <xdr:spPr>
        <a:xfrm>
          <a:off x="13742044" y="1675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134383</xdr:rowOff>
    </xdr:from>
    <xdr:ext cx="405111" cy="259045"/>
    <xdr:sp macro="" textlink="">
      <xdr:nvSpPr>
        <xdr:cNvPr id="798" name="n_2mainValue【公民館】&#10;有形固定資産減価償却率">
          <a:extLst>
            <a:ext uri="{FF2B5EF4-FFF2-40B4-BE49-F238E27FC236}">
              <a16:creationId xmlns:a16="http://schemas.microsoft.com/office/drawing/2014/main" id="{22993F58-79DD-47F4-A9DA-44EEBB2CD427}"/>
            </a:ext>
          </a:extLst>
        </xdr:cNvPr>
        <xdr:cNvSpPr txBox="1"/>
      </xdr:nvSpPr>
      <xdr:spPr>
        <a:xfrm>
          <a:off x="12960994" y="1670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84090</xdr:rowOff>
    </xdr:from>
    <xdr:ext cx="405111" cy="259045"/>
    <xdr:sp macro="" textlink="">
      <xdr:nvSpPr>
        <xdr:cNvPr id="799" name="n_3mainValue【公民館】&#10;有形固定資産減価償却率">
          <a:extLst>
            <a:ext uri="{FF2B5EF4-FFF2-40B4-BE49-F238E27FC236}">
              <a16:creationId xmlns:a16="http://schemas.microsoft.com/office/drawing/2014/main" id="{A9119771-A508-4FAB-BDA0-A26A9F1C9333}"/>
            </a:ext>
          </a:extLst>
        </xdr:cNvPr>
        <xdr:cNvSpPr txBox="1"/>
      </xdr:nvSpPr>
      <xdr:spPr>
        <a:xfrm>
          <a:off x="12167244" y="1665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54373</xdr:rowOff>
    </xdr:from>
    <xdr:ext cx="405111" cy="259045"/>
    <xdr:sp macro="" textlink="">
      <xdr:nvSpPr>
        <xdr:cNvPr id="800" name="n_4mainValue【公民館】&#10;有形固定資産減価償却率">
          <a:extLst>
            <a:ext uri="{FF2B5EF4-FFF2-40B4-BE49-F238E27FC236}">
              <a16:creationId xmlns:a16="http://schemas.microsoft.com/office/drawing/2014/main" id="{14F2ED85-2CED-4469-9780-0711FDA5DC95}"/>
            </a:ext>
          </a:extLst>
        </xdr:cNvPr>
        <xdr:cNvSpPr txBox="1"/>
      </xdr:nvSpPr>
      <xdr:spPr>
        <a:xfrm>
          <a:off x="11354444" y="1662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B157924E-CB6A-4F33-8D13-F5C662A832C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18506219-604A-4D2E-8E87-3D68B5C63B4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1B7478E4-551C-42C9-9C71-989A12054CC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BC68ED2A-E0FD-4FB3-8B1C-6BD936062E5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EF711396-7DF2-4BA5-9C09-A1825AFAA59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5854E43E-75DD-4907-88DC-85B1BD463E2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9781F0B3-2129-44C3-8F7D-5993DD9BAA2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C8663006-EF3A-472D-BFB3-35E67755F7BC}"/>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8BEF0090-E1B3-4E15-98FF-B948B03A8331}"/>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24E2B07B-5830-463F-B5BF-FCF11D056A88}"/>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a:extLst>
            <a:ext uri="{FF2B5EF4-FFF2-40B4-BE49-F238E27FC236}">
              <a16:creationId xmlns:a16="http://schemas.microsoft.com/office/drawing/2014/main" id="{EEBFD3D1-87A2-4734-9483-266BC4C984B7}"/>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a:extLst>
            <a:ext uri="{FF2B5EF4-FFF2-40B4-BE49-F238E27FC236}">
              <a16:creationId xmlns:a16="http://schemas.microsoft.com/office/drawing/2014/main" id="{F5867805-2B46-4A96-A0A0-69C9EC24B1A6}"/>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a:extLst>
            <a:ext uri="{FF2B5EF4-FFF2-40B4-BE49-F238E27FC236}">
              <a16:creationId xmlns:a16="http://schemas.microsoft.com/office/drawing/2014/main" id="{B8D0C1F0-8DA1-4C27-8E76-03D0FCB69754}"/>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a:extLst>
            <a:ext uri="{FF2B5EF4-FFF2-40B4-BE49-F238E27FC236}">
              <a16:creationId xmlns:a16="http://schemas.microsoft.com/office/drawing/2014/main" id="{D4439CC1-82B4-4F21-A0E9-3D903F36858D}"/>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a:extLst>
            <a:ext uri="{FF2B5EF4-FFF2-40B4-BE49-F238E27FC236}">
              <a16:creationId xmlns:a16="http://schemas.microsoft.com/office/drawing/2014/main" id="{C9DF5DA4-DE53-4F8F-A1E4-93B12D08A964}"/>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a:extLst>
            <a:ext uri="{FF2B5EF4-FFF2-40B4-BE49-F238E27FC236}">
              <a16:creationId xmlns:a16="http://schemas.microsoft.com/office/drawing/2014/main" id="{A9ED6193-8E2B-49B7-97E8-B1013D636A22}"/>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a:extLst>
            <a:ext uri="{FF2B5EF4-FFF2-40B4-BE49-F238E27FC236}">
              <a16:creationId xmlns:a16="http://schemas.microsoft.com/office/drawing/2014/main" id="{4800394A-8DED-48A1-B624-CDB960890D92}"/>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a:extLst>
            <a:ext uri="{FF2B5EF4-FFF2-40B4-BE49-F238E27FC236}">
              <a16:creationId xmlns:a16="http://schemas.microsoft.com/office/drawing/2014/main" id="{6C02CBF4-E2D8-4C26-9B05-0B8F4496DBA4}"/>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CD370F74-DC06-4075-BE11-A421757170EA}"/>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99664A56-7A58-43C6-B086-CC24F8DBE68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F2A6497-B4C8-4B5F-8E22-3C4B8783ACFE}"/>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22" name="直線コネクタ 821">
          <a:extLst>
            <a:ext uri="{FF2B5EF4-FFF2-40B4-BE49-F238E27FC236}">
              <a16:creationId xmlns:a16="http://schemas.microsoft.com/office/drawing/2014/main" id="{F89A4150-2356-4173-9773-B4C52BB801C6}"/>
            </a:ext>
          </a:extLst>
        </xdr:cNvPr>
        <xdr:cNvCxnSpPr/>
      </xdr:nvCxnSpPr>
      <xdr:spPr>
        <a:xfrm flipV="1">
          <a:off x="19951064" y="166885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3" name="【公民館】&#10;一人当たり面積最小値テキスト">
          <a:extLst>
            <a:ext uri="{FF2B5EF4-FFF2-40B4-BE49-F238E27FC236}">
              <a16:creationId xmlns:a16="http://schemas.microsoft.com/office/drawing/2014/main" id="{319D1662-DEAC-4E1A-BD99-03D5C8B8C851}"/>
            </a:ext>
          </a:extLst>
        </xdr:cNvPr>
        <xdr:cNvSpPr txBox="1"/>
      </xdr:nvSpPr>
      <xdr:spPr>
        <a:xfrm>
          <a:off x="19989800" y="1796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4" name="直線コネクタ 823">
          <a:extLst>
            <a:ext uri="{FF2B5EF4-FFF2-40B4-BE49-F238E27FC236}">
              <a16:creationId xmlns:a16="http://schemas.microsoft.com/office/drawing/2014/main" id="{63B25626-6739-422D-9F67-F0D91AC1ED77}"/>
            </a:ext>
          </a:extLst>
        </xdr:cNvPr>
        <xdr:cNvCxnSpPr/>
      </xdr:nvCxnSpPr>
      <xdr:spPr>
        <a:xfrm>
          <a:off x="19881850" y="17959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5" name="【公民館】&#10;一人当たり面積最大値テキスト">
          <a:extLst>
            <a:ext uri="{FF2B5EF4-FFF2-40B4-BE49-F238E27FC236}">
              <a16:creationId xmlns:a16="http://schemas.microsoft.com/office/drawing/2014/main" id="{2403AB3F-41A5-4DD0-9B84-D1BFA58CDBA0}"/>
            </a:ext>
          </a:extLst>
        </xdr:cNvPr>
        <xdr:cNvSpPr txBox="1"/>
      </xdr:nvSpPr>
      <xdr:spPr>
        <a:xfrm>
          <a:off x="19989800" y="1646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6" name="直線コネクタ 825">
          <a:extLst>
            <a:ext uri="{FF2B5EF4-FFF2-40B4-BE49-F238E27FC236}">
              <a16:creationId xmlns:a16="http://schemas.microsoft.com/office/drawing/2014/main" id="{277EC986-D51C-4FD1-B4CA-7B4DE850F308}"/>
            </a:ext>
          </a:extLst>
        </xdr:cNvPr>
        <xdr:cNvCxnSpPr/>
      </xdr:nvCxnSpPr>
      <xdr:spPr>
        <a:xfrm>
          <a:off x="19881850" y="16688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827" name="【公民館】&#10;一人当たり面積平均値テキスト">
          <a:extLst>
            <a:ext uri="{FF2B5EF4-FFF2-40B4-BE49-F238E27FC236}">
              <a16:creationId xmlns:a16="http://schemas.microsoft.com/office/drawing/2014/main" id="{74B2792F-384F-4188-9234-07808E406C95}"/>
            </a:ext>
          </a:extLst>
        </xdr:cNvPr>
        <xdr:cNvSpPr txBox="1"/>
      </xdr:nvSpPr>
      <xdr:spPr>
        <a:xfrm>
          <a:off x="19989800" y="17403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8" name="フローチャート: 判断 827">
          <a:extLst>
            <a:ext uri="{FF2B5EF4-FFF2-40B4-BE49-F238E27FC236}">
              <a16:creationId xmlns:a16="http://schemas.microsoft.com/office/drawing/2014/main" id="{A2D443CF-58FC-479B-8482-44F146F08CC7}"/>
            </a:ext>
          </a:extLst>
        </xdr:cNvPr>
        <xdr:cNvSpPr/>
      </xdr:nvSpPr>
      <xdr:spPr>
        <a:xfrm>
          <a:off x="199009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9" name="フローチャート: 判断 828">
          <a:extLst>
            <a:ext uri="{FF2B5EF4-FFF2-40B4-BE49-F238E27FC236}">
              <a16:creationId xmlns:a16="http://schemas.microsoft.com/office/drawing/2014/main" id="{F8C1C558-86F7-4E82-9B07-F5178C080200}"/>
            </a:ext>
          </a:extLst>
        </xdr:cNvPr>
        <xdr:cNvSpPr/>
      </xdr:nvSpPr>
      <xdr:spPr>
        <a:xfrm>
          <a:off x="19157950" y="175544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830" name="フローチャート: 判断 829">
          <a:extLst>
            <a:ext uri="{FF2B5EF4-FFF2-40B4-BE49-F238E27FC236}">
              <a16:creationId xmlns:a16="http://schemas.microsoft.com/office/drawing/2014/main" id="{3FCEBA2C-DB0E-4EA2-AE2E-A5FD5F058936}"/>
            </a:ext>
          </a:extLst>
        </xdr:cNvPr>
        <xdr:cNvSpPr/>
      </xdr:nvSpPr>
      <xdr:spPr>
        <a:xfrm>
          <a:off x="18345150" y="1754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31" name="フローチャート: 判断 830">
          <a:extLst>
            <a:ext uri="{FF2B5EF4-FFF2-40B4-BE49-F238E27FC236}">
              <a16:creationId xmlns:a16="http://schemas.microsoft.com/office/drawing/2014/main" id="{22B801E7-F2B9-463B-9C3C-0095455C58DA}"/>
            </a:ext>
          </a:extLst>
        </xdr:cNvPr>
        <xdr:cNvSpPr/>
      </xdr:nvSpPr>
      <xdr:spPr>
        <a:xfrm>
          <a:off x="175514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832" name="フローチャート: 判断 831">
          <a:extLst>
            <a:ext uri="{FF2B5EF4-FFF2-40B4-BE49-F238E27FC236}">
              <a16:creationId xmlns:a16="http://schemas.microsoft.com/office/drawing/2014/main" id="{3A540D07-A889-44DE-A97B-461CD94021EA}"/>
            </a:ext>
          </a:extLst>
        </xdr:cNvPr>
        <xdr:cNvSpPr/>
      </xdr:nvSpPr>
      <xdr:spPr>
        <a:xfrm>
          <a:off x="16757650" y="17508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6B70477-549C-4719-BB0A-BD01BE69BA35}"/>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5677232-231F-4632-8B2F-11371C016BF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A104AA4-1A35-419E-BA43-8EAEA1C03C4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4397562-85E5-4C5E-AE66-F7BBF01949EF}"/>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8204133-FEB9-40C6-9CAE-86D46FC28D63}"/>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38" name="楕円 837">
          <a:extLst>
            <a:ext uri="{FF2B5EF4-FFF2-40B4-BE49-F238E27FC236}">
              <a16:creationId xmlns:a16="http://schemas.microsoft.com/office/drawing/2014/main" id="{131070E1-D1E7-4FFE-A796-9B6C38DD2061}"/>
            </a:ext>
          </a:extLst>
        </xdr:cNvPr>
        <xdr:cNvSpPr/>
      </xdr:nvSpPr>
      <xdr:spPr>
        <a:xfrm>
          <a:off x="199009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839" name="【公民館】&#10;一人当たり面積該当値テキスト">
          <a:extLst>
            <a:ext uri="{FF2B5EF4-FFF2-40B4-BE49-F238E27FC236}">
              <a16:creationId xmlns:a16="http://schemas.microsoft.com/office/drawing/2014/main" id="{3C8E26CF-641D-4A34-9C04-6A98E8A9E64D}"/>
            </a:ext>
          </a:extLst>
        </xdr:cNvPr>
        <xdr:cNvSpPr txBox="1"/>
      </xdr:nvSpPr>
      <xdr:spPr>
        <a:xfrm>
          <a:off x="19989800" y="1773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50546</xdr:rowOff>
    </xdr:from>
    <xdr:to>
      <xdr:col>112</xdr:col>
      <xdr:colOff>38100</xdr:colOff>
      <xdr:row>107</xdr:row>
      <xdr:rowOff>152146</xdr:rowOff>
    </xdr:to>
    <xdr:sp macro="" textlink="">
      <xdr:nvSpPr>
        <xdr:cNvPr id="840" name="楕円 839">
          <a:extLst>
            <a:ext uri="{FF2B5EF4-FFF2-40B4-BE49-F238E27FC236}">
              <a16:creationId xmlns:a16="http://schemas.microsoft.com/office/drawing/2014/main" id="{9C450E4B-94D5-4A00-8149-092E6AA740D1}"/>
            </a:ext>
          </a:extLst>
        </xdr:cNvPr>
        <xdr:cNvSpPr/>
      </xdr:nvSpPr>
      <xdr:spPr>
        <a:xfrm>
          <a:off x="19157950" y="178241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101346</xdr:rowOff>
    </xdr:to>
    <xdr:cxnSp macro="">
      <xdr:nvCxnSpPr>
        <xdr:cNvPr id="841" name="直線コネクタ 840">
          <a:extLst>
            <a:ext uri="{FF2B5EF4-FFF2-40B4-BE49-F238E27FC236}">
              <a16:creationId xmlns:a16="http://schemas.microsoft.com/office/drawing/2014/main" id="{8AF493B9-8A03-4F36-9267-665021C5F62B}"/>
            </a:ext>
          </a:extLst>
        </xdr:cNvPr>
        <xdr:cNvCxnSpPr/>
      </xdr:nvCxnSpPr>
      <xdr:spPr>
        <a:xfrm flipV="1">
          <a:off x="19202400" y="17870424"/>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52832</xdr:rowOff>
    </xdr:from>
    <xdr:to>
      <xdr:col>107</xdr:col>
      <xdr:colOff>101600</xdr:colOff>
      <xdr:row>107</xdr:row>
      <xdr:rowOff>154432</xdr:rowOff>
    </xdr:to>
    <xdr:sp macro="" textlink="">
      <xdr:nvSpPr>
        <xdr:cNvPr id="842" name="楕円 841">
          <a:extLst>
            <a:ext uri="{FF2B5EF4-FFF2-40B4-BE49-F238E27FC236}">
              <a16:creationId xmlns:a16="http://schemas.microsoft.com/office/drawing/2014/main" id="{420126B0-4423-4348-8A87-DA7EF82DDED0}"/>
            </a:ext>
          </a:extLst>
        </xdr:cNvPr>
        <xdr:cNvSpPr/>
      </xdr:nvSpPr>
      <xdr:spPr>
        <a:xfrm>
          <a:off x="1834515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101346</xdr:rowOff>
    </xdr:from>
    <xdr:to>
      <xdr:col>111</xdr:col>
      <xdr:colOff>177800</xdr:colOff>
      <xdr:row>107</xdr:row>
      <xdr:rowOff>103632</xdr:rowOff>
    </xdr:to>
    <xdr:cxnSp macro="">
      <xdr:nvCxnSpPr>
        <xdr:cNvPr id="843" name="直線コネクタ 842">
          <a:extLst>
            <a:ext uri="{FF2B5EF4-FFF2-40B4-BE49-F238E27FC236}">
              <a16:creationId xmlns:a16="http://schemas.microsoft.com/office/drawing/2014/main" id="{D48F879F-0CD8-4DF1-8478-CF6FD3481EA5}"/>
            </a:ext>
          </a:extLst>
        </xdr:cNvPr>
        <xdr:cNvCxnSpPr/>
      </xdr:nvCxnSpPr>
      <xdr:spPr>
        <a:xfrm flipV="1">
          <a:off x="18395950" y="1787499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844" name="楕円 843">
          <a:extLst>
            <a:ext uri="{FF2B5EF4-FFF2-40B4-BE49-F238E27FC236}">
              <a16:creationId xmlns:a16="http://schemas.microsoft.com/office/drawing/2014/main" id="{3387C409-8A80-4E28-8F9E-E67B754C2303}"/>
            </a:ext>
          </a:extLst>
        </xdr:cNvPr>
        <xdr:cNvSpPr/>
      </xdr:nvSpPr>
      <xdr:spPr>
        <a:xfrm>
          <a:off x="175514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103632</xdr:rowOff>
    </xdr:from>
    <xdr:to>
      <xdr:col>107</xdr:col>
      <xdr:colOff>50800</xdr:colOff>
      <xdr:row>107</xdr:row>
      <xdr:rowOff>105918</xdr:rowOff>
    </xdr:to>
    <xdr:cxnSp macro="">
      <xdr:nvCxnSpPr>
        <xdr:cNvPr id="845" name="直線コネクタ 844">
          <a:extLst>
            <a:ext uri="{FF2B5EF4-FFF2-40B4-BE49-F238E27FC236}">
              <a16:creationId xmlns:a16="http://schemas.microsoft.com/office/drawing/2014/main" id="{144D06B8-40ED-49C1-AF2A-22614EDDD665}"/>
            </a:ext>
          </a:extLst>
        </xdr:cNvPr>
        <xdr:cNvCxnSpPr/>
      </xdr:nvCxnSpPr>
      <xdr:spPr>
        <a:xfrm flipV="1">
          <a:off x="17602200" y="1787728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57404</xdr:rowOff>
    </xdr:from>
    <xdr:to>
      <xdr:col>98</xdr:col>
      <xdr:colOff>38100</xdr:colOff>
      <xdr:row>107</xdr:row>
      <xdr:rowOff>159004</xdr:rowOff>
    </xdr:to>
    <xdr:sp macro="" textlink="">
      <xdr:nvSpPr>
        <xdr:cNvPr id="846" name="楕円 845">
          <a:extLst>
            <a:ext uri="{FF2B5EF4-FFF2-40B4-BE49-F238E27FC236}">
              <a16:creationId xmlns:a16="http://schemas.microsoft.com/office/drawing/2014/main" id="{D10C2C74-3258-4904-BF84-89618AF22272}"/>
            </a:ext>
          </a:extLst>
        </xdr:cNvPr>
        <xdr:cNvSpPr/>
      </xdr:nvSpPr>
      <xdr:spPr>
        <a:xfrm>
          <a:off x="16757650" y="178310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105918</xdr:rowOff>
    </xdr:from>
    <xdr:to>
      <xdr:col>102</xdr:col>
      <xdr:colOff>114300</xdr:colOff>
      <xdr:row>107</xdr:row>
      <xdr:rowOff>108204</xdr:rowOff>
    </xdr:to>
    <xdr:cxnSp macro="">
      <xdr:nvCxnSpPr>
        <xdr:cNvPr id="847" name="直線コネクタ 846">
          <a:extLst>
            <a:ext uri="{FF2B5EF4-FFF2-40B4-BE49-F238E27FC236}">
              <a16:creationId xmlns:a16="http://schemas.microsoft.com/office/drawing/2014/main" id="{D895AA2D-4992-44DA-A95B-E7483509E52D}"/>
            </a:ext>
          </a:extLst>
        </xdr:cNvPr>
        <xdr:cNvCxnSpPr/>
      </xdr:nvCxnSpPr>
      <xdr:spPr>
        <a:xfrm flipV="1">
          <a:off x="16802100" y="1787956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848" name="n_1aveValue【公民館】&#10;一人当たり面積">
          <a:extLst>
            <a:ext uri="{FF2B5EF4-FFF2-40B4-BE49-F238E27FC236}">
              <a16:creationId xmlns:a16="http://schemas.microsoft.com/office/drawing/2014/main" id="{30B5C5FC-455F-4C4C-96F5-E453400F36D1}"/>
            </a:ext>
          </a:extLst>
        </xdr:cNvPr>
        <xdr:cNvSpPr txBox="1"/>
      </xdr:nvSpPr>
      <xdr:spPr>
        <a:xfrm>
          <a:off x="18980227" y="1732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macro="" textlink="">
      <xdr:nvSpPr>
        <xdr:cNvPr id="849" name="n_2aveValue【公民館】&#10;一人当たり面積">
          <a:extLst>
            <a:ext uri="{FF2B5EF4-FFF2-40B4-BE49-F238E27FC236}">
              <a16:creationId xmlns:a16="http://schemas.microsoft.com/office/drawing/2014/main" id="{525D68D9-9B50-41FE-B8DB-F968BD66C188}"/>
            </a:ext>
          </a:extLst>
        </xdr:cNvPr>
        <xdr:cNvSpPr txBox="1"/>
      </xdr:nvSpPr>
      <xdr:spPr>
        <a:xfrm>
          <a:off x="18180127" y="1731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50" name="n_3aveValue【公民館】&#10;一人当たり面積">
          <a:extLst>
            <a:ext uri="{FF2B5EF4-FFF2-40B4-BE49-F238E27FC236}">
              <a16:creationId xmlns:a16="http://schemas.microsoft.com/office/drawing/2014/main" id="{7F26BD7F-77E7-491F-A24D-499F8219C526}"/>
            </a:ext>
          </a:extLst>
        </xdr:cNvPr>
        <xdr:cNvSpPr txBox="1"/>
      </xdr:nvSpPr>
      <xdr:spPr>
        <a:xfrm>
          <a:off x="17386377" y="173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macro="" textlink="">
      <xdr:nvSpPr>
        <xdr:cNvPr id="851" name="n_4aveValue【公民館】&#10;一人当たり面積">
          <a:extLst>
            <a:ext uri="{FF2B5EF4-FFF2-40B4-BE49-F238E27FC236}">
              <a16:creationId xmlns:a16="http://schemas.microsoft.com/office/drawing/2014/main" id="{52FAFA59-3430-4E5A-B7A3-7A3EA6C9B22E}"/>
            </a:ext>
          </a:extLst>
        </xdr:cNvPr>
        <xdr:cNvSpPr txBox="1"/>
      </xdr:nvSpPr>
      <xdr:spPr>
        <a:xfrm>
          <a:off x="165926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143273</xdr:rowOff>
    </xdr:from>
    <xdr:ext cx="469744" cy="259045"/>
    <xdr:sp macro="" textlink="">
      <xdr:nvSpPr>
        <xdr:cNvPr id="852" name="n_1mainValue【公民館】&#10;一人当たり面積">
          <a:extLst>
            <a:ext uri="{FF2B5EF4-FFF2-40B4-BE49-F238E27FC236}">
              <a16:creationId xmlns:a16="http://schemas.microsoft.com/office/drawing/2014/main" id="{73556F46-440B-4200-B532-84AEEBDFF86A}"/>
            </a:ext>
          </a:extLst>
        </xdr:cNvPr>
        <xdr:cNvSpPr txBox="1"/>
      </xdr:nvSpPr>
      <xdr:spPr>
        <a:xfrm>
          <a:off x="18980227" y="179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145559</xdr:rowOff>
    </xdr:from>
    <xdr:ext cx="469744" cy="259045"/>
    <xdr:sp macro="" textlink="">
      <xdr:nvSpPr>
        <xdr:cNvPr id="853" name="n_2mainValue【公民館】&#10;一人当たり面積">
          <a:extLst>
            <a:ext uri="{FF2B5EF4-FFF2-40B4-BE49-F238E27FC236}">
              <a16:creationId xmlns:a16="http://schemas.microsoft.com/office/drawing/2014/main" id="{8023C3BF-DD03-465A-BA30-7EF07B862E37}"/>
            </a:ext>
          </a:extLst>
        </xdr:cNvPr>
        <xdr:cNvSpPr txBox="1"/>
      </xdr:nvSpPr>
      <xdr:spPr>
        <a:xfrm>
          <a:off x="18180127" y="17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854" name="n_3mainValue【公民館】&#10;一人当たり面積">
          <a:extLst>
            <a:ext uri="{FF2B5EF4-FFF2-40B4-BE49-F238E27FC236}">
              <a16:creationId xmlns:a16="http://schemas.microsoft.com/office/drawing/2014/main" id="{026FD0B1-7823-4C12-8473-ED29F5586DFC}"/>
            </a:ext>
          </a:extLst>
        </xdr:cNvPr>
        <xdr:cNvSpPr txBox="1"/>
      </xdr:nvSpPr>
      <xdr:spPr>
        <a:xfrm>
          <a:off x="17386377" y="179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150131</xdr:rowOff>
    </xdr:from>
    <xdr:ext cx="469744" cy="259045"/>
    <xdr:sp macro="" textlink="">
      <xdr:nvSpPr>
        <xdr:cNvPr id="855" name="n_4mainValue【公民館】&#10;一人当たり面積">
          <a:extLst>
            <a:ext uri="{FF2B5EF4-FFF2-40B4-BE49-F238E27FC236}">
              <a16:creationId xmlns:a16="http://schemas.microsoft.com/office/drawing/2014/main" id="{8E7F858E-3357-4EC2-BB21-0D6B2E1340A0}"/>
            </a:ext>
          </a:extLst>
        </xdr:cNvPr>
        <xdr:cNvSpPr txBox="1"/>
      </xdr:nvSpPr>
      <xdr:spPr>
        <a:xfrm>
          <a:off x="16592627" y="179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FB03B89E-0540-461F-ABC8-5266D64764EE}"/>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E5BD2FBE-B40C-4407-AA38-47A7FB0BB67C}"/>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E0E94959-D820-4FAF-A3C8-64EE2963384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新規道路の設置が少なく修繕工事が中心となっていることから有形固定資産減価償却率が高くなっており、類似団体平均を上回っている要因であると考えられる。橋りょう・トンネルの有形固定資産減価償却率は類似団体平均を上回っているが、長寿命化計画に基づく橋りょうの点検が実施され、設計業務委託や耐震補強工事が進んでいることから低下傾向にある。公営住宅については、現存する市営住宅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％以上を占める戸数が昭和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年代後半から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かけて基幹産業である観光業の盛況に伴う就労人口の増加に対する住宅政策として当時整備され現在に至っており、減価償却が進んでいることから類似団体内でも高い有形固定資産減価償却率となっている。「熱海市公営住宅ストック総合活用計画」に基づき、耐用年数を超過した住宅から順次、入居者の移転を促し、建物の用途廃止を進めているところではあるが、あわせて引き続き使用していく住宅の長寿命化や更新整備に多額の費用が見込まれるため、費用の平準化を図る必要がある。港湾・漁港施設については、計画的な機能保全工事の実施してきたことにより有形固定資産減価償却率は類似団体平均を下回っている。また、一人当たり有形固定資産額が類似団体平均より高くなっているが、離島を有する本市特有の事由によるものと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学校施設については、修繕工事を中心に進めたことから、有形固定資産減価償却率が類似団体平均を上回った。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公民館については、老朽化による減価償却は進んでいるものの、有形固定資産減価償却率は類似団体平均より低い水準で推移している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608ADF-3752-4FFC-B215-A58DB770193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F06E2A-D92D-48A4-B46C-B17F4FF22813}"/>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220B58-8787-408B-80B5-0016A3C2D4C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BAA7A5-1D90-49F8-AE45-D5C25545CE4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A4A62E-C4E5-4E63-8064-B009308B654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114D85-241B-4291-BEF9-DAECCEEEB0E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0410F7-0107-4560-ADC7-D9B05822E5F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DE19F4-A17F-4719-B673-EE8A01A33C8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3AEE89-529C-4FC0-943E-5822D62F891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01BBEC-7CCC-4909-A5D8-594F5BB54158}"/>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34,433
33,647
61.77
23,588,550
20,409,688
2,731,522
10,360,765
16,829,404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A8698B-A509-41A7-B239-CD767E34435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22583F-A0AF-4416-89B8-3251F1C49DD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D87DE5-BA21-40AF-A6B2-A846424133F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84CEEC-AF5A-479A-9917-1A6109FD3ED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87F97F-0B77-44FD-9CA5-EFD5316F9DA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5CAACB-ED37-4C7C-976C-E709ECDABEBD}"/>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95D057-BE9C-4D3B-A987-495EFE0282D7}"/>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A4956D-19F1-4441-A1C6-F0BB25A069C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84AF96-85E1-4AAD-9BFF-23EEFDC97B0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9C842B-0D8F-40B1-88EE-9D65782FA43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41A58E-7A7F-487F-90BD-54F059D7D52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62B6EE-CF4C-4B70-B18E-11EE6822573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821AE8-7F49-4DBC-92AF-A5105769A959}"/>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E96CCB-EFDF-477B-B060-5BFF8718B237}"/>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643CF9-64F7-4F10-AE5A-932A31667E3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0A649F-A1C8-415E-848C-87511C192C5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59F1FD-A07E-46CA-AC12-02527A6D52E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B198A8-E600-42A7-9F3F-D5F27AE05252}"/>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612B19-994F-4FD4-917D-D2D57D95EAD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6C1BD1-216F-4988-A746-C9B9F085CBDE}"/>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FC98E7-0DF7-4D5B-A35C-7FB0E952D183}"/>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86FEB5A-E50E-40AB-A600-5AB07A0F5CA5}"/>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2865A6-9B32-4D7E-BE80-0F287F15DC91}"/>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8A11AD-B32A-4B1B-B773-2EE8E9B2CE32}"/>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BAD3F3-846B-4FFE-8931-9DAB78BAD61F}"/>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AA38E2-C3E8-46C9-ADD4-A16AE72E0D16}"/>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6C5667-397C-4582-99A6-41A6E4439E8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6ED59E-6354-44B7-A701-B99DF3D1437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EA1505-FF4A-424F-8B5C-19BD15F30733}"/>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DEF701-6A0C-4B9D-AFA6-0F08D8EFC4E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E896B9B-47F9-4A53-8717-8EB6076CAC67}"/>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E2248C-BB12-4C49-B2FD-F58D713BE3DD}"/>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86F03CC-04EE-4A05-99C5-39398BCB8527}"/>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DF6213C-620A-4E0E-98F7-6DFBE67F3B67}"/>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DFF8735-587C-47A6-ACE6-F9CBD2D4DBA1}"/>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F4001A4-AA18-443B-9D76-C7D4A25A4CEC}"/>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59B059B-065F-4DA3-A9B0-740771A31D7F}"/>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BA1978B-265E-49B8-9E0C-E0DDC7237491}"/>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7ED26D-FD6F-420C-9EFF-A8D78EFB58BB}"/>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8EB9A9-6754-4ADE-B247-49E8C10D1A0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F882F08-CFC1-4A58-9793-1E15CC8D033F}"/>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074301-ACC7-49D6-B418-22EDC94D6EB2}"/>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702C2D6-77F1-4B87-B802-2D23D4B6F305}"/>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3ACBF42-0144-4609-B24E-E9D9DAB2AE8D}"/>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6D8D4BE-A37E-469D-B2D9-04969699FF5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8EDB1F0-DD20-4E4E-803D-D97700B1AD1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1ABB9F47-ACE2-48F1-B891-CBA1EF3CA056}"/>
            </a:ext>
          </a:extLst>
        </xdr:cNvPr>
        <xdr:cNvCxnSpPr/>
      </xdr:nvCxnSpPr>
      <xdr:spPr>
        <a:xfrm flipV="1">
          <a:off x="4177665" y="5517787"/>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BE1BCE0C-5A20-49F9-B1ED-9982E8F543A3}"/>
            </a:ext>
          </a:extLst>
        </xdr:cNvPr>
        <xdr:cNvSpPr txBox="1"/>
      </xdr:nvSpPr>
      <xdr:spPr>
        <a:xfrm>
          <a:off x="4216400" y="701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EFC59B6E-F292-46EB-9C50-C293A213B610}"/>
            </a:ext>
          </a:extLst>
        </xdr:cNvPr>
        <xdr:cNvCxnSpPr/>
      </xdr:nvCxnSpPr>
      <xdr:spPr>
        <a:xfrm>
          <a:off x="4108450" y="7008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688B6E96-15D1-4AFB-AC05-A605FC275B5E}"/>
            </a:ext>
          </a:extLst>
        </xdr:cNvPr>
        <xdr:cNvSpPr txBox="1"/>
      </xdr:nvSpPr>
      <xdr:spPr>
        <a:xfrm>
          <a:off x="4216400" y="5299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60C80798-2FB3-4F0E-8689-20043DFC3C06}"/>
            </a:ext>
          </a:extLst>
        </xdr:cNvPr>
        <xdr:cNvCxnSpPr/>
      </xdr:nvCxnSpPr>
      <xdr:spPr>
        <a:xfrm>
          <a:off x="4108450" y="5517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6249F34D-3159-435A-83CE-0668F48DB6F8}"/>
            </a:ext>
          </a:extLst>
        </xdr:cNvPr>
        <xdr:cNvSpPr txBox="1"/>
      </xdr:nvSpPr>
      <xdr:spPr>
        <a:xfrm>
          <a:off x="4216400" y="613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CC975E2F-32A7-488C-87E6-69CDB9CF5EE4}"/>
            </a:ext>
          </a:extLst>
        </xdr:cNvPr>
        <xdr:cNvSpPr/>
      </xdr:nvSpPr>
      <xdr:spPr>
        <a:xfrm>
          <a:off x="4127500" y="627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CE75B636-3CED-4C5A-97CC-8B446CA37CA4}"/>
            </a:ext>
          </a:extLst>
        </xdr:cNvPr>
        <xdr:cNvSpPr/>
      </xdr:nvSpPr>
      <xdr:spPr>
        <a:xfrm>
          <a:off x="33845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DBC80EE1-8F4A-44DF-B425-9AFB07B9AA4A}"/>
            </a:ext>
          </a:extLst>
        </xdr:cNvPr>
        <xdr:cNvSpPr/>
      </xdr:nvSpPr>
      <xdr:spPr>
        <a:xfrm>
          <a:off x="2571750" y="65310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52013A75-9701-46A7-B563-8448172A5FE6}"/>
            </a:ext>
          </a:extLst>
        </xdr:cNvPr>
        <xdr:cNvSpPr/>
      </xdr:nvSpPr>
      <xdr:spPr>
        <a:xfrm>
          <a:off x="1778000" y="647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D797EDE7-9E17-4A7A-82A2-2F73362D13F7}"/>
            </a:ext>
          </a:extLst>
        </xdr:cNvPr>
        <xdr:cNvSpPr/>
      </xdr:nvSpPr>
      <xdr:spPr>
        <a:xfrm>
          <a:off x="9842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52A71B-8B26-4A16-BB99-52E45425EE4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64493D-62DA-4855-A8BC-8F2872EEA55B}"/>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2FDF40-DA4E-48EC-A62F-9B74D302223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867CD3-837A-4610-8E05-6DFE6711EFE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498C4BE-BB28-495E-964C-87C1E35F35D8}"/>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92347</xdr:rowOff>
    </xdr:from>
    <xdr:to>
      <xdr:col>24</xdr:col>
      <xdr:colOff>114300</xdr:colOff>
      <xdr:row>42</xdr:row>
      <xdr:rowOff>22497</xdr:rowOff>
    </xdr:to>
    <xdr:sp macro="" textlink="">
      <xdr:nvSpPr>
        <xdr:cNvPr id="74" name="楕円 73">
          <a:extLst>
            <a:ext uri="{FF2B5EF4-FFF2-40B4-BE49-F238E27FC236}">
              <a16:creationId xmlns:a16="http://schemas.microsoft.com/office/drawing/2014/main" id="{2F3C773F-6FAB-44AB-8ECD-2FCF05BB495A}"/>
            </a:ext>
          </a:extLst>
        </xdr:cNvPr>
        <xdr:cNvSpPr/>
      </xdr:nvSpPr>
      <xdr:spPr>
        <a:xfrm>
          <a:off x="4127500" y="68677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7274</xdr:rowOff>
    </xdr:from>
    <xdr:ext cx="405111" cy="259045"/>
    <xdr:sp macro="" textlink="">
      <xdr:nvSpPr>
        <xdr:cNvPr id="75" name="【図書館】&#10;有形固定資産減価償却率該当値テキスト">
          <a:extLst>
            <a:ext uri="{FF2B5EF4-FFF2-40B4-BE49-F238E27FC236}">
              <a16:creationId xmlns:a16="http://schemas.microsoft.com/office/drawing/2014/main" id="{113B69F5-512D-4249-B21A-E9EA7BD86AB7}"/>
            </a:ext>
          </a:extLst>
        </xdr:cNvPr>
        <xdr:cNvSpPr txBox="1"/>
      </xdr:nvSpPr>
      <xdr:spPr>
        <a:xfrm>
          <a:off x="4216400" y="678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23767</xdr:rowOff>
    </xdr:from>
    <xdr:to>
      <xdr:col>20</xdr:col>
      <xdr:colOff>38100</xdr:colOff>
      <xdr:row>41</xdr:row>
      <xdr:rowOff>125367</xdr:rowOff>
    </xdr:to>
    <xdr:sp macro="" textlink="">
      <xdr:nvSpPr>
        <xdr:cNvPr id="76" name="楕円 75">
          <a:extLst>
            <a:ext uri="{FF2B5EF4-FFF2-40B4-BE49-F238E27FC236}">
              <a16:creationId xmlns:a16="http://schemas.microsoft.com/office/drawing/2014/main" id="{A9CDA793-0906-4718-975C-CC181C609291}"/>
            </a:ext>
          </a:extLst>
        </xdr:cNvPr>
        <xdr:cNvSpPr/>
      </xdr:nvSpPr>
      <xdr:spPr>
        <a:xfrm>
          <a:off x="3384550" y="67992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74567</xdr:rowOff>
    </xdr:from>
    <xdr:to>
      <xdr:col>24</xdr:col>
      <xdr:colOff>63500</xdr:colOff>
      <xdr:row>41</xdr:row>
      <xdr:rowOff>143147</xdr:rowOff>
    </xdr:to>
    <xdr:cxnSp macro="">
      <xdr:nvCxnSpPr>
        <xdr:cNvPr id="77" name="直線コネクタ 76">
          <a:extLst>
            <a:ext uri="{FF2B5EF4-FFF2-40B4-BE49-F238E27FC236}">
              <a16:creationId xmlns:a16="http://schemas.microsoft.com/office/drawing/2014/main" id="{2FB4DBB2-B51F-45A1-B83C-E13083D89082}"/>
            </a:ext>
          </a:extLst>
        </xdr:cNvPr>
        <xdr:cNvCxnSpPr/>
      </xdr:nvCxnSpPr>
      <xdr:spPr>
        <a:xfrm>
          <a:off x="3429000" y="6850017"/>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95613</xdr:rowOff>
    </xdr:from>
    <xdr:to>
      <xdr:col>15</xdr:col>
      <xdr:colOff>101600</xdr:colOff>
      <xdr:row>41</xdr:row>
      <xdr:rowOff>25763</xdr:rowOff>
    </xdr:to>
    <xdr:sp macro="" textlink="">
      <xdr:nvSpPr>
        <xdr:cNvPr id="78" name="楕円 77">
          <a:extLst>
            <a:ext uri="{FF2B5EF4-FFF2-40B4-BE49-F238E27FC236}">
              <a16:creationId xmlns:a16="http://schemas.microsoft.com/office/drawing/2014/main" id="{4E090D2B-25A2-42EC-8AD1-E0B4C26DDAF0}"/>
            </a:ext>
          </a:extLst>
        </xdr:cNvPr>
        <xdr:cNvSpPr/>
      </xdr:nvSpPr>
      <xdr:spPr>
        <a:xfrm>
          <a:off x="2571750" y="6705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146413</xdr:rowOff>
    </xdr:from>
    <xdr:to>
      <xdr:col>19</xdr:col>
      <xdr:colOff>177800</xdr:colOff>
      <xdr:row>41</xdr:row>
      <xdr:rowOff>74567</xdr:rowOff>
    </xdr:to>
    <xdr:cxnSp macro="">
      <xdr:nvCxnSpPr>
        <xdr:cNvPr id="79" name="直線コネクタ 78">
          <a:extLst>
            <a:ext uri="{FF2B5EF4-FFF2-40B4-BE49-F238E27FC236}">
              <a16:creationId xmlns:a16="http://schemas.microsoft.com/office/drawing/2014/main" id="{D5EED237-C162-4C40-BB36-6B86BE286E46}"/>
            </a:ext>
          </a:extLst>
        </xdr:cNvPr>
        <xdr:cNvCxnSpPr/>
      </xdr:nvCxnSpPr>
      <xdr:spPr>
        <a:xfrm>
          <a:off x="2622550" y="6756763"/>
          <a:ext cx="806450" cy="9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167459</xdr:rowOff>
    </xdr:from>
    <xdr:to>
      <xdr:col>10</xdr:col>
      <xdr:colOff>165100</xdr:colOff>
      <xdr:row>40</xdr:row>
      <xdr:rowOff>97609</xdr:rowOff>
    </xdr:to>
    <xdr:sp macro="" textlink="">
      <xdr:nvSpPr>
        <xdr:cNvPr id="80" name="楕円 79">
          <a:extLst>
            <a:ext uri="{FF2B5EF4-FFF2-40B4-BE49-F238E27FC236}">
              <a16:creationId xmlns:a16="http://schemas.microsoft.com/office/drawing/2014/main" id="{80524BD9-61BD-4A18-8884-6D7B9FD8FAEA}"/>
            </a:ext>
          </a:extLst>
        </xdr:cNvPr>
        <xdr:cNvSpPr/>
      </xdr:nvSpPr>
      <xdr:spPr>
        <a:xfrm>
          <a:off x="1778000" y="66127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46809</xdr:rowOff>
    </xdr:from>
    <xdr:to>
      <xdr:col>15</xdr:col>
      <xdr:colOff>50800</xdr:colOff>
      <xdr:row>40</xdr:row>
      <xdr:rowOff>146413</xdr:rowOff>
    </xdr:to>
    <xdr:cxnSp macro="">
      <xdr:nvCxnSpPr>
        <xdr:cNvPr id="81" name="直線コネクタ 80">
          <a:extLst>
            <a:ext uri="{FF2B5EF4-FFF2-40B4-BE49-F238E27FC236}">
              <a16:creationId xmlns:a16="http://schemas.microsoft.com/office/drawing/2014/main" id="{1AAD87C7-1E54-407E-ACCF-350A73B1A242}"/>
            </a:ext>
          </a:extLst>
        </xdr:cNvPr>
        <xdr:cNvCxnSpPr/>
      </xdr:nvCxnSpPr>
      <xdr:spPr>
        <a:xfrm>
          <a:off x="1828800" y="6657159"/>
          <a:ext cx="79375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69487</xdr:rowOff>
    </xdr:from>
    <xdr:to>
      <xdr:col>6</xdr:col>
      <xdr:colOff>38100</xdr:colOff>
      <xdr:row>39</xdr:row>
      <xdr:rowOff>171087</xdr:rowOff>
    </xdr:to>
    <xdr:sp macro="" textlink="">
      <xdr:nvSpPr>
        <xdr:cNvPr id="82" name="楕円 81">
          <a:extLst>
            <a:ext uri="{FF2B5EF4-FFF2-40B4-BE49-F238E27FC236}">
              <a16:creationId xmlns:a16="http://schemas.microsoft.com/office/drawing/2014/main" id="{E4A22C9B-7592-440D-B2DD-57975937FF3C}"/>
            </a:ext>
          </a:extLst>
        </xdr:cNvPr>
        <xdr:cNvSpPr/>
      </xdr:nvSpPr>
      <xdr:spPr>
        <a:xfrm>
          <a:off x="984250" y="65147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120287</xdr:rowOff>
    </xdr:from>
    <xdr:to>
      <xdr:col>10</xdr:col>
      <xdr:colOff>114300</xdr:colOff>
      <xdr:row>40</xdr:row>
      <xdr:rowOff>46809</xdr:rowOff>
    </xdr:to>
    <xdr:cxnSp macro="">
      <xdr:nvCxnSpPr>
        <xdr:cNvPr id="83" name="直線コネクタ 82">
          <a:extLst>
            <a:ext uri="{FF2B5EF4-FFF2-40B4-BE49-F238E27FC236}">
              <a16:creationId xmlns:a16="http://schemas.microsoft.com/office/drawing/2014/main" id="{F5EEDB5D-6587-4BFA-A31D-09E71F66E67B}"/>
            </a:ext>
          </a:extLst>
        </xdr:cNvPr>
        <xdr:cNvCxnSpPr/>
      </xdr:nvCxnSpPr>
      <xdr:spPr>
        <a:xfrm>
          <a:off x="1028700" y="6565537"/>
          <a:ext cx="80010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293F9AD6-59D5-4761-8A84-329CD0037DD6}"/>
            </a:ext>
          </a:extLst>
        </xdr:cNvPr>
        <xdr:cNvSpPr txBox="1"/>
      </xdr:nvSpPr>
      <xdr:spPr>
        <a:xfrm>
          <a:off x="32391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AB279111-2E2D-47BE-B7C6-0352A1754671}"/>
            </a:ext>
          </a:extLst>
        </xdr:cNvPr>
        <xdr:cNvSpPr txBox="1"/>
      </xdr:nvSpPr>
      <xdr:spPr>
        <a:xfrm>
          <a:off x="243904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1719D9A-676C-4027-87E1-6E263B831441}"/>
            </a:ext>
          </a:extLst>
        </xdr:cNvPr>
        <xdr:cNvSpPr txBox="1"/>
      </xdr:nvSpPr>
      <xdr:spPr>
        <a:xfrm>
          <a:off x="164529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3B734926-ED33-4D08-8825-123871F8BDDC}"/>
            </a:ext>
          </a:extLst>
        </xdr:cNvPr>
        <xdr:cNvSpPr txBox="1"/>
      </xdr:nvSpPr>
      <xdr:spPr>
        <a:xfrm>
          <a:off x="8515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116494</xdr:rowOff>
    </xdr:from>
    <xdr:ext cx="405111" cy="259045"/>
    <xdr:sp macro="" textlink="">
      <xdr:nvSpPr>
        <xdr:cNvPr id="88" name="n_1mainValue【図書館】&#10;有形固定資産減価償却率">
          <a:extLst>
            <a:ext uri="{FF2B5EF4-FFF2-40B4-BE49-F238E27FC236}">
              <a16:creationId xmlns:a16="http://schemas.microsoft.com/office/drawing/2014/main" id="{ECAB122F-ECE3-4BBF-B149-2CAA63D67723}"/>
            </a:ext>
          </a:extLst>
        </xdr:cNvPr>
        <xdr:cNvSpPr txBox="1"/>
      </xdr:nvSpPr>
      <xdr:spPr>
        <a:xfrm>
          <a:off x="3239144" y="689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16890</xdr:rowOff>
    </xdr:from>
    <xdr:ext cx="405111" cy="259045"/>
    <xdr:sp macro="" textlink="">
      <xdr:nvSpPr>
        <xdr:cNvPr id="89" name="n_2mainValue【図書館】&#10;有形固定資産減価償却率">
          <a:extLst>
            <a:ext uri="{FF2B5EF4-FFF2-40B4-BE49-F238E27FC236}">
              <a16:creationId xmlns:a16="http://schemas.microsoft.com/office/drawing/2014/main" id="{4B155145-C132-4E5B-950B-40329942142C}"/>
            </a:ext>
          </a:extLst>
        </xdr:cNvPr>
        <xdr:cNvSpPr txBox="1"/>
      </xdr:nvSpPr>
      <xdr:spPr>
        <a:xfrm>
          <a:off x="2439044" y="679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88736</xdr:rowOff>
    </xdr:from>
    <xdr:ext cx="405111" cy="259045"/>
    <xdr:sp macro="" textlink="">
      <xdr:nvSpPr>
        <xdr:cNvPr id="90" name="n_3mainValue【図書館】&#10;有形固定資産減価償却率">
          <a:extLst>
            <a:ext uri="{FF2B5EF4-FFF2-40B4-BE49-F238E27FC236}">
              <a16:creationId xmlns:a16="http://schemas.microsoft.com/office/drawing/2014/main" id="{D79D798B-14B4-4983-A578-4EA3A5C57B2A}"/>
            </a:ext>
          </a:extLst>
        </xdr:cNvPr>
        <xdr:cNvSpPr txBox="1"/>
      </xdr:nvSpPr>
      <xdr:spPr>
        <a:xfrm>
          <a:off x="1645294" y="6699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162214</xdr:rowOff>
    </xdr:from>
    <xdr:ext cx="405111" cy="259045"/>
    <xdr:sp macro="" textlink="">
      <xdr:nvSpPr>
        <xdr:cNvPr id="91" name="n_4mainValue【図書館】&#10;有形固定資産減価償却率">
          <a:extLst>
            <a:ext uri="{FF2B5EF4-FFF2-40B4-BE49-F238E27FC236}">
              <a16:creationId xmlns:a16="http://schemas.microsoft.com/office/drawing/2014/main" id="{53E0E69C-369F-47DC-9BF2-F8B493C5407D}"/>
            </a:ext>
          </a:extLst>
        </xdr:cNvPr>
        <xdr:cNvSpPr txBox="1"/>
      </xdr:nvSpPr>
      <xdr:spPr>
        <a:xfrm>
          <a:off x="851544" y="660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FD6FB6F-A45B-4736-8BD9-FFA2A9C44C4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4867A9D-5290-4902-8FA2-EB08983D111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5D203E4-AF42-40A7-A753-3DA8F94F0C0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8FBC6CD-46D0-4702-92A4-CD5A7ECEE58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564170F-D87F-4803-ADEE-BBB6E4519E8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0A3BE02-7717-4688-A3C0-8119DA4841E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EDEA11B-FE37-49C0-88EF-2E07CF4FAA2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45017B6-D531-4B03-8815-F6873EE0A0D3}"/>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a:extLst>
            <a:ext uri="{FF2B5EF4-FFF2-40B4-BE49-F238E27FC236}">
              <a16:creationId xmlns:a16="http://schemas.microsoft.com/office/drawing/2014/main" id="{60C61D96-336C-4735-AC36-2C6B7D2F2C9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a:extLst>
            <a:ext uri="{FF2B5EF4-FFF2-40B4-BE49-F238E27FC236}">
              <a16:creationId xmlns:a16="http://schemas.microsoft.com/office/drawing/2014/main" id="{A31EA4A1-046B-4047-B60D-0488AC2BFAE5}"/>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a:extLst>
            <a:ext uri="{FF2B5EF4-FFF2-40B4-BE49-F238E27FC236}">
              <a16:creationId xmlns:a16="http://schemas.microsoft.com/office/drawing/2014/main" id="{0DA63347-94C8-42AA-A0FE-0A35F187C612}"/>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a:extLst>
            <a:ext uri="{FF2B5EF4-FFF2-40B4-BE49-F238E27FC236}">
              <a16:creationId xmlns:a16="http://schemas.microsoft.com/office/drawing/2014/main" id="{247AD962-7723-4B73-B54D-D10E2719D5C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a:extLst>
            <a:ext uri="{FF2B5EF4-FFF2-40B4-BE49-F238E27FC236}">
              <a16:creationId xmlns:a16="http://schemas.microsoft.com/office/drawing/2014/main" id="{43D29554-91EF-4057-8C62-3DCD5B9A19C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a:extLst>
            <a:ext uri="{FF2B5EF4-FFF2-40B4-BE49-F238E27FC236}">
              <a16:creationId xmlns:a16="http://schemas.microsoft.com/office/drawing/2014/main" id="{F54894DD-B1E3-4875-B62E-9F5669B896E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a:extLst>
            <a:ext uri="{FF2B5EF4-FFF2-40B4-BE49-F238E27FC236}">
              <a16:creationId xmlns:a16="http://schemas.microsoft.com/office/drawing/2014/main" id="{8C0F3331-44F4-47F5-980E-770A809E1FE7}"/>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a:extLst>
            <a:ext uri="{FF2B5EF4-FFF2-40B4-BE49-F238E27FC236}">
              <a16:creationId xmlns:a16="http://schemas.microsoft.com/office/drawing/2014/main" id="{0BBAC8E8-F37E-440E-906E-F15ACB27EB08}"/>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a:extLst>
            <a:ext uri="{FF2B5EF4-FFF2-40B4-BE49-F238E27FC236}">
              <a16:creationId xmlns:a16="http://schemas.microsoft.com/office/drawing/2014/main" id="{E9DC8FD1-5243-40A1-AC51-D9C604B33AA6}"/>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a:extLst>
            <a:ext uri="{FF2B5EF4-FFF2-40B4-BE49-F238E27FC236}">
              <a16:creationId xmlns:a16="http://schemas.microsoft.com/office/drawing/2014/main" id="{6A1ACE9B-8ECB-4D4A-924A-B492A897A02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a:extLst>
            <a:ext uri="{FF2B5EF4-FFF2-40B4-BE49-F238E27FC236}">
              <a16:creationId xmlns:a16="http://schemas.microsoft.com/office/drawing/2014/main" id="{44BD326E-96F4-48B9-9050-CFADDE1D198C}"/>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11" name="直線コネクタ 110">
          <a:extLst>
            <a:ext uri="{FF2B5EF4-FFF2-40B4-BE49-F238E27FC236}">
              <a16:creationId xmlns:a16="http://schemas.microsoft.com/office/drawing/2014/main" id="{8F6A2523-300C-4AD0-8D61-FF4FE9BF6CA8}"/>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12" name="テキスト ボックス 111">
          <a:extLst>
            <a:ext uri="{FF2B5EF4-FFF2-40B4-BE49-F238E27FC236}">
              <a16:creationId xmlns:a16="http://schemas.microsoft.com/office/drawing/2014/main" id="{42341D1A-7656-4598-9041-62B623FA9B6C}"/>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13" name="直線コネクタ 112">
          <a:extLst>
            <a:ext uri="{FF2B5EF4-FFF2-40B4-BE49-F238E27FC236}">
              <a16:creationId xmlns:a16="http://schemas.microsoft.com/office/drawing/2014/main" id="{0F98A2DE-9E27-45D7-8BD4-759D5B1C0199}"/>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14" name="テキスト ボックス 113">
          <a:extLst>
            <a:ext uri="{FF2B5EF4-FFF2-40B4-BE49-F238E27FC236}">
              <a16:creationId xmlns:a16="http://schemas.microsoft.com/office/drawing/2014/main" id="{82091960-136D-4F86-B972-0FE379F1D1F1}"/>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5" name="直線コネクタ 114">
          <a:extLst>
            <a:ext uri="{FF2B5EF4-FFF2-40B4-BE49-F238E27FC236}">
              <a16:creationId xmlns:a16="http://schemas.microsoft.com/office/drawing/2014/main" id="{E3C28A9E-4388-43C4-B65B-541D9ED59F3D}"/>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6" name="テキスト ボックス 115">
          <a:extLst>
            <a:ext uri="{FF2B5EF4-FFF2-40B4-BE49-F238E27FC236}">
              <a16:creationId xmlns:a16="http://schemas.microsoft.com/office/drawing/2014/main" id="{09F35449-0051-4A44-A3BD-25B31CBFB1BA}"/>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7" name="直線コネクタ 116">
          <a:extLst>
            <a:ext uri="{FF2B5EF4-FFF2-40B4-BE49-F238E27FC236}">
              <a16:creationId xmlns:a16="http://schemas.microsoft.com/office/drawing/2014/main" id="{2F06E6AB-D68E-4830-B042-EED343E8077C}"/>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8" name="テキスト ボックス 117">
          <a:extLst>
            <a:ext uri="{FF2B5EF4-FFF2-40B4-BE49-F238E27FC236}">
              <a16:creationId xmlns:a16="http://schemas.microsoft.com/office/drawing/2014/main" id="{4836A0FD-1767-4941-B4E4-2138CD14D6DA}"/>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9" name="直線コネクタ 118">
          <a:extLst>
            <a:ext uri="{FF2B5EF4-FFF2-40B4-BE49-F238E27FC236}">
              <a16:creationId xmlns:a16="http://schemas.microsoft.com/office/drawing/2014/main" id="{5A4E8071-8EE9-41B4-9B90-D0F78B947DF6}"/>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20" name="テキスト ボックス 119">
          <a:extLst>
            <a:ext uri="{FF2B5EF4-FFF2-40B4-BE49-F238E27FC236}">
              <a16:creationId xmlns:a16="http://schemas.microsoft.com/office/drawing/2014/main" id="{E8440191-5C86-49FC-86AF-B32EAB05E832}"/>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a:extLst>
            <a:ext uri="{FF2B5EF4-FFF2-40B4-BE49-F238E27FC236}">
              <a16:creationId xmlns:a16="http://schemas.microsoft.com/office/drawing/2014/main" id="{4451BFC6-7D97-4534-9FA8-D491A460021B}"/>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22" name="テキスト ボックス 121">
          <a:extLst>
            <a:ext uri="{FF2B5EF4-FFF2-40B4-BE49-F238E27FC236}">
              <a16:creationId xmlns:a16="http://schemas.microsoft.com/office/drawing/2014/main" id="{505646AB-BC6D-4391-AF78-EC4628B57118}"/>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体育館・プール】&#10;有形固定資産減価償却率グラフ枠">
          <a:extLst>
            <a:ext uri="{FF2B5EF4-FFF2-40B4-BE49-F238E27FC236}">
              <a16:creationId xmlns:a16="http://schemas.microsoft.com/office/drawing/2014/main" id="{1686C3D7-53DA-42B5-B1A4-4C6A23C0B5DF}"/>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24" name="直線コネクタ 123">
          <a:extLst>
            <a:ext uri="{FF2B5EF4-FFF2-40B4-BE49-F238E27FC236}">
              <a16:creationId xmlns:a16="http://schemas.microsoft.com/office/drawing/2014/main" id="{5BD11266-1A01-4E8F-8EC0-5F05E09BF424}"/>
            </a:ext>
          </a:extLst>
        </xdr:cNvPr>
        <xdr:cNvCxnSpPr/>
      </xdr:nvCxnSpPr>
      <xdr:spPr>
        <a:xfrm flipV="1">
          <a:off x="4177665" y="92487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25" name="【体育館・プール】&#10;有形固定資産減価償却率最小値テキスト">
          <a:extLst>
            <a:ext uri="{FF2B5EF4-FFF2-40B4-BE49-F238E27FC236}">
              <a16:creationId xmlns:a16="http://schemas.microsoft.com/office/drawing/2014/main" id="{9F30C560-8C79-4571-A01D-82713DE2FCA0}"/>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26" name="直線コネクタ 125">
          <a:extLst>
            <a:ext uri="{FF2B5EF4-FFF2-40B4-BE49-F238E27FC236}">
              <a16:creationId xmlns:a16="http://schemas.microsoft.com/office/drawing/2014/main" id="{69F56264-EE3E-4A91-9210-0DFC3EA9EC09}"/>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27" name="【体育館・プール】&#10;有形固定資産減価償却率最大値テキスト">
          <a:extLst>
            <a:ext uri="{FF2B5EF4-FFF2-40B4-BE49-F238E27FC236}">
              <a16:creationId xmlns:a16="http://schemas.microsoft.com/office/drawing/2014/main" id="{79E3F818-FB38-49F6-9351-9ECE6E29CD54}"/>
            </a:ext>
          </a:extLst>
        </xdr:cNvPr>
        <xdr:cNvSpPr txBox="1"/>
      </xdr:nvSpPr>
      <xdr:spPr>
        <a:xfrm>
          <a:off x="4216400" y="90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28" name="直線コネクタ 127">
          <a:extLst>
            <a:ext uri="{FF2B5EF4-FFF2-40B4-BE49-F238E27FC236}">
              <a16:creationId xmlns:a16="http://schemas.microsoft.com/office/drawing/2014/main" id="{E3C9005F-33E2-452E-9EC7-BDA7F1A11514}"/>
            </a:ext>
          </a:extLst>
        </xdr:cNvPr>
        <xdr:cNvCxnSpPr/>
      </xdr:nvCxnSpPr>
      <xdr:spPr>
        <a:xfrm>
          <a:off x="4108450" y="924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29" name="【体育館・プール】&#10;有形固定資産減価償却率平均値テキスト">
          <a:extLst>
            <a:ext uri="{FF2B5EF4-FFF2-40B4-BE49-F238E27FC236}">
              <a16:creationId xmlns:a16="http://schemas.microsoft.com/office/drawing/2014/main" id="{1DBEF939-8380-4A61-9C80-5EBED2690105}"/>
            </a:ext>
          </a:extLst>
        </xdr:cNvPr>
        <xdr:cNvSpPr txBox="1"/>
      </xdr:nvSpPr>
      <xdr:spPr>
        <a:xfrm>
          <a:off x="42164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30" name="フローチャート: 判断 129">
          <a:extLst>
            <a:ext uri="{FF2B5EF4-FFF2-40B4-BE49-F238E27FC236}">
              <a16:creationId xmlns:a16="http://schemas.microsoft.com/office/drawing/2014/main" id="{DB9BD2A4-EC1B-4D2E-AEA3-1B9DFBF2E541}"/>
            </a:ext>
          </a:extLst>
        </xdr:cNvPr>
        <xdr:cNvSpPr/>
      </xdr:nvSpPr>
      <xdr:spPr>
        <a:xfrm>
          <a:off x="4127500" y="997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31" name="フローチャート: 判断 130">
          <a:extLst>
            <a:ext uri="{FF2B5EF4-FFF2-40B4-BE49-F238E27FC236}">
              <a16:creationId xmlns:a16="http://schemas.microsoft.com/office/drawing/2014/main" id="{8AFE4F4C-0C1C-4841-9CA2-3CBFE111FBD6}"/>
            </a:ext>
          </a:extLst>
        </xdr:cNvPr>
        <xdr:cNvSpPr/>
      </xdr:nvSpPr>
      <xdr:spPr>
        <a:xfrm>
          <a:off x="3384550" y="9960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32" name="フローチャート: 判断 131">
          <a:extLst>
            <a:ext uri="{FF2B5EF4-FFF2-40B4-BE49-F238E27FC236}">
              <a16:creationId xmlns:a16="http://schemas.microsoft.com/office/drawing/2014/main" id="{422FED5B-EE4F-4A64-88FE-4FF436A19638}"/>
            </a:ext>
          </a:extLst>
        </xdr:cNvPr>
        <xdr:cNvSpPr/>
      </xdr:nvSpPr>
      <xdr:spPr>
        <a:xfrm>
          <a:off x="2571750" y="9983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33" name="フローチャート: 判断 132">
          <a:extLst>
            <a:ext uri="{FF2B5EF4-FFF2-40B4-BE49-F238E27FC236}">
              <a16:creationId xmlns:a16="http://schemas.microsoft.com/office/drawing/2014/main" id="{5F24BC27-571D-41B5-B427-AAE69907E357}"/>
            </a:ext>
          </a:extLst>
        </xdr:cNvPr>
        <xdr:cNvSpPr/>
      </xdr:nvSpPr>
      <xdr:spPr>
        <a:xfrm>
          <a:off x="17780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34" name="フローチャート: 判断 133">
          <a:extLst>
            <a:ext uri="{FF2B5EF4-FFF2-40B4-BE49-F238E27FC236}">
              <a16:creationId xmlns:a16="http://schemas.microsoft.com/office/drawing/2014/main" id="{23F04029-5E31-45A7-A061-1D183F866EF3}"/>
            </a:ext>
          </a:extLst>
        </xdr:cNvPr>
        <xdr:cNvSpPr/>
      </xdr:nvSpPr>
      <xdr:spPr>
        <a:xfrm>
          <a:off x="984250" y="99117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6D18222B-0C9E-4BA9-837A-FB7BD48F848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64C18C38-9071-45E2-A0E3-36440F854884}"/>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B043BFD7-A4B2-4B1E-B85A-F43CA823AF1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F8CD516-2EAE-4731-87A7-AF5363F9DD3F}"/>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33487D5E-C6E7-482F-921D-08FB8DC1B0C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71120</xdr:rowOff>
    </xdr:from>
    <xdr:to>
      <xdr:col>24</xdr:col>
      <xdr:colOff>114300</xdr:colOff>
      <xdr:row>59</xdr:row>
      <xdr:rowOff>1270</xdr:rowOff>
    </xdr:to>
    <xdr:sp macro="" textlink="">
      <xdr:nvSpPr>
        <xdr:cNvPr id="140" name="楕円 139">
          <a:extLst>
            <a:ext uri="{FF2B5EF4-FFF2-40B4-BE49-F238E27FC236}">
              <a16:creationId xmlns:a16="http://schemas.microsoft.com/office/drawing/2014/main" id="{EFE9C690-E497-4576-BFA9-473885533121}"/>
            </a:ext>
          </a:extLst>
        </xdr:cNvPr>
        <xdr:cNvSpPr/>
      </xdr:nvSpPr>
      <xdr:spPr>
        <a:xfrm>
          <a:off x="4127500" y="9653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93997</xdr:rowOff>
    </xdr:from>
    <xdr:ext cx="405111" cy="259045"/>
    <xdr:sp macro="" textlink="">
      <xdr:nvSpPr>
        <xdr:cNvPr id="141" name="【体育館・プール】&#10;有形固定資産減価償却率該当値テキスト">
          <a:extLst>
            <a:ext uri="{FF2B5EF4-FFF2-40B4-BE49-F238E27FC236}">
              <a16:creationId xmlns:a16="http://schemas.microsoft.com/office/drawing/2014/main" id="{819572EB-4199-42CD-ADC2-81BC649B6898}"/>
            </a:ext>
          </a:extLst>
        </xdr:cNvPr>
        <xdr:cNvSpPr txBox="1"/>
      </xdr:nvSpPr>
      <xdr:spPr>
        <a:xfrm>
          <a:off x="4216400"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42" name="楕円 141">
          <a:extLst>
            <a:ext uri="{FF2B5EF4-FFF2-40B4-BE49-F238E27FC236}">
              <a16:creationId xmlns:a16="http://schemas.microsoft.com/office/drawing/2014/main" id="{955B4A5D-E348-44FA-8ABF-E933A63F8D77}"/>
            </a:ext>
          </a:extLst>
        </xdr:cNvPr>
        <xdr:cNvSpPr/>
      </xdr:nvSpPr>
      <xdr:spPr>
        <a:xfrm>
          <a:off x="3384550" y="9611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121920</xdr:rowOff>
    </xdr:to>
    <xdr:cxnSp macro="">
      <xdr:nvCxnSpPr>
        <xdr:cNvPr id="143" name="直線コネクタ 142">
          <a:extLst>
            <a:ext uri="{FF2B5EF4-FFF2-40B4-BE49-F238E27FC236}">
              <a16:creationId xmlns:a16="http://schemas.microsoft.com/office/drawing/2014/main" id="{D67D62FA-5425-48F6-B8CB-D7000FD12430}"/>
            </a:ext>
          </a:extLst>
        </xdr:cNvPr>
        <xdr:cNvCxnSpPr/>
      </xdr:nvCxnSpPr>
      <xdr:spPr>
        <a:xfrm>
          <a:off x="3429000" y="966216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160655</xdr:rowOff>
    </xdr:from>
    <xdr:to>
      <xdr:col>15</xdr:col>
      <xdr:colOff>101600</xdr:colOff>
      <xdr:row>58</xdr:row>
      <xdr:rowOff>90805</xdr:rowOff>
    </xdr:to>
    <xdr:sp macro="" textlink="">
      <xdr:nvSpPr>
        <xdr:cNvPr id="144" name="楕円 143">
          <a:extLst>
            <a:ext uri="{FF2B5EF4-FFF2-40B4-BE49-F238E27FC236}">
              <a16:creationId xmlns:a16="http://schemas.microsoft.com/office/drawing/2014/main" id="{B0FBCAD5-07F9-4E63-9F39-816BCC45292C}"/>
            </a:ext>
          </a:extLst>
        </xdr:cNvPr>
        <xdr:cNvSpPr/>
      </xdr:nvSpPr>
      <xdr:spPr>
        <a:xfrm>
          <a:off x="2571750" y="9577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40005</xdr:rowOff>
    </xdr:from>
    <xdr:to>
      <xdr:col>19</xdr:col>
      <xdr:colOff>177800</xdr:colOff>
      <xdr:row>58</xdr:row>
      <xdr:rowOff>80010</xdr:rowOff>
    </xdr:to>
    <xdr:cxnSp macro="">
      <xdr:nvCxnSpPr>
        <xdr:cNvPr id="145" name="直線コネクタ 144">
          <a:extLst>
            <a:ext uri="{FF2B5EF4-FFF2-40B4-BE49-F238E27FC236}">
              <a16:creationId xmlns:a16="http://schemas.microsoft.com/office/drawing/2014/main" id="{DC9AE759-F815-4710-AB65-7A575917EEAE}"/>
            </a:ext>
          </a:extLst>
        </xdr:cNvPr>
        <xdr:cNvCxnSpPr/>
      </xdr:nvCxnSpPr>
      <xdr:spPr>
        <a:xfrm>
          <a:off x="2622550" y="962215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macro="" textlink="">
      <xdr:nvSpPr>
        <xdr:cNvPr id="146" name="楕円 145">
          <a:extLst>
            <a:ext uri="{FF2B5EF4-FFF2-40B4-BE49-F238E27FC236}">
              <a16:creationId xmlns:a16="http://schemas.microsoft.com/office/drawing/2014/main" id="{2A649879-6FA0-401E-A4F7-D953834B1CB7}"/>
            </a:ext>
          </a:extLst>
        </xdr:cNvPr>
        <xdr:cNvSpPr/>
      </xdr:nvSpPr>
      <xdr:spPr>
        <a:xfrm>
          <a:off x="1778000" y="9535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169545</xdr:rowOff>
    </xdr:from>
    <xdr:to>
      <xdr:col>15</xdr:col>
      <xdr:colOff>50800</xdr:colOff>
      <xdr:row>58</xdr:row>
      <xdr:rowOff>40005</xdr:rowOff>
    </xdr:to>
    <xdr:cxnSp macro="">
      <xdr:nvCxnSpPr>
        <xdr:cNvPr id="147" name="直線コネクタ 146">
          <a:extLst>
            <a:ext uri="{FF2B5EF4-FFF2-40B4-BE49-F238E27FC236}">
              <a16:creationId xmlns:a16="http://schemas.microsoft.com/office/drawing/2014/main" id="{1B5873DE-B3A4-465F-A519-AA29CA5EB62B}"/>
            </a:ext>
          </a:extLst>
        </xdr:cNvPr>
        <xdr:cNvCxnSpPr/>
      </xdr:nvCxnSpPr>
      <xdr:spPr>
        <a:xfrm>
          <a:off x="1828800" y="9580245"/>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76835</xdr:rowOff>
    </xdr:from>
    <xdr:to>
      <xdr:col>6</xdr:col>
      <xdr:colOff>38100</xdr:colOff>
      <xdr:row>58</xdr:row>
      <xdr:rowOff>6985</xdr:rowOff>
    </xdr:to>
    <xdr:sp macro="" textlink="">
      <xdr:nvSpPr>
        <xdr:cNvPr id="148" name="楕円 147">
          <a:extLst>
            <a:ext uri="{FF2B5EF4-FFF2-40B4-BE49-F238E27FC236}">
              <a16:creationId xmlns:a16="http://schemas.microsoft.com/office/drawing/2014/main" id="{BBDEB5C4-1501-4E1A-99E7-0D96E159FE1C}"/>
            </a:ext>
          </a:extLst>
        </xdr:cNvPr>
        <xdr:cNvSpPr/>
      </xdr:nvSpPr>
      <xdr:spPr>
        <a:xfrm>
          <a:off x="984250" y="94938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127635</xdr:rowOff>
    </xdr:from>
    <xdr:to>
      <xdr:col>10</xdr:col>
      <xdr:colOff>114300</xdr:colOff>
      <xdr:row>57</xdr:row>
      <xdr:rowOff>169545</xdr:rowOff>
    </xdr:to>
    <xdr:cxnSp macro="">
      <xdr:nvCxnSpPr>
        <xdr:cNvPr id="149" name="直線コネクタ 148">
          <a:extLst>
            <a:ext uri="{FF2B5EF4-FFF2-40B4-BE49-F238E27FC236}">
              <a16:creationId xmlns:a16="http://schemas.microsoft.com/office/drawing/2014/main" id="{62C29889-CA90-4F0B-8FB8-CAE1FAC11B15}"/>
            </a:ext>
          </a:extLst>
        </xdr:cNvPr>
        <xdr:cNvCxnSpPr/>
      </xdr:nvCxnSpPr>
      <xdr:spPr>
        <a:xfrm>
          <a:off x="1028700" y="9544685"/>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50" name="n_1aveValue【体育館・プール】&#10;有形固定資産減価償却率">
          <a:extLst>
            <a:ext uri="{FF2B5EF4-FFF2-40B4-BE49-F238E27FC236}">
              <a16:creationId xmlns:a16="http://schemas.microsoft.com/office/drawing/2014/main" id="{6754F9A6-C970-415D-995A-6C14B40D6840}"/>
            </a:ext>
          </a:extLst>
        </xdr:cNvPr>
        <xdr:cNvSpPr txBox="1"/>
      </xdr:nvSpPr>
      <xdr:spPr>
        <a:xfrm>
          <a:off x="32391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151" name="n_2aveValue【体育館・プール】&#10;有形固定資産減価償却率">
          <a:extLst>
            <a:ext uri="{FF2B5EF4-FFF2-40B4-BE49-F238E27FC236}">
              <a16:creationId xmlns:a16="http://schemas.microsoft.com/office/drawing/2014/main" id="{570584CF-F762-4EAD-BB82-E6C65C0B0CC0}"/>
            </a:ext>
          </a:extLst>
        </xdr:cNvPr>
        <xdr:cNvSpPr txBox="1"/>
      </xdr:nvSpPr>
      <xdr:spPr>
        <a:xfrm>
          <a:off x="2439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152" name="n_3aveValue【体育館・プール】&#10;有形固定資産減価償却率">
          <a:extLst>
            <a:ext uri="{FF2B5EF4-FFF2-40B4-BE49-F238E27FC236}">
              <a16:creationId xmlns:a16="http://schemas.microsoft.com/office/drawing/2014/main" id="{5314F9CE-185A-4D4C-B14C-45D13FEE91AF}"/>
            </a:ext>
          </a:extLst>
        </xdr:cNvPr>
        <xdr:cNvSpPr txBox="1"/>
      </xdr:nvSpPr>
      <xdr:spPr>
        <a:xfrm>
          <a:off x="164529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53" name="n_4aveValue【体育館・プール】&#10;有形固定資産減価償却率">
          <a:extLst>
            <a:ext uri="{FF2B5EF4-FFF2-40B4-BE49-F238E27FC236}">
              <a16:creationId xmlns:a16="http://schemas.microsoft.com/office/drawing/2014/main" id="{36F8A98D-9A80-4E3D-AE9D-48775D6E0C21}"/>
            </a:ext>
          </a:extLst>
        </xdr:cNvPr>
        <xdr:cNvSpPr txBox="1"/>
      </xdr:nvSpPr>
      <xdr:spPr>
        <a:xfrm>
          <a:off x="8515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154" name="n_1mainValue【体育館・プール】&#10;有形固定資産減価償却率">
          <a:extLst>
            <a:ext uri="{FF2B5EF4-FFF2-40B4-BE49-F238E27FC236}">
              <a16:creationId xmlns:a16="http://schemas.microsoft.com/office/drawing/2014/main" id="{51133E50-022A-4DD1-9F8A-0C413BA467DD}"/>
            </a:ext>
          </a:extLst>
        </xdr:cNvPr>
        <xdr:cNvSpPr txBox="1"/>
      </xdr:nvSpPr>
      <xdr:spPr>
        <a:xfrm>
          <a:off x="3239144"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55" name="n_2mainValue【体育館・プール】&#10;有形固定資産減価償却率">
          <a:extLst>
            <a:ext uri="{FF2B5EF4-FFF2-40B4-BE49-F238E27FC236}">
              <a16:creationId xmlns:a16="http://schemas.microsoft.com/office/drawing/2014/main" id="{DA89DB3C-CA45-4783-B710-AC6C47410997}"/>
            </a:ext>
          </a:extLst>
        </xdr:cNvPr>
        <xdr:cNvSpPr txBox="1"/>
      </xdr:nvSpPr>
      <xdr:spPr>
        <a:xfrm>
          <a:off x="2439044" y="935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65422</xdr:rowOff>
    </xdr:from>
    <xdr:ext cx="405111" cy="259045"/>
    <xdr:sp macro="" textlink="">
      <xdr:nvSpPr>
        <xdr:cNvPr id="156" name="n_3mainValue【体育館・プール】&#10;有形固定資産減価償却率">
          <a:extLst>
            <a:ext uri="{FF2B5EF4-FFF2-40B4-BE49-F238E27FC236}">
              <a16:creationId xmlns:a16="http://schemas.microsoft.com/office/drawing/2014/main" id="{89A4E6CB-3CE9-441F-98EA-F7C10A7DB098}"/>
            </a:ext>
          </a:extLst>
        </xdr:cNvPr>
        <xdr:cNvSpPr txBox="1"/>
      </xdr:nvSpPr>
      <xdr:spPr>
        <a:xfrm>
          <a:off x="1645294"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23512</xdr:rowOff>
    </xdr:from>
    <xdr:ext cx="405111" cy="259045"/>
    <xdr:sp macro="" textlink="">
      <xdr:nvSpPr>
        <xdr:cNvPr id="157" name="n_4mainValue【体育館・プール】&#10;有形固定資産減価償却率">
          <a:extLst>
            <a:ext uri="{FF2B5EF4-FFF2-40B4-BE49-F238E27FC236}">
              <a16:creationId xmlns:a16="http://schemas.microsoft.com/office/drawing/2014/main" id="{F3F7A6B5-B9C1-4F8B-827A-DA711BE9CD6D}"/>
            </a:ext>
          </a:extLst>
        </xdr:cNvPr>
        <xdr:cNvSpPr txBox="1"/>
      </xdr:nvSpPr>
      <xdr:spPr>
        <a:xfrm>
          <a:off x="851544" y="927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93E640EB-12A7-4C87-803B-B1023581C4C9}"/>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CD5B5A87-853F-438C-8AC5-1F795A3B323C}"/>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4DA1BC63-C973-4E43-A6D7-DA9689E763F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40EF764F-106E-4013-8AD1-FEC25A209946}"/>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3FA1DA60-BAB0-4BC0-8358-4C4AA9B7CBFE}"/>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E57FA064-613C-4B32-818B-5B2725EE5FA7}"/>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4CEF20BF-366D-415E-A383-F68C7674B83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9CF93BD9-726F-4AE0-81C6-FA9708B22B8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01B5C772-AC0D-425F-AD3E-0E32F04D558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a16="http://schemas.microsoft.com/office/drawing/2014/main" id="{9B6E7F2E-C308-423A-9159-2763AC338CEB}"/>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a16="http://schemas.microsoft.com/office/drawing/2014/main" id="{C754368B-D9F0-421F-9C05-F636F858D45E}"/>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a:extLst>
            <a:ext uri="{FF2B5EF4-FFF2-40B4-BE49-F238E27FC236}">
              <a16:creationId xmlns:a16="http://schemas.microsoft.com/office/drawing/2014/main" id="{56E68C6F-9808-4AE5-8255-513763D65A4D}"/>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a16="http://schemas.microsoft.com/office/drawing/2014/main" id="{5C91035C-B39F-46AA-AC1B-3EEDA906510E}"/>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a:extLst>
            <a:ext uri="{FF2B5EF4-FFF2-40B4-BE49-F238E27FC236}">
              <a16:creationId xmlns:a16="http://schemas.microsoft.com/office/drawing/2014/main" id="{BE0F6DF4-5ABB-46D9-93E8-7AAE3F7E20A2}"/>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a16="http://schemas.microsoft.com/office/drawing/2014/main" id="{3C9A4E49-400D-4379-9F7C-55825ACB57C7}"/>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a:extLst>
            <a:ext uri="{FF2B5EF4-FFF2-40B4-BE49-F238E27FC236}">
              <a16:creationId xmlns:a16="http://schemas.microsoft.com/office/drawing/2014/main" id="{986638EA-102C-4754-ABB5-483B48639A6B}"/>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a16="http://schemas.microsoft.com/office/drawing/2014/main" id="{B9D4E08D-2990-4180-B3A3-96A4A0CF0573}"/>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a:extLst>
            <a:ext uri="{FF2B5EF4-FFF2-40B4-BE49-F238E27FC236}">
              <a16:creationId xmlns:a16="http://schemas.microsoft.com/office/drawing/2014/main" id="{4D181A58-A616-4609-8602-BEFAF30720CF}"/>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a16="http://schemas.microsoft.com/office/drawing/2014/main" id="{2BB6E2E8-08B6-4AFE-BA1B-E65C64A3E324}"/>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a:extLst>
            <a:ext uri="{FF2B5EF4-FFF2-40B4-BE49-F238E27FC236}">
              <a16:creationId xmlns:a16="http://schemas.microsoft.com/office/drawing/2014/main" id="{F685D877-8C39-444F-977A-97CFDC86E2F6}"/>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868B2669-650C-428B-B422-9EDB3776168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a:extLst>
            <a:ext uri="{FF2B5EF4-FFF2-40B4-BE49-F238E27FC236}">
              <a16:creationId xmlns:a16="http://schemas.microsoft.com/office/drawing/2014/main" id="{94DD7703-03EE-4F9D-BCC0-82EE30D9B5A6}"/>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a:extLst>
            <a:ext uri="{FF2B5EF4-FFF2-40B4-BE49-F238E27FC236}">
              <a16:creationId xmlns:a16="http://schemas.microsoft.com/office/drawing/2014/main" id="{83E42860-E376-4A73-BAC0-95384B2A562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181" name="直線コネクタ 180">
          <a:extLst>
            <a:ext uri="{FF2B5EF4-FFF2-40B4-BE49-F238E27FC236}">
              <a16:creationId xmlns:a16="http://schemas.microsoft.com/office/drawing/2014/main" id="{92741EB0-2881-4DC2-AE57-E4F54CF70089}"/>
            </a:ext>
          </a:extLst>
        </xdr:cNvPr>
        <xdr:cNvCxnSpPr/>
      </xdr:nvCxnSpPr>
      <xdr:spPr>
        <a:xfrm flipV="1">
          <a:off x="9429115" y="9190990"/>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82" name="【体育館・プール】&#10;一人当たり面積最小値テキスト">
          <a:extLst>
            <a:ext uri="{FF2B5EF4-FFF2-40B4-BE49-F238E27FC236}">
              <a16:creationId xmlns:a16="http://schemas.microsoft.com/office/drawing/2014/main" id="{5B979204-2BA0-4F1B-9BF0-0196D0D133E4}"/>
            </a:ext>
          </a:extLst>
        </xdr:cNvPr>
        <xdr:cNvSpPr txBox="1"/>
      </xdr:nvSpPr>
      <xdr:spPr>
        <a:xfrm>
          <a:off x="946785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83" name="直線コネクタ 182">
          <a:extLst>
            <a:ext uri="{FF2B5EF4-FFF2-40B4-BE49-F238E27FC236}">
              <a16:creationId xmlns:a16="http://schemas.microsoft.com/office/drawing/2014/main" id="{FAB1E516-785F-409D-A828-C459F9BAA2DA}"/>
            </a:ext>
          </a:extLst>
        </xdr:cNvPr>
        <xdr:cNvCxnSpPr/>
      </xdr:nvCxnSpPr>
      <xdr:spPr>
        <a:xfrm>
          <a:off x="9359900" y="10607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184" name="【体育館・プール】&#10;一人当たり面積最大値テキスト">
          <a:extLst>
            <a:ext uri="{FF2B5EF4-FFF2-40B4-BE49-F238E27FC236}">
              <a16:creationId xmlns:a16="http://schemas.microsoft.com/office/drawing/2014/main" id="{9C037B10-C005-4ED9-B554-38B7D73776A1}"/>
            </a:ext>
          </a:extLst>
        </xdr:cNvPr>
        <xdr:cNvSpPr txBox="1"/>
      </xdr:nvSpPr>
      <xdr:spPr>
        <a:xfrm>
          <a:off x="9467850" y="897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185" name="直線コネクタ 184">
          <a:extLst>
            <a:ext uri="{FF2B5EF4-FFF2-40B4-BE49-F238E27FC236}">
              <a16:creationId xmlns:a16="http://schemas.microsoft.com/office/drawing/2014/main" id="{24BA2CAC-DB86-43B3-B0F6-2E0DD779B2DE}"/>
            </a:ext>
          </a:extLst>
        </xdr:cNvPr>
        <xdr:cNvCxnSpPr/>
      </xdr:nvCxnSpPr>
      <xdr:spPr>
        <a:xfrm>
          <a:off x="9359900" y="919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186" name="【体育館・プール】&#10;一人当たり面積平均値テキスト">
          <a:extLst>
            <a:ext uri="{FF2B5EF4-FFF2-40B4-BE49-F238E27FC236}">
              <a16:creationId xmlns:a16="http://schemas.microsoft.com/office/drawing/2014/main" id="{E1791BB2-B59B-4D11-84F3-2938F2B0AFD0}"/>
            </a:ext>
          </a:extLst>
        </xdr:cNvPr>
        <xdr:cNvSpPr txBox="1"/>
      </xdr:nvSpPr>
      <xdr:spPr>
        <a:xfrm>
          <a:off x="9467850" y="1011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187" name="フローチャート: 判断 186">
          <a:extLst>
            <a:ext uri="{FF2B5EF4-FFF2-40B4-BE49-F238E27FC236}">
              <a16:creationId xmlns:a16="http://schemas.microsoft.com/office/drawing/2014/main" id="{763B791F-3340-401E-BB54-9B01B7368D89}"/>
            </a:ext>
          </a:extLst>
        </xdr:cNvPr>
        <xdr:cNvSpPr/>
      </xdr:nvSpPr>
      <xdr:spPr>
        <a:xfrm>
          <a:off x="9398000" y="1026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188" name="フローチャート: 判断 187">
          <a:extLst>
            <a:ext uri="{FF2B5EF4-FFF2-40B4-BE49-F238E27FC236}">
              <a16:creationId xmlns:a16="http://schemas.microsoft.com/office/drawing/2014/main" id="{219C3B33-DD2D-4118-B607-5A96FDDD346E}"/>
            </a:ext>
          </a:extLst>
        </xdr:cNvPr>
        <xdr:cNvSpPr/>
      </xdr:nvSpPr>
      <xdr:spPr>
        <a:xfrm>
          <a:off x="86360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189" name="フローチャート: 判断 188">
          <a:extLst>
            <a:ext uri="{FF2B5EF4-FFF2-40B4-BE49-F238E27FC236}">
              <a16:creationId xmlns:a16="http://schemas.microsoft.com/office/drawing/2014/main" id="{519ECC21-A0F8-45D9-9963-7A450187E859}"/>
            </a:ext>
          </a:extLst>
        </xdr:cNvPr>
        <xdr:cNvSpPr/>
      </xdr:nvSpPr>
      <xdr:spPr>
        <a:xfrm>
          <a:off x="7842250" y="10233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190" name="フローチャート: 判断 189">
          <a:extLst>
            <a:ext uri="{FF2B5EF4-FFF2-40B4-BE49-F238E27FC236}">
              <a16:creationId xmlns:a16="http://schemas.microsoft.com/office/drawing/2014/main" id="{0CB55C25-7E7F-4551-B6C0-77AFFA434144}"/>
            </a:ext>
          </a:extLst>
        </xdr:cNvPr>
        <xdr:cNvSpPr/>
      </xdr:nvSpPr>
      <xdr:spPr>
        <a:xfrm>
          <a:off x="7029450" y="10240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191" name="フローチャート: 判断 190">
          <a:extLst>
            <a:ext uri="{FF2B5EF4-FFF2-40B4-BE49-F238E27FC236}">
              <a16:creationId xmlns:a16="http://schemas.microsoft.com/office/drawing/2014/main" id="{8A2A7AC4-14B0-492E-8F85-D1AE74291945}"/>
            </a:ext>
          </a:extLst>
        </xdr:cNvPr>
        <xdr:cNvSpPr/>
      </xdr:nvSpPr>
      <xdr:spPr>
        <a:xfrm>
          <a:off x="62357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3F9FEAFC-7DA7-424B-A158-92D9C2F7C4F1}"/>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10EA9F9E-33A7-44CB-B003-89B1C07DF65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FBDC3859-32ED-401B-8A4E-B5B697E779EC}"/>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AB1C3C9-877D-487B-9CF8-8F6DB288EA17}"/>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61E57D71-FEDC-45B4-B374-9865E56D445A}"/>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31750</xdr:rowOff>
    </xdr:from>
    <xdr:to>
      <xdr:col>55</xdr:col>
      <xdr:colOff>50800</xdr:colOff>
      <xdr:row>63</xdr:row>
      <xdr:rowOff>133350</xdr:rowOff>
    </xdr:to>
    <xdr:sp macro="" textlink="">
      <xdr:nvSpPr>
        <xdr:cNvPr id="197" name="楕円 196">
          <a:extLst>
            <a:ext uri="{FF2B5EF4-FFF2-40B4-BE49-F238E27FC236}">
              <a16:creationId xmlns:a16="http://schemas.microsoft.com/office/drawing/2014/main" id="{71C534F2-B2C0-4CB9-BEF4-759086FDFD0E}"/>
            </a:ext>
          </a:extLst>
        </xdr:cNvPr>
        <xdr:cNvSpPr/>
      </xdr:nvSpPr>
      <xdr:spPr>
        <a:xfrm>
          <a:off x="9398000" y="10439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198" name="【体育館・プール】&#10;一人当たり面積該当値テキスト">
          <a:extLst>
            <a:ext uri="{FF2B5EF4-FFF2-40B4-BE49-F238E27FC236}">
              <a16:creationId xmlns:a16="http://schemas.microsoft.com/office/drawing/2014/main" id="{ED36344A-735C-4D71-AE55-AA1B19678C32}"/>
            </a:ext>
          </a:extLst>
        </xdr:cNvPr>
        <xdr:cNvSpPr txBox="1"/>
      </xdr:nvSpPr>
      <xdr:spPr>
        <a:xfrm>
          <a:off x="9467850"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34290</xdr:rowOff>
    </xdr:from>
    <xdr:to>
      <xdr:col>50</xdr:col>
      <xdr:colOff>165100</xdr:colOff>
      <xdr:row>63</xdr:row>
      <xdr:rowOff>135890</xdr:rowOff>
    </xdr:to>
    <xdr:sp macro="" textlink="">
      <xdr:nvSpPr>
        <xdr:cNvPr id="199" name="楕円 198">
          <a:extLst>
            <a:ext uri="{FF2B5EF4-FFF2-40B4-BE49-F238E27FC236}">
              <a16:creationId xmlns:a16="http://schemas.microsoft.com/office/drawing/2014/main" id="{F77C7DCF-623D-43F0-A43E-677C7045888A}"/>
            </a:ext>
          </a:extLst>
        </xdr:cNvPr>
        <xdr:cNvSpPr/>
      </xdr:nvSpPr>
      <xdr:spPr>
        <a:xfrm>
          <a:off x="86360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82550</xdr:rowOff>
    </xdr:from>
    <xdr:to>
      <xdr:col>55</xdr:col>
      <xdr:colOff>0</xdr:colOff>
      <xdr:row>63</xdr:row>
      <xdr:rowOff>85090</xdr:rowOff>
    </xdr:to>
    <xdr:cxnSp macro="">
      <xdr:nvCxnSpPr>
        <xdr:cNvPr id="200" name="直線コネクタ 199">
          <a:extLst>
            <a:ext uri="{FF2B5EF4-FFF2-40B4-BE49-F238E27FC236}">
              <a16:creationId xmlns:a16="http://schemas.microsoft.com/office/drawing/2014/main" id="{548779CD-8C47-4969-9A23-38DFC40F09DF}"/>
            </a:ext>
          </a:extLst>
        </xdr:cNvPr>
        <xdr:cNvCxnSpPr/>
      </xdr:nvCxnSpPr>
      <xdr:spPr>
        <a:xfrm flipV="1">
          <a:off x="8686800" y="10490200"/>
          <a:ext cx="7429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38100</xdr:rowOff>
    </xdr:from>
    <xdr:to>
      <xdr:col>46</xdr:col>
      <xdr:colOff>38100</xdr:colOff>
      <xdr:row>63</xdr:row>
      <xdr:rowOff>139700</xdr:rowOff>
    </xdr:to>
    <xdr:sp macro="" textlink="">
      <xdr:nvSpPr>
        <xdr:cNvPr id="201" name="楕円 200">
          <a:extLst>
            <a:ext uri="{FF2B5EF4-FFF2-40B4-BE49-F238E27FC236}">
              <a16:creationId xmlns:a16="http://schemas.microsoft.com/office/drawing/2014/main" id="{8EFA4264-BA28-45DD-9AC4-9FE39A0A611E}"/>
            </a:ext>
          </a:extLst>
        </xdr:cNvPr>
        <xdr:cNvSpPr/>
      </xdr:nvSpPr>
      <xdr:spPr>
        <a:xfrm>
          <a:off x="7842250" y="1044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85090</xdr:rowOff>
    </xdr:from>
    <xdr:to>
      <xdr:col>50</xdr:col>
      <xdr:colOff>114300</xdr:colOff>
      <xdr:row>63</xdr:row>
      <xdr:rowOff>88900</xdr:rowOff>
    </xdr:to>
    <xdr:cxnSp macro="">
      <xdr:nvCxnSpPr>
        <xdr:cNvPr id="202" name="直線コネクタ 201">
          <a:extLst>
            <a:ext uri="{FF2B5EF4-FFF2-40B4-BE49-F238E27FC236}">
              <a16:creationId xmlns:a16="http://schemas.microsoft.com/office/drawing/2014/main" id="{9C8F9F5D-E3C9-4F8F-A532-97022B2A7B1B}"/>
            </a:ext>
          </a:extLst>
        </xdr:cNvPr>
        <xdr:cNvCxnSpPr/>
      </xdr:nvCxnSpPr>
      <xdr:spPr>
        <a:xfrm flipV="1">
          <a:off x="7886700" y="1049274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39370</xdr:rowOff>
    </xdr:from>
    <xdr:to>
      <xdr:col>41</xdr:col>
      <xdr:colOff>101600</xdr:colOff>
      <xdr:row>63</xdr:row>
      <xdr:rowOff>140970</xdr:rowOff>
    </xdr:to>
    <xdr:sp macro="" textlink="">
      <xdr:nvSpPr>
        <xdr:cNvPr id="203" name="楕円 202">
          <a:extLst>
            <a:ext uri="{FF2B5EF4-FFF2-40B4-BE49-F238E27FC236}">
              <a16:creationId xmlns:a16="http://schemas.microsoft.com/office/drawing/2014/main" id="{C77613EC-56B1-4825-8CA6-3FD496CACB85}"/>
            </a:ext>
          </a:extLst>
        </xdr:cNvPr>
        <xdr:cNvSpPr/>
      </xdr:nvSpPr>
      <xdr:spPr>
        <a:xfrm>
          <a:off x="702945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88900</xdr:rowOff>
    </xdr:from>
    <xdr:to>
      <xdr:col>45</xdr:col>
      <xdr:colOff>177800</xdr:colOff>
      <xdr:row>63</xdr:row>
      <xdr:rowOff>90170</xdr:rowOff>
    </xdr:to>
    <xdr:cxnSp macro="">
      <xdr:nvCxnSpPr>
        <xdr:cNvPr id="204" name="直線コネクタ 203">
          <a:extLst>
            <a:ext uri="{FF2B5EF4-FFF2-40B4-BE49-F238E27FC236}">
              <a16:creationId xmlns:a16="http://schemas.microsoft.com/office/drawing/2014/main" id="{9B4F7C4F-F4CF-4514-B77D-9B2788511F37}"/>
            </a:ext>
          </a:extLst>
        </xdr:cNvPr>
        <xdr:cNvCxnSpPr/>
      </xdr:nvCxnSpPr>
      <xdr:spPr>
        <a:xfrm flipV="1">
          <a:off x="7080250" y="1049655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41910</xdr:rowOff>
    </xdr:from>
    <xdr:to>
      <xdr:col>36</xdr:col>
      <xdr:colOff>165100</xdr:colOff>
      <xdr:row>63</xdr:row>
      <xdr:rowOff>143510</xdr:rowOff>
    </xdr:to>
    <xdr:sp macro="" textlink="">
      <xdr:nvSpPr>
        <xdr:cNvPr id="205" name="楕円 204">
          <a:extLst>
            <a:ext uri="{FF2B5EF4-FFF2-40B4-BE49-F238E27FC236}">
              <a16:creationId xmlns:a16="http://schemas.microsoft.com/office/drawing/2014/main" id="{BDA3AB3A-077C-4C43-9C0A-811CB6793D8A}"/>
            </a:ext>
          </a:extLst>
        </xdr:cNvPr>
        <xdr:cNvSpPr/>
      </xdr:nvSpPr>
      <xdr:spPr>
        <a:xfrm>
          <a:off x="6235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90170</xdr:rowOff>
    </xdr:from>
    <xdr:to>
      <xdr:col>41</xdr:col>
      <xdr:colOff>50800</xdr:colOff>
      <xdr:row>63</xdr:row>
      <xdr:rowOff>92710</xdr:rowOff>
    </xdr:to>
    <xdr:cxnSp macro="">
      <xdr:nvCxnSpPr>
        <xdr:cNvPr id="206" name="直線コネクタ 205">
          <a:extLst>
            <a:ext uri="{FF2B5EF4-FFF2-40B4-BE49-F238E27FC236}">
              <a16:creationId xmlns:a16="http://schemas.microsoft.com/office/drawing/2014/main" id="{DD690554-52AB-40EE-9B3D-D837F1126677}"/>
            </a:ext>
          </a:extLst>
        </xdr:cNvPr>
        <xdr:cNvCxnSpPr/>
      </xdr:nvCxnSpPr>
      <xdr:spPr>
        <a:xfrm flipV="1">
          <a:off x="6286500" y="1049782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07" name="n_1aveValue【体育館・プール】&#10;一人当たり面積">
          <a:extLst>
            <a:ext uri="{FF2B5EF4-FFF2-40B4-BE49-F238E27FC236}">
              <a16:creationId xmlns:a16="http://schemas.microsoft.com/office/drawing/2014/main" id="{B8527CD5-A187-42E5-A99C-A0E9FC110B4D}"/>
            </a:ext>
          </a:extLst>
        </xdr:cNvPr>
        <xdr:cNvSpPr txBox="1"/>
      </xdr:nvSpPr>
      <xdr:spPr>
        <a:xfrm>
          <a:off x="84582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102887</xdr:rowOff>
    </xdr:from>
    <xdr:ext cx="469744" cy="259045"/>
    <xdr:sp macro="" textlink="">
      <xdr:nvSpPr>
        <xdr:cNvPr id="208" name="n_2aveValue【体育館・プール】&#10;一人当たり面積">
          <a:extLst>
            <a:ext uri="{FF2B5EF4-FFF2-40B4-BE49-F238E27FC236}">
              <a16:creationId xmlns:a16="http://schemas.microsoft.com/office/drawing/2014/main" id="{2CE2CE56-A616-4730-BBCD-BEA8DBE07A94}"/>
            </a:ext>
          </a:extLst>
        </xdr:cNvPr>
        <xdr:cNvSpPr txBox="1"/>
      </xdr:nvSpPr>
      <xdr:spPr>
        <a:xfrm>
          <a:off x="76772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09" name="n_3aveValue【体育館・プール】&#10;一人当たり面積">
          <a:extLst>
            <a:ext uri="{FF2B5EF4-FFF2-40B4-BE49-F238E27FC236}">
              <a16:creationId xmlns:a16="http://schemas.microsoft.com/office/drawing/2014/main" id="{070D1075-73CA-47A6-BC22-10E074464CF6}"/>
            </a:ext>
          </a:extLst>
        </xdr:cNvPr>
        <xdr:cNvSpPr txBox="1"/>
      </xdr:nvSpPr>
      <xdr:spPr>
        <a:xfrm>
          <a:off x="6864427" y="1002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macro="" textlink="">
      <xdr:nvSpPr>
        <xdr:cNvPr id="210" name="n_4aveValue【体育館・プール】&#10;一人当たり面積">
          <a:extLst>
            <a:ext uri="{FF2B5EF4-FFF2-40B4-BE49-F238E27FC236}">
              <a16:creationId xmlns:a16="http://schemas.microsoft.com/office/drawing/2014/main" id="{A9ADCBA8-19E7-42BB-8717-DE3180D05314}"/>
            </a:ext>
          </a:extLst>
        </xdr:cNvPr>
        <xdr:cNvSpPr txBox="1"/>
      </xdr:nvSpPr>
      <xdr:spPr>
        <a:xfrm>
          <a:off x="607067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127017</xdr:rowOff>
    </xdr:from>
    <xdr:ext cx="469744" cy="259045"/>
    <xdr:sp macro="" textlink="">
      <xdr:nvSpPr>
        <xdr:cNvPr id="211" name="n_1mainValue【体育館・プール】&#10;一人当たり面積">
          <a:extLst>
            <a:ext uri="{FF2B5EF4-FFF2-40B4-BE49-F238E27FC236}">
              <a16:creationId xmlns:a16="http://schemas.microsoft.com/office/drawing/2014/main" id="{BEFFD2B5-46C5-445D-A973-C215117DEB7E}"/>
            </a:ext>
          </a:extLst>
        </xdr:cNvPr>
        <xdr:cNvSpPr txBox="1"/>
      </xdr:nvSpPr>
      <xdr:spPr>
        <a:xfrm>
          <a:off x="845827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130827</xdr:rowOff>
    </xdr:from>
    <xdr:ext cx="469744" cy="259045"/>
    <xdr:sp macro="" textlink="">
      <xdr:nvSpPr>
        <xdr:cNvPr id="212" name="n_2mainValue【体育館・プール】&#10;一人当たり面積">
          <a:extLst>
            <a:ext uri="{FF2B5EF4-FFF2-40B4-BE49-F238E27FC236}">
              <a16:creationId xmlns:a16="http://schemas.microsoft.com/office/drawing/2014/main" id="{059BC62D-0C6D-41C3-99EB-87E9528ED925}"/>
            </a:ext>
          </a:extLst>
        </xdr:cNvPr>
        <xdr:cNvSpPr txBox="1"/>
      </xdr:nvSpPr>
      <xdr:spPr>
        <a:xfrm>
          <a:off x="76772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132097</xdr:rowOff>
    </xdr:from>
    <xdr:ext cx="469744" cy="259045"/>
    <xdr:sp macro="" textlink="">
      <xdr:nvSpPr>
        <xdr:cNvPr id="213" name="n_3mainValue【体育館・プール】&#10;一人当たり面積">
          <a:extLst>
            <a:ext uri="{FF2B5EF4-FFF2-40B4-BE49-F238E27FC236}">
              <a16:creationId xmlns:a16="http://schemas.microsoft.com/office/drawing/2014/main" id="{E31A9FB1-187A-4FFE-B32F-569438F3C5DD}"/>
            </a:ext>
          </a:extLst>
        </xdr:cNvPr>
        <xdr:cNvSpPr txBox="1"/>
      </xdr:nvSpPr>
      <xdr:spPr>
        <a:xfrm>
          <a:off x="6864427"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134637</xdr:rowOff>
    </xdr:from>
    <xdr:ext cx="469744" cy="259045"/>
    <xdr:sp macro="" textlink="">
      <xdr:nvSpPr>
        <xdr:cNvPr id="214" name="n_4mainValue【体育館・プール】&#10;一人当たり面積">
          <a:extLst>
            <a:ext uri="{FF2B5EF4-FFF2-40B4-BE49-F238E27FC236}">
              <a16:creationId xmlns:a16="http://schemas.microsoft.com/office/drawing/2014/main" id="{217FFDB7-30AB-48E5-80D2-4D9DE6E8A949}"/>
            </a:ext>
          </a:extLst>
        </xdr:cNvPr>
        <xdr:cNvSpPr txBox="1"/>
      </xdr:nvSpPr>
      <xdr:spPr>
        <a:xfrm>
          <a:off x="607067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7DBD9907-6789-4EA3-8CCC-994847F097C7}"/>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B3A384D4-D86D-43E2-8CFF-05A3F20D7F4C}"/>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25BFB43A-D698-4744-A520-A7C44D1280B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9BEE4010-00DC-4D3B-9DA1-AC388014AE5B}"/>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24E3076F-C7C6-41DE-A4DC-7449C95ECEA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44AFCF9C-FBD8-4CFB-BBE5-B38A809486E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A9338293-3771-43C5-A6A8-67C77080E27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C48C4C9F-5EE7-4F29-AB4B-EB1EB56477C4}"/>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CF68AD1D-3677-4060-883E-0A538CE6085F}"/>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F2787909-A7F5-4535-98C0-F9BEE26F8F3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214F9A33-A73C-40C2-A3CE-94425A39C68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6" name="直線コネクタ 225">
          <a:extLst>
            <a:ext uri="{FF2B5EF4-FFF2-40B4-BE49-F238E27FC236}">
              <a16:creationId xmlns:a16="http://schemas.microsoft.com/office/drawing/2014/main" id="{C760076E-A139-4780-8225-FC99938B229C}"/>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27" name="テキスト ボックス 226">
          <a:extLst>
            <a:ext uri="{FF2B5EF4-FFF2-40B4-BE49-F238E27FC236}">
              <a16:creationId xmlns:a16="http://schemas.microsoft.com/office/drawing/2014/main" id="{2105E890-FBD2-41F2-A994-AD2A48133CC4}"/>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8" name="直線コネクタ 227">
          <a:extLst>
            <a:ext uri="{FF2B5EF4-FFF2-40B4-BE49-F238E27FC236}">
              <a16:creationId xmlns:a16="http://schemas.microsoft.com/office/drawing/2014/main" id="{1AA19500-CF47-4604-A65C-1E4DF7022957}"/>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9" name="テキスト ボックス 228">
          <a:extLst>
            <a:ext uri="{FF2B5EF4-FFF2-40B4-BE49-F238E27FC236}">
              <a16:creationId xmlns:a16="http://schemas.microsoft.com/office/drawing/2014/main" id="{EF425441-779B-4258-81D1-C7C7AEA0220A}"/>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0" name="直線コネクタ 229">
          <a:extLst>
            <a:ext uri="{FF2B5EF4-FFF2-40B4-BE49-F238E27FC236}">
              <a16:creationId xmlns:a16="http://schemas.microsoft.com/office/drawing/2014/main" id="{19869115-9114-4383-AB0D-FC1B2E55358F}"/>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1" name="テキスト ボックス 230">
          <a:extLst>
            <a:ext uri="{FF2B5EF4-FFF2-40B4-BE49-F238E27FC236}">
              <a16:creationId xmlns:a16="http://schemas.microsoft.com/office/drawing/2014/main" id="{C342B345-C06D-4F35-9B34-5BACEDB20F63}"/>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2" name="直線コネクタ 231">
          <a:extLst>
            <a:ext uri="{FF2B5EF4-FFF2-40B4-BE49-F238E27FC236}">
              <a16:creationId xmlns:a16="http://schemas.microsoft.com/office/drawing/2014/main" id="{9EC51A70-D0CD-4F9D-AE8F-240F44D7B5F1}"/>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3" name="テキスト ボックス 232">
          <a:extLst>
            <a:ext uri="{FF2B5EF4-FFF2-40B4-BE49-F238E27FC236}">
              <a16:creationId xmlns:a16="http://schemas.microsoft.com/office/drawing/2014/main" id="{3356C2BC-150E-4038-8F53-758EE55C0DAA}"/>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a:extLst>
            <a:ext uri="{FF2B5EF4-FFF2-40B4-BE49-F238E27FC236}">
              <a16:creationId xmlns:a16="http://schemas.microsoft.com/office/drawing/2014/main" id="{7A9E017B-B7DD-4ED8-A24C-B252F7CBDB0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5" name="テキスト ボックス 234">
          <a:extLst>
            <a:ext uri="{FF2B5EF4-FFF2-40B4-BE49-F238E27FC236}">
              <a16:creationId xmlns:a16="http://schemas.microsoft.com/office/drawing/2014/main" id="{3E0C486D-F9B5-483B-8283-36476DFD4365}"/>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福祉施設】&#10;有形固定資産減価償却率グラフ枠">
          <a:extLst>
            <a:ext uri="{FF2B5EF4-FFF2-40B4-BE49-F238E27FC236}">
              <a16:creationId xmlns:a16="http://schemas.microsoft.com/office/drawing/2014/main" id="{3C5D8AA5-FC63-4B2A-A04C-918106A234C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37" name="直線コネクタ 236">
          <a:extLst>
            <a:ext uri="{FF2B5EF4-FFF2-40B4-BE49-F238E27FC236}">
              <a16:creationId xmlns:a16="http://schemas.microsoft.com/office/drawing/2014/main" id="{14327525-7D14-4FB1-B9A8-5274133587C7}"/>
            </a:ext>
          </a:extLst>
        </xdr:cNvPr>
        <xdr:cNvCxnSpPr/>
      </xdr:nvCxnSpPr>
      <xdr:spPr>
        <a:xfrm flipV="1">
          <a:off x="4177665" y="12823444"/>
          <a:ext cx="0" cy="136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38" name="【福祉施設】&#10;有形固定資産減価償却率最小値テキスト">
          <a:extLst>
            <a:ext uri="{FF2B5EF4-FFF2-40B4-BE49-F238E27FC236}">
              <a16:creationId xmlns:a16="http://schemas.microsoft.com/office/drawing/2014/main" id="{BC91CB94-2BE6-4467-BBF0-53FD64DC0EC9}"/>
            </a:ext>
          </a:extLst>
        </xdr:cNvPr>
        <xdr:cNvSpPr txBox="1"/>
      </xdr:nvSpPr>
      <xdr:spPr>
        <a:xfrm>
          <a:off x="4216400"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39" name="直線コネクタ 238">
          <a:extLst>
            <a:ext uri="{FF2B5EF4-FFF2-40B4-BE49-F238E27FC236}">
              <a16:creationId xmlns:a16="http://schemas.microsoft.com/office/drawing/2014/main" id="{2E14CCED-7BA9-4353-B52D-9741F8322FA7}"/>
            </a:ext>
          </a:extLst>
        </xdr:cNvPr>
        <xdr:cNvCxnSpPr/>
      </xdr:nvCxnSpPr>
      <xdr:spPr>
        <a:xfrm>
          <a:off x="4108450" y="14185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40" name="【福祉施設】&#10;有形固定資産減価償却率最大値テキスト">
          <a:extLst>
            <a:ext uri="{FF2B5EF4-FFF2-40B4-BE49-F238E27FC236}">
              <a16:creationId xmlns:a16="http://schemas.microsoft.com/office/drawing/2014/main" id="{68FE3984-A563-440F-A2D1-BCD4871FDDD9}"/>
            </a:ext>
          </a:extLst>
        </xdr:cNvPr>
        <xdr:cNvSpPr txBox="1"/>
      </xdr:nvSpPr>
      <xdr:spPr>
        <a:xfrm>
          <a:off x="4216400" y="12605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41" name="直線コネクタ 240">
          <a:extLst>
            <a:ext uri="{FF2B5EF4-FFF2-40B4-BE49-F238E27FC236}">
              <a16:creationId xmlns:a16="http://schemas.microsoft.com/office/drawing/2014/main" id="{B4AB2F8E-0FD9-41DE-957B-767CD9D9A7B3}"/>
            </a:ext>
          </a:extLst>
        </xdr:cNvPr>
        <xdr:cNvCxnSpPr/>
      </xdr:nvCxnSpPr>
      <xdr:spPr>
        <a:xfrm>
          <a:off x="4108450" y="12823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42" name="【福祉施設】&#10;有形固定資産減価償却率平均値テキスト">
          <a:extLst>
            <a:ext uri="{FF2B5EF4-FFF2-40B4-BE49-F238E27FC236}">
              <a16:creationId xmlns:a16="http://schemas.microsoft.com/office/drawing/2014/main" id="{95ED289B-9678-4C41-BCA2-2663C1F05CB2}"/>
            </a:ext>
          </a:extLst>
        </xdr:cNvPr>
        <xdr:cNvSpPr txBox="1"/>
      </xdr:nvSpPr>
      <xdr:spPr>
        <a:xfrm>
          <a:off x="4216400" y="13238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43" name="フローチャート: 判断 242">
          <a:extLst>
            <a:ext uri="{FF2B5EF4-FFF2-40B4-BE49-F238E27FC236}">
              <a16:creationId xmlns:a16="http://schemas.microsoft.com/office/drawing/2014/main" id="{B791DC0D-B1C3-4AD4-94A0-9DEB1EF1A357}"/>
            </a:ext>
          </a:extLst>
        </xdr:cNvPr>
        <xdr:cNvSpPr/>
      </xdr:nvSpPr>
      <xdr:spPr>
        <a:xfrm>
          <a:off x="4127500" y="133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44" name="フローチャート: 判断 243">
          <a:extLst>
            <a:ext uri="{FF2B5EF4-FFF2-40B4-BE49-F238E27FC236}">
              <a16:creationId xmlns:a16="http://schemas.microsoft.com/office/drawing/2014/main" id="{94C04DD9-30EF-4EC7-98AF-53798646A777}"/>
            </a:ext>
          </a:extLst>
        </xdr:cNvPr>
        <xdr:cNvSpPr/>
      </xdr:nvSpPr>
      <xdr:spPr>
        <a:xfrm>
          <a:off x="3384550" y="133456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45" name="フローチャート: 判断 244">
          <a:extLst>
            <a:ext uri="{FF2B5EF4-FFF2-40B4-BE49-F238E27FC236}">
              <a16:creationId xmlns:a16="http://schemas.microsoft.com/office/drawing/2014/main" id="{03EECDD9-6236-4D00-BC22-734E1D579263}"/>
            </a:ext>
          </a:extLst>
        </xdr:cNvPr>
        <xdr:cNvSpPr/>
      </xdr:nvSpPr>
      <xdr:spPr>
        <a:xfrm>
          <a:off x="2571750" y="13299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46" name="フローチャート: 判断 245">
          <a:extLst>
            <a:ext uri="{FF2B5EF4-FFF2-40B4-BE49-F238E27FC236}">
              <a16:creationId xmlns:a16="http://schemas.microsoft.com/office/drawing/2014/main" id="{108D3938-97D8-4EC2-B065-808658CD62DD}"/>
            </a:ext>
          </a:extLst>
        </xdr:cNvPr>
        <xdr:cNvSpPr/>
      </xdr:nvSpPr>
      <xdr:spPr>
        <a:xfrm>
          <a:off x="1778000" y="132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47" name="フローチャート: 判断 246">
          <a:extLst>
            <a:ext uri="{FF2B5EF4-FFF2-40B4-BE49-F238E27FC236}">
              <a16:creationId xmlns:a16="http://schemas.microsoft.com/office/drawing/2014/main" id="{08A7C4D0-EAB5-4D6B-9DD7-AC07C7F4FD82}"/>
            </a:ext>
          </a:extLst>
        </xdr:cNvPr>
        <xdr:cNvSpPr/>
      </xdr:nvSpPr>
      <xdr:spPr>
        <a:xfrm>
          <a:off x="984250" y="13258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5119F44E-1E55-4D67-AC08-D21C02806CFE}"/>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D59B3BFE-04D1-4497-A412-BB457CBEBA4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71D0D947-D24C-45E3-82ED-120DFEC31C8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F5E07969-C08C-4B3A-A9A0-B2C8AE8FC60A}"/>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9F1D2FCB-B8F4-47D7-A4E0-0BA84370B3B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129032</xdr:rowOff>
    </xdr:from>
    <xdr:to>
      <xdr:col>24</xdr:col>
      <xdr:colOff>114300</xdr:colOff>
      <xdr:row>85</xdr:row>
      <xdr:rowOff>59182</xdr:rowOff>
    </xdr:to>
    <xdr:sp macro="" textlink="">
      <xdr:nvSpPr>
        <xdr:cNvPr id="253" name="楕円 252">
          <a:extLst>
            <a:ext uri="{FF2B5EF4-FFF2-40B4-BE49-F238E27FC236}">
              <a16:creationId xmlns:a16="http://schemas.microsoft.com/office/drawing/2014/main" id="{3C822A18-4E8E-4DC9-B555-A90D49BF0DEA}"/>
            </a:ext>
          </a:extLst>
        </xdr:cNvPr>
        <xdr:cNvSpPr/>
      </xdr:nvSpPr>
      <xdr:spPr>
        <a:xfrm>
          <a:off x="4127500" y="14003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107459</xdr:rowOff>
    </xdr:from>
    <xdr:ext cx="405111" cy="259045"/>
    <xdr:sp macro="" textlink="">
      <xdr:nvSpPr>
        <xdr:cNvPr id="254" name="【福祉施設】&#10;有形固定資産減価償却率該当値テキスト">
          <a:extLst>
            <a:ext uri="{FF2B5EF4-FFF2-40B4-BE49-F238E27FC236}">
              <a16:creationId xmlns:a16="http://schemas.microsoft.com/office/drawing/2014/main" id="{679BECB6-D67B-474D-AD5E-C57C6885AE66}"/>
            </a:ext>
          </a:extLst>
        </xdr:cNvPr>
        <xdr:cNvSpPr txBox="1"/>
      </xdr:nvSpPr>
      <xdr:spPr>
        <a:xfrm>
          <a:off x="4216400" y="13982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92456</xdr:rowOff>
    </xdr:from>
    <xdr:to>
      <xdr:col>20</xdr:col>
      <xdr:colOff>38100</xdr:colOff>
      <xdr:row>85</xdr:row>
      <xdr:rowOff>22606</xdr:rowOff>
    </xdr:to>
    <xdr:sp macro="" textlink="">
      <xdr:nvSpPr>
        <xdr:cNvPr id="255" name="楕円 254">
          <a:extLst>
            <a:ext uri="{FF2B5EF4-FFF2-40B4-BE49-F238E27FC236}">
              <a16:creationId xmlns:a16="http://schemas.microsoft.com/office/drawing/2014/main" id="{378FE285-FDF5-415A-AB96-2B4F9E75A442}"/>
            </a:ext>
          </a:extLst>
        </xdr:cNvPr>
        <xdr:cNvSpPr/>
      </xdr:nvSpPr>
      <xdr:spPr>
        <a:xfrm>
          <a:off x="3384550" y="139672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143256</xdr:rowOff>
    </xdr:from>
    <xdr:to>
      <xdr:col>24</xdr:col>
      <xdr:colOff>63500</xdr:colOff>
      <xdr:row>85</xdr:row>
      <xdr:rowOff>8382</xdr:rowOff>
    </xdr:to>
    <xdr:cxnSp macro="">
      <xdr:nvCxnSpPr>
        <xdr:cNvPr id="256" name="直線コネクタ 255">
          <a:extLst>
            <a:ext uri="{FF2B5EF4-FFF2-40B4-BE49-F238E27FC236}">
              <a16:creationId xmlns:a16="http://schemas.microsoft.com/office/drawing/2014/main" id="{AEED2B87-7BAE-4798-921A-F18D9F8AEF24}"/>
            </a:ext>
          </a:extLst>
        </xdr:cNvPr>
        <xdr:cNvCxnSpPr/>
      </xdr:nvCxnSpPr>
      <xdr:spPr>
        <a:xfrm>
          <a:off x="3429000" y="14018006"/>
          <a:ext cx="7493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1015</xdr:rowOff>
    </xdr:from>
    <xdr:to>
      <xdr:col>15</xdr:col>
      <xdr:colOff>101600</xdr:colOff>
      <xdr:row>84</xdr:row>
      <xdr:rowOff>102615</xdr:rowOff>
    </xdr:to>
    <xdr:sp macro="" textlink="">
      <xdr:nvSpPr>
        <xdr:cNvPr id="257" name="楕円 256">
          <a:extLst>
            <a:ext uri="{FF2B5EF4-FFF2-40B4-BE49-F238E27FC236}">
              <a16:creationId xmlns:a16="http://schemas.microsoft.com/office/drawing/2014/main" id="{9E44FF1E-BEFA-49D2-9722-EE2109C42B4F}"/>
            </a:ext>
          </a:extLst>
        </xdr:cNvPr>
        <xdr:cNvSpPr/>
      </xdr:nvSpPr>
      <xdr:spPr>
        <a:xfrm>
          <a:off x="2571750" y="138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51815</xdr:rowOff>
    </xdr:from>
    <xdr:to>
      <xdr:col>19</xdr:col>
      <xdr:colOff>177800</xdr:colOff>
      <xdr:row>84</xdr:row>
      <xdr:rowOff>143256</xdr:rowOff>
    </xdr:to>
    <xdr:cxnSp macro="">
      <xdr:nvCxnSpPr>
        <xdr:cNvPr id="258" name="直線コネクタ 257">
          <a:extLst>
            <a:ext uri="{FF2B5EF4-FFF2-40B4-BE49-F238E27FC236}">
              <a16:creationId xmlns:a16="http://schemas.microsoft.com/office/drawing/2014/main" id="{A1FB33C4-89C8-43CA-B254-69FFDD651B8F}"/>
            </a:ext>
          </a:extLst>
        </xdr:cNvPr>
        <xdr:cNvCxnSpPr/>
      </xdr:nvCxnSpPr>
      <xdr:spPr>
        <a:xfrm>
          <a:off x="2622550" y="13926565"/>
          <a:ext cx="80645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126746</xdr:rowOff>
    </xdr:from>
    <xdr:to>
      <xdr:col>10</xdr:col>
      <xdr:colOff>165100</xdr:colOff>
      <xdr:row>84</xdr:row>
      <xdr:rowOff>56896</xdr:rowOff>
    </xdr:to>
    <xdr:sp macro="" textlink="">
      <xdr:nvSpPr>
        <xdr:cNvPr id="259" name="楕円 258">
          <a:extLst>
            <a:ext uri="{FF2B5EF4-FFF2-40B4-BE49-F238E27FC236}">
              <a16:creationId xmlns:a16="http://schemas.microsoft.com/office/drawing/2014/main" id="{4DB26F70-8806-4461-907F-D73B40420FD9}"/>
            </a:ext>
          </a:extLst>
        </xdr:cNvPr>
        <xdr:cNvSpPr/>
      </xdr:nvSpPr>
      <xdr:spPr>
        <a:xfrm>
          <a:off x="1778000" y="138363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xdr:rowOff>
    </xdr:from>
    <xdr:to>
      <xdr:col>15</xdr:col>
      <xdr:colOff>50800</xdr:colOff>
      <xdr:row>84</xdr:row>
      <xdr:rowOff>51815</xdr:rowOff>
    </xdr:to>
    <xdr:cxnSp macro="">
      <xdr:nvCxnSpPr>
        <xdr:cNvPr id="260" name="直線コネクタ 259">
          <a:extLst>
            <a:ext uri="{FF2B5EF4-FFF2-40B4-BE49-F238E27FC236}">
              <a16:creationId xmlns:a16="http://schemas.microsoft.com/office/drawing/2014/main" id="{99B411F6-A60A-4A00-B82B-8B8C1AEBA9D9}"/>
            </a:ext>
          </a:extLst>
        </xdr:cNvPr>
        <xdr:cNvCxnSpPr/>
      </xdr:nvCxnSpPr>
      <xdr:spPr>
        <a:xfrm>
          <a:off x="1828800" y="13880846"/>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76454</xdr:rowOff>
    </xdr:from>
    <xdr:to>
      <xdr:col>6</xdr:col>
      <xdr:colOff>38100</xdr:colOff>
      <xdr:row>84</xdr:row>
      <xdr:rowOff>6604</xdr:rowOff>
    </xdr:to>
    <xdr:sp macro="" textlink="">
      <xdr:nvSpPr>
        <xdr:cNvPr id="261" name="楕円 260">
          <a:extLst>
            <a:ext uri="{FF2B5EF4-FFF2-40B4-BE49-F238E27FC236}">
              <a16:creationId xmlns:a16="http://schemas.microsoft.com/office/drawing/2014/main" id="{A306FC89-94A9-4424-8A41-1FB2164EC48E}"/>
            </a:ext>
          </a:extLst>
        </xdr:cNvPr>
        <xdr:cNvSpPr/>
      </xdr:nvSpPr>
      <xdr:spPr>
        <a:xfrm>
          <a:off x="984250" y="137861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127254</xdr:rowOff>
    </xdr:from>
    <xdr:to>
      <xdr:col>10</xdr:col>
      <xdr:colOff>114300</xdr:colOff>
      <xdr:row>84</xdr:row>
      <xdr:rowOff>6096</xdr:rowOff>
    </xdr:to>
    <xdr:cxnSp macro="">
      <xdr:nvCxnSpPr>
        <xdr:cNvPr id="262" name="直線コネクタ 261">
          <a:extLst>
            <a:ext uri="{FF2B5EF4-FFF2-40B4-BE49-F238E27FC236}">
              <a16:creationId xmlns:a16="http://schemas.microsoft.com/office/drawing/2014/main" id="{3882154E-B319-4322-AD4E-B43D8C396910}"/>
            </a:ext>
          </a:extLst>
        </xdr:cNvPr>
        <xdr:cNvCxnSpPr/>
      </xdr:nvCxnSpPr>
      <xdr:spPr>
        <a:xfrm>
          <a:off x="1028700" y="13836904"/>
          <a:ext cx="8001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263" name="n_1aveValue【福祉施設】&#10;有形固定資産減価償却率">
          <a:extLst>
            <a:ext uri="{FF2B5EF4-FFF2-40B4-BE49-F238E27FC236}">
              <a16:creationId xmlns:a16="http://schemas.microsoft.com/office/drawing/2014/main" id="{9F948A91-8F0C-4BE6-95C1-074374F3FB1A}"/>
            </a:ext>
          </a:extLst>
        </xdr:cNvPr>
        <xdr:cNvSpPr txBox="1"/>
      </xdr:nvSpPr>
      <xdr:spPr>
        <a:xfrm>
          <a:off x="3239144" y="1312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32275</xdr:rowOff>
    </xdr:from>
    <xdr:ext cx="405111" cy="259045"/>
    <xdr:sp macro="" textlink="">
      <xdr:nvSpPr>
        <xdr:cNvPr id="264" name="n_2aveValue【福祉施設】&#10;有形固定資産減価償却率">
          <a:extLst>
            <a:ext uri="{FF2B5EF4-FFF2-40B4-BE49-F238E27FC236}">
              <a16:creationId xmlns:a16="http://schemas.microsoft.com/office/drawing/2014/main" id="{5211B52C-3F65-44FC-9FC4-30F814FFEDA5}"/>
            </a:ext>
          </a:extLst>
        </xdr:cNvPr>
        <xdr:cNvSpPr txBox="1"/>
      </xdr:nvSpPr>
      <xdr:spPr>
        <a:xfrm>
          <a:off x="2439044" y="1308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4842</xdr:rowOff>
    </xdr:from>
    <xdr:ext cx="405111" cy="259045"/>
    <xdr:sp macro="" textlink="">
      <xdr:nvSpPr>
        <xdr:cNvPr id="265" name="n_3aveValue【福祉施設】&#10;有形固定資産減価償却率">
          <a:extLst>
            <a:ext uri="{FF2B5EF4-FFF2-40B4-BE49-F238E27FC236}">
              <a16:creationId xmlns:a16="http://schemas.microsoft.com/office/drawing/2014/main" id="{0D2030B9-35BA-4CEB-9E17-7674252B51EA}"/>
            </a:ext>
          </a:extLst>
        </xdr:cNvPr>
        <xdr:cNvSpPr txBox="1"/>
      </xdr:nvSpPr>
      <xdr:spPr>
        <a:xfrm>
          <a:off x="1645294" y="1305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266" name="n_4aveValue【福祉施設】&#10;有形固定資産減価償却率">
          <a:extLst>
            <a:ext uri="{FF2B5EF4-FFF2-40B4-BE49-F238E27FC236}">
              <a16:creationId xmlns:a16="http://schemas.microsoft.com/office/drawing/2014/main" id="{8193423D-9CF7-41E2-A656-365F2EFE1058}"/>
            </a:ext>
          </a:extLst>
        </xdr:cNvPr>
        <xdr:cNvSpPr txBox="1"/>
      </xdr:nvSpPr>
      <xdr:spPr>
        <a:xfrm>
          <a:off x="851544" y="1304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13733</xdr:rowOff>
    </xdr:from>
    <xdr:ext cx="405111" cy="259045"/>
    <xdr:sp macro="" textlink="">
      <xdr:nvSpPr>
        <xdr:cNvPr id="267" name="n_1mainValue【福祉施設】&#10;有形固定資産減価償却率">
          <a:extLst>
            <a:ext uri="{FF2B5EF4-FFF2-40B4-BE49-F238E27FC236}">
              <a16:creationId xmlns:a16="http://schemas.microsoft.com/office/drawing/2014/main" id="{5965533F-9084-49B2-8C07-98E0F306CAD9}"/>
            </a:ext>
          </a:extLst>
        </xdr:cNvPr>
        <xdr:cNvSpPr txBox="1"/>
      </xdr:nvSpPr>
      <xdr:spPr>
        <a:xfrm>
          <a:off x="3239144" y="1405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93742</xdr:rowOff>
    </xdr:from>
    <xdr:ext cx="405111" cy="259045"/>
    <xdr:sp macro="" textlink="">
      <xdr:nvSpPr>
        <xdr:cNvPr id="268" name="n_2mainValue【福祉施設】&#10;有形固定資産減価償却率">
          <a:extLst>
            <a:ext uri="{FF2B5EF4-FFF2-40B4-BE49-F238E27FC236}">
              <a16:creationId xmlns:a16="http://schemas.microsoft.com/office/drawing/2014/main" id="{F964473F-A74E-4DDF-B11E-027CBF724FDA}"/>
            </a:ext>
          </a:extLst>
        </xdr:cNvPr>
        <xdr:cNvSpPr txBox="1"/>
      </xdr:nvSpPr>
      <xdr:spPr>
        <a:xfrm>
          <a:off x="2439044" y="139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48023</xdr:rowOff>
    </xdr:from>
    <xdr:ext cx="405111" cy="259045"/>
    <xdr:sp macro="" textlink="">
      <xdr:nvSpPr>
        <xdr:cNvPr id="269" name="n_3mainValue【福祉施設】&#10;有形固定資産減価償却率">
          <a:extLst>
            <a:ext uri="{FF2B5EF4-FFF2-40B4-BE49-F238E27FC236}">
              <a16:creationId xmlns:a16="http://schemas.microsoft.com/office/drawing/2014/main" id="{622288FD-080B-4642-8816-3CCDFD196069}"/>
            </a:ext>
          </a:extLst>
        </xdr:cNvPr>
        <xdr:cNvSpPr txBox="1"/>
      </xdr:nvSpPr>
      <xdr:spPr>
        <a:xfrm>
          <a:off x="1645294" y="1392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169181</xdr:rowOff>
    </xdr:from>
    <xdr:ext cx="405111" cy="259045"/>
    <xdr:sp macro="" textlink="">
      <xdr:nvSpPr>
        <xdr:cNvPr id="270" name="n_4mainValue【福祉施設】&#10;有形固定資産減価償却率">
          <a:extLst>
            <a:ext uri="{FF2B5EF4-FFF2-40B4-BE49-F238E27FC236}">
              <a16:creationId xmlns:a16="http://schemas.microsoft.com/office/drawing/2014/main" id="{790BE64D-6D4A-4B3A-8CAB-D171AA52FC99}"/>
            </a:ext>
          </a:extLst>
        </xdr:cNvPr>
        <xdr:cNvSpPr txBox="1"/>
      </xdr:nvSpPr>
      <xdr:spPr>
        <a:xfrm>
          <a:off x="851544" y="1387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4517681D-C818-46FA-8216-F5241346F353}"/>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E21EE26E-0E45-4D9C-B8DF-318074B019B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641D3C24-5A89-4030-BDDF-ADDCE2F8693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54BCA123-A3A0-4FA6-B80A-D19650BAB9CE}"/>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BBB8F2A7-1685-4C3D-A56A-15C67C22F22D}"/>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43A43601-6517-483D-A1AF-6B0E59BBAD4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F8910573-FA58-41D9-BC7E-5AC97FBB5FDE}"/>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96AC33C6-6CEB-48AA-9FD9-D80DCF647A5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B02CE280-39A0-4348-8748-E6803AE4375D}"/>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EE640EB5-AD4B-4A79-B414-C2730ED5001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a:extLst>
            <a:ext uri="{FF2B5EF4-FFF2-40B4-BE49-F238E27FC236}">
              <a16:creationId xmlns:a16="http://schemas.microsoft.com/office/drawing/2014/main" id="{013AE247-DAA7-4390-8276-7E25B1BEFC4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a:extLst>
            <a:ext uri="{FF2B5EF4-FFF2-40B4-BE49-F238E27FC236}">
              <a16:creationId xmlns:a16="http://schemas.microsoft.com/office/drawing/2014/main" id="{24841DD3-557B-4604-B424-023DD010AAD6}"/>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a:extLst>
            <a:ext uri="{FF2B5EF4-FFF2-40B4-BE49-F238E27FC236}">
              <a16:creationId xmlns:a16="http://schemas.microsoft.com/office/drawing/2014/main" id="{8086303C-F553-4B01-A6B2-6E925FA4E46F}"/>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a:extLst>
            <a:ext uri="{FF2B5EF4-FFF2-40B4-BE49-F238E27FC236}">
              <a16:creationId xmlns:a16="http://schemas.microsoft.com/office/drawing/2014/main" id="{D4FC5952-C87F-4BB4-BE6D-03E882FEAA09}"/>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a:extLst>
            <a:ext uri="{FF2B5EF4-FFF2-40B4-BE49-F238E27FC236}">
              <a16:creationId xmlns:a16="http://schemas.microsoft.com/office/drawing/2014/main" id="{A50EDF5F-7E47-44FC-A4DD-986916C9C013}"/>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a:extLst>
            <a:ext uri="{FF2B5EF4-FFF2-40B4-BE49-F238E27FC236}">
              <a16:creationId xmlns:a16="http://schemas.microsoft.com/office/drawing/2014/main" id="{13EF65EC-03F3-4AD9-B7ED-5D9ECCA5B53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a:extLst>
            <a:ext uri="{FF2B5EF4-FFF2-40B4-BE49-F238E27FC236}">
              <a16:creationId xmlns:a16="http://schemas.microsoft.com/office/drawing/2014/main" id="{55AEE01E-C7A9-401F-99F7-76E38C104EA2}"/>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a:extLst>
            <a:ext uri="{FF2B5EF4-FFF2-40B4-BE49-F238E27FC236}">
              <a16:creationId xmlns:a16="http://schemas.microsoft.com/office/drawing/2014/main" id="{CB6BE3EA-AD53-43F5-A9C8-41D8E17C3BFE}"/>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a:extLst>
            <a:ext uri="{FF2B5EF4-FFF2-40B4-BE49-F238E27FC236}">
              <a16:creationId xmlns:a16="http://schemas.microsoft.com/office/drawing/2014/main" id="{97FBA463-A633-49A6-BC7A-580E7A16CBEB}"/>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0" name="テキスト ボックス 289">
          <a:extLst>
            <a:ext uri="{FF2B5EF4-FFF2-40B4-BE49-F238E27FC236}">
              <a16:creationId xmlns:a16="http://schemas.microsoft.com/office/drawing/2014/main" id="{D515A0AF-28A6-45BC-AE99-48F95063E249}"/>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a:extLst>
            <a:ext uri="{FF2B5EF4-FFF2-40B4-BE49-F238E27FC236}">
              <a16:creationId xmlns:a16="http://schemas.microsoft.com/office/drawing/2014/main" id="{298CC352-41B0-4AA6-B464-ED4FA455B89C}"/>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2" name="テキスト ボックス 291">
          <a:extLst>
            <a:ext uri="{FF2B5EF4-FFF2-40B4-BE49-F238E27FC236}">
              <a16:creationId xmlns:a16="http://schemas.microsoft.com/office/drawing/2014/main" id="{973F5507-106D-4D51-9F14-F704C32D650F}"/>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E1E3EB3F-BD25-4AF4-990C-5B0CD0A347F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E0633E1D-A846-4CC5-9C57-4B3EED42CE4A}"/>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108DBE8E-C53C-46E2-B8C4-56DAE14D1174}"/>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296" name="直線コネクタ 295">
          <a:extLst>
            <a:ext uri="{FF2B5EF4-FFF2-40B4-BE49-F238E27FC236}">
              <a16:creationId xmlns:a16="http://schemas.microsoft.com/office/drawing/2014/main" id="{1DA32275-0BEA-4BC1-BDDC-E017F61514E8}"/>
            </a:ext>
          </a:extLst>
        </xdr:cNvPr>
        <xdr:cNvCxnSpPr/>
      </xdr:nvCxnSpPr>
      <xdr:spPr>
        <a:xfrm flipV="1">
          <a:off x="9429115" y="12957084"/>
          <a:ext cx="0" cy="13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297" name="【福祉施設】&#10;一人当たり面積最小値テキスト">
          <a:extLst>
            <a:ext uri="{FF2B5EF4-FFF2-40B4-BE49-F238E27FC236}">
              <a16:creationId xmlns:a16="http://schemas.microsoft.com/office/drawing/2014/main" id="{52B26E9A-3568-4868-A10C-984416E11F70}"/>
            </a:ext>
          </a:extLst>
        </xdr:cNvPr>
        <xdr:cNvSpPr txBox="1"/>
      </xdr:nvSpPr>
      <xdr:spPr>
        <a:xfrm>
          <a:off x="9467850" y="1435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298" name="直線コネクタ 297">
          <a:extLst>
            <a:ext uri="{FF2B5EF4-FFF2-40B4-BE49-F238E27FC236}">
              <a16:creationId xmlns:a16="http://schemas.microsoft.com/office/drawing/2014/main" id="{BDB82D5F-7CB2-4365-B90F-56C056C15C83}"/>
            </a:ext>
          </a:extLst>
        </xdr:cNvPr>
        <xdr:cNvCxnSpPr/>
      </xdr:nvCxnSpPr>
      <xdr:spPr>
        <a:xfrm>
          <a:off x="9359900" y="14350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299" name="【福祉施設】&#10;一人当たり面積最大値テキスト">
          <a:extLst>
            <a:ext uri="{FF2B5EF4-FFF2-40B4-BE49-F238E27FC236}">
              <a16:creationId xmlns:a16="http://schemas.microsoft.com/office/drawing/2014/main" id="{5BFEAD5E-5C7B-4A62-854B-456A1A602D65}"/>
            </a:ext>
          </a:extLst>
        </xdr:cNvPr>
        <xdr:cNvSpPr txBox="1"/>
      </xdr:nvSpPr>
      <xdr:spPr>
        <a:xfrm>
          <a:off x="9467850" y="1273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00" name="直線コネクタ 299">
          <a:extLst>
            <a:ext uri="{FF2B5EF4-FFF2-40B4-BE49-F238E27FC236}">
              <a16:creationId xmlns:a16="http://schemas.microsoft.com/office/drawing/2014/main" id="{EDBBF2B5-4951-4C65-8A7E-F84AB30E2429}"/>
            </a:ext>
          </a:extLst>
        </xdr:cNvPr>
        <xdr:cNvCxnSpPr/>
      </xdr:nvCxnSpPr>
      <xdr:spPr>
        <a:xfrm>
          <a:off x="9359900" y="12957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01" name="【福祉施設】&#10;一人当たり面積平均値テキスト">
          <a:extLst>
            <a:ext uri="{FF2B5EF4-FFF2-40B4-BE49-F238E27FC236}">
              <a16:creationId xmlns:a16="http://schemas.microsoft.com/office/drawing/2014/main" id="{4C7AA7D7-3BBA-4CB9-95B0-C22BA15FF299}"/>
            </a:ext>
          </a:extLst>
        </xdr:cNvPr>
        <xdr:cNvSpPr txBox="1"/>
      </xdr:nvSpPr>
      <xdr:spPr>
        <a:xfrm>
          <a:off x="9467850" y="14024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02" name="フローチャート: 判断 301">
          <a:extLst>
            <a:ext uri="{FF2B5EF4-FFF2-40B4-BE49-F238E27FC236}">
              <a16:creationId xmlns:a16="http://schemas.microsoft.com/office/drawing/2014/main" id="{65B1B623-0955-4ACB-98E8-CE5208ED231F}"/>
            </a:ext>
          </a:extLst>
        </xdr:cNvPr>
        <xdr:cNvSpPr/>
      </xdr:nvSpPr>
      <xdr:spPr>
        <a:xfrm>
          <a:off x="9398000" y="141670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03" name="フローチャート: 判断 302">
          <a:extLst>
            <a:ext uri="{FF2B5EF4-FFF2-40B4-BE49-F238E27FC236}">
              <a16:creationId xmlns:a16="http://schemas.microsoft.com/office/drawing/2014/main" id="{A7D94D4D-44EC-46C8-B051-639449C52958}"/>
            </a:ext>
          </a:extLst>
        </xdr:cNvPr>
        <xdr:cNvSpPr/>
      </xdr:nvSpPr>
      <xdr:spPr>
        <a:xfrm>
          <a:off x="8636000" y="14171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04" name="フローチャート: 判断 303">
          <a:extLst>
            <a:ext uri="{FF2B5EF4-FFF2-40B4-BE49-F238E27FC236}">
              <a16:creationId xmlns:a16="http://schemas.microsoft.com/office/drawing/2014/main" id="{B3E4A196-3D6E-4CE1-A41A-82AB41452377}"/>
            </a:ext>
          </a:extLst>
        </xdr:cNvPr>
        <xdr:cNvSpPr/>
      </xdr:nvSpPr>
      <xdr:spPr>
        <a:xfrm>
          <a:off x="7842250" y="14207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05" name="フローチャート: 判断 304">
          <a:extLst>
            <a:ext uri="{FF2B5EF4-FFF2-40B4-BE49-F238E27FC236}">
              <a16:creationId xmlns:a16="http://schemas.microsoft.com/office/drawing/2014/main" id="{1DA3A41A-8634-41A6-8C11-EEED94333013}"/>
            </a:ext>
          </a:extLst>
        </xdr:cNvPr>
        <xdr:cNvSpPr/>
      </xdr:nvSpPr>
      <xdr:spPr>
        <a:xfrm>
          <a:off x="7029450" y="1421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06" name="フローチャート: 判断 305">
          <a:extLst>
            <a:ext uri="{FF2B5EF4-FFF2-40B4-BE49-F238E27FC236}">
              <a16:creationId xmlns:a16="http://schemas.microsoft.com/office/drawing/2014/main" id="{FBB17BC1-6858-4F5D-9D7C-0B666CCE7E72}"/>
            </a:ext>
          </a:extLst>
        </xdr:cNvPr>
        <xdr:cNvSpPr/>
      </xdr:nvSpPr>
      <xdr:spPr>
        <a:xfrm>
          <a:off x="6235700" y="1420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CF8857E-CE19-4002-8F55-E206140C1FC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61F4437-4B9F-41DD-8117-3A45388B91D9}"/>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C2E59F3A-83DA-4997-B2E4-99D8F275F40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3CE2D51E-EC13-4CCC-B0C3-7AA7C751FABD}"/>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809A799A-14E2-42F1-AB09-C2DFC0DAE5F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141332</xdr:rowOff>
    </xdr:from>
    <xdr:to>
      <xdr:col>55</xdr:col>
      <xdr:colOff>50800</xdr:colOff>
      <xdr:row>86</xdr:row>
      <xdr:rowOff>71482</xdr:rowOff>
    </xdr:to>
    <xdr:sp macro="" textlink="">
      <xdr:nvSpPr>
        <xdr:cNvPr id="312" name="楕円 311">
          <a:extLst>
            <a:ext uri="{FF2B5EF4-FFF2-40B4-BE49-F238E27FC236}">
              <a16:creationId xmlns:a16="http://schemas.microsoft.com/office/drawing/2014/main" id="{54DFB877-44D6-4FD5-8E07-854FF568E955}"/>
            </a:ext>
          </a:extLst>
        </xdr:cNvPr>
        <xdr:cNvSpPr/>
      </xdr:nvSpPr>
      <xdr:spPr>
        <a:xfrm>
          <a:off x="9398000" y="141811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105608</xdr:rowOff>
    </xdr:from>
    <xdr:ext cx="469744" cy="259045"/>
    <xdr:sp macro="" textlink="">
      <xdr:nvSpPr>
        <xdr:cNvPr id="313" name="【福祉施設】&#10;一人当たり面積該当値テキスト">
          <a:extLst>
            <a:ext uri="{FF2B5EF4-FFF2-40B4-BE49-F238E27FC236}">
              <a16:creationId xmlns:a16="http://schemas.microsoft.com/office/drawing/2014/main" id="{C5275751-E6FD-46A5-BE74-B0706E58A8B6}"/>
            </a:ext>
          </a:extLst>
        </xdr:cNvPr>
        <xdr:cNvSpPr txBox="1"/>
      </xdr:nvSpPr>
      <xdr:spPr>
        <a:xfrm>
          <a:off x="9467850"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144599</xdr:rowOff>
    </xdr:from>
    <xdr:to>
      <xdr:col>50</xdr:col>
      <xdr:colOff>165100</xdr:colOff>
      <xdr:row>86</xdr:row>
      <xdr:rowOff>74749</xdr:rowOff>
    </xdr:to>
    <xdr:sp macro="" textlink="">
      <xdr:nvSpPr>
        <xdr:cNvPr id="314" name="楕円 313">
          <a:extLst>
            <a:ext uri="{FF2B5EF4-FFF2-40B4-BE49-F238E27FC236}">
              <a16:creationId xmlns:a16="http://schemas.microsoft.com/office/drawing/2014/main" id="{1EECC0FE-247B-4161-82CC-4EB5F5FB114F}"/>
            </a:ext>
          </a:extLst>
        </xdr:cNvPr>
        <xdr:cNvSpPr/>
      </xdr:nvSpPr>
      <xdr:spPr>
        <a:xfrm>
          <a:off x="8636000" y="141844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20682</xdr:rowOff>
    </xdr:from>
    <xdr:to>
      <xdr:col>55</xdr:col>
      <xdr:colOff>0</xdr:colOff>
      <xdr:row>86</xdr:row>
      <xdr:rowOff>23949</xdr:rowOff>
    </xdr:to>
    <xdr:cxnSp macro="">
      <xdr:nvCxnSpPr>
        <xdr:cNvPr id="315" name="直線コネクタ 314">
          <a:extLst>
            <a:ext uri="{FF2B5EF4-FFF2-40B4-BE49-F238E27FC236}">
              <a16:creationId xmlns:a16="http://schemas.microsoft.com/office/drawing/2014/main" id="{762C9001-8E4A-47EB-91BA-57245FC48201}"/>
            </a:ext>
          </a:extLst>
        </xdr:cNvPr>
        <xdr:cNvCxnSpPr/>
      </xdr:nvCxnSpPr>
      <xdr:spPr>
        <a:xfrm flipV="1">
          <a:off x="8686800" y="14225632"/>
          <a:ext cx="7429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153307</xdr:rowOff>
    </xdr:from>
    <xdr:to>
      <xdr:col>46</xdr:col>
      <xdr:colOff>38100</xdr:colOff>
      <xdr:row>86</xdr:row>
      <xdr:rowOff>83457</xdr:rowOff>
    </xdr:to>
    <xdr:sp macro="" textlink="">
      <xdr:nvSpPr>
        <xdr:cNvPr id="316" name="楕円 315">
          <a:extLst>
            <a:ext uri="{FF2B5EF4-FFF2-40B4-BE49-F238E27FC236}">
              <a16:creationId xmlns:a16="http://schemas.microsoft.com/office/drawing/2014/main" id="{854D1A3B-0E60-4773-8A11-489F8C31B00A}"/>
            </a:ext>
          </a:extLst>
        </xdr:cNvPr>
        <xdr:cNvSpPr/>
      </xdr:nvSpPr>
      <xdr:spPr>
        <a:xfrm>
          <a:off x="7842250" y="141931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23949</xdr:rowOff>
    </xdr:from>
    <xdr:to>
      <xdr:col>50</xdr:col>
      <xdr:colOff>114300</xdr:colOff>
      <xdr:row>86</xdr:row>
      <xdr:rowOff>32657</xdr:rowOff>
    </xdr:to>
    <xdr:cxnSp macro="">
      <xdr:nvCxnSpPr>
        <xdr:cNvPr id="317" name="直線コネクタ 316">
          <a:extLst>
            <a:ext uri="{FF2B5EF4-FFF2-40B4-BE49-F238E27FC236}">
              <a16:creationId xmlns:a16="http://schemas.microsoft.com/office/drawing/2014/main" id="{C1B940D5-5423-4CDC-B827-DBB63F3C271B}"/>
            </a:ext>
          </a:extLst>
        </xdr:cNvPr>
        <xdr:cNvCxnSpPr/>
      </xdr:nvCxnSpPr>
      <xdr:spPr>
        <a:xfrm flipV="1">
          <a:off x="7886700" y="14228899"/>
          <a:ext cx="8001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155484</xdr:rowOff>
    </xdr:from>
    <xdr:to>
      <xdr:col>41</xdr:col>
      <xdr:colOff>101600</xdr:colOff>
      <xdr:row>86</xdr:row>
      <xdr:rowOff>85634</xdr:rowOff>
    </xdr:to>
    <xdr:sp macro="" textlink="">
      <xdr:nvSpPr>
        <xdr:cNvPr id="318" name="楕円 317">
          <a:extLst>
            <a:ext uri="{FF2B5EF4-FFF2-40B4-BE49-F238E27FC236}">
              <a16:creationId xmlns:a16="http://schemas.microsoft.com/office/drawing/2014/main" id="{9AE33AD3-1FC8-462B-8736-BB7706E2736C}"/>
            </a:ext>
          </a:extLst>
        </xdr:cNvPr>
        <xdr:cNvSpPr/>
      </xdr:nvSpPr>
      <xdr:spPr>
        <a:xfrm>
          <a:off x="7029450" y="14195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32657</xdr:rowOff>
    </xdr:from>
    <xdr:to>
      <xdr:col>45</xdr:col>
      <xdr:colOff>177800</xdr:colOff>
      <xdr:row>86</xdr:row>
      <xdr:rowOff>34834</xdr:rowOff>
    </xdr:to>
    <xdr:cxnSp macro="">
      <xdr:nvCxnSpPr>
        <xdr:cNvPr id="319" name="直線コネクタ 318">
          <a:extLst>
            <a:ext uri="{FF2B5EF4-FFF2-40B4-BE49-F238E27FC236}">
              <a16:creationId xmlns:a16="http://schemas.microsoft.com/office/drawing/2014/main" id="{042658D0-B0ED-4842-AF9C-8BF199184CB7}"/>
            </a:ext>
          </a:extLst>
        </xdr:cNvPr>
        <xdr:cNvCxnSpPr/>
      </xdr:nvCxnSpPr>
      <xdr:spPr>
        <a:xfrm flipV="1">
          <a:off x="7080250" y="14237607"/>
          <a:ext cx="80645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156573</xdr:rowOff>
    </xdr:from>
    <xdr:to>
      <xdr:col>36</xdr:col>
      <xdr:colOff>165100</xdr:colOff>
      <xdr:row>86</xdr:row>
      <xdr:rowOff>86723</xdr:rowOff>
    </xdr:to>
    <xdr:sp macro="" textlink="">
      <xdr:nvSpPr>
        <xdr:cNvPr id="320" name="楕円 319">
          <a:extLst>
            <a:ext uri="{FF2B5EF4-FFF2-40B4-BE49-F238E27FC236}">
              <a16:creationId xmlns:a16="http://schemas.microsoft.com/office/drawing/2014/main" id="{FB0FAE37-EFE2-43DB-AE59-459EB650103A}"/>
            </a:ext>
          </a:extLst>
        </xdr:cNvPr>
        <xdr:cNvSpPr/>
      </xdr:nvSpPr>
      <xdr:spPr>
        <a:xfrm>
          <a:off x="6235700" y="141964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34834</xdr:rowOff>
    </xdr:from>
    <xdr:to>
      <xdr:col>41</xdr:col>
      <xdr:colOff>50800</xdr:colOff>
      <xdr:row>86</xdr:row>
      <xdr:rowOff>35923</xdr:rowOff>
    </xdr:to>
    <xdr:cxnSp macro="">
      <xdr:nvCxnSpPr>
        <xdr:cNvPr id="321" name="直線コネクタ 320">
          <a:extLst>
            <a:ext uri="{FF2B5EF4-FFF2-40B4-BE49-F238E27FC236}">
              <a16:creationId xmlns:a16="http://schemas.microsoft.com/office/drawing/2014/main" id="{13410357-6859-491E-8767-4E1A8EC25A48}"/>
            </a:ext>
          </a:extLst>
        </xdr:cNvPr>
        <xdr:cNvCxnSpPr/>
      </xdr:nvCxnSpPr>
      <xdr:spPr>
        <a:xfrm flipV="1">
          <a:off x="6286500" y="14239784"/>
          <a:ext cx="7937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22" name="n_1aveValue【福祉施設】&#10;一人当たり面積">
          <a:extLst>
            <a:ext uri="{FF2B5EF4-FFF2-40B4-BE49-F238E27FC236}">
              <a16:creationId xmlns:a16="http://schemas.microsoft.com/office/drawing/2014/main" id="{0E36127A-1929-4E31-95EC-FFFF7BC05266}"/>
            </a:ext>
          </a:extLst>
        </xdr:cNvPr>
        <xdr:cNvSpPr txBox="1"/>
      </xdr:nvSpPr>
      <xdr:spPr>
        <a:xfrm>
          <a:off x="8458277" y="139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88735</xdr:rowOff>
    </xdr:from>
    <xdr:ext cx="469744" cy="259045"/>
    <xdr:sp macro="" textlink="">
      <xdr:nvSpPr>
        <xdr:cNvPr id="323" name="n_2aveValue【福祉施設】&#10;一人当たり面積">
          <a:extLst>
            <a:ext uri="{FF2B5EF4-FFF2-40B4-BE49-F238E27FC236}">
              <a16:creationId xmlns:a16="http://schemas.microsoft.com/office/drawing/2014/main" id="{51C645F1-8485-45F2-B734-2AB8AB65FBA9}"/>
            </a:ext>
          </a:extLst>
        </xdr:cNvPr>
        <xdr:cNvSpPr txBox="1"/>
      </xdr:nvSpPr>
      <xdr:spPr>
        <a:xfrm>
          <a:off x="7677227" y="1429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103976</xdr:rowOff>
    </xdr:from>
    <xdr:ext cx="469744" cy="259045"/>
    <xdr:sp macro="" textlink="">
      <xdr:nvSpPr>
        <xdr:cNvPr id="324" name="n_3aveValue【福祉施設】&#10;一人当たり面積">
          <a:extLst>
            <a:ext uri="{FF2B5EF4-FFF2-40B4-BE49-F238E27FC236}">
              <a16:creationId xmlns:a16="http://schemas.microsoft.com/office/drawing/2014/main" id="{76BF1898-7828-45B8-8C7F-940D3B515728}"/>
            </a:ext>
          </a:extLst>
        </xdr:cNvPr>
        <xdr:cNvSpPr txBox="1"/>
      </xdr:nvSpPr>
      <xdr:spPr>
        <a:xfrm>
          <a:off x="6864427" y="1430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94178</xdr:rowOff>
    </xdr:from>
    <xdr:ext cx="469744" cy="259045"/>
    <xdr:sp macro="" textlink="">
      <xdr:nvSpPr>
        <xdr:cNvPr id="325" name="n_4aveValue【福祉施設】&#10;一人当たり面積">
          <a:extLst>
            <a:ext uri="{FF2B5EF4-FFF2-40B4-BE49-F238E27FC236}">
              <a16:creationId xmlns:a16="http://schemas.microsoft.com/office/drawing/2014/main" id="{81EBC8E2-9FA5-4B6F-81CA-E8F40B51CE58}"/>
            </a:ext>
          </a:extLst>
        </xdr:cNvPr>
        <xdr:cNvSpPr txBox="1"/>
      </xdr:nvSpPr>
      <xdr:spPr>
        <a:xfrm>
          <a:off x="6070677" y="1429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65876</xdr:rowOff>
    </xdr:from>
    <xdr:ext cx="469744" cy="259045"/>
    <xdr:sp macro="" textlink="">
      <xdr:nvSpPr>
        <xdr:cNvPr id="326" name="n_1mainValue【福祉施設】&#10;一人当たり面積">
          <a:extLst>
            <a:ext uri="{FF2B5EF4-FFF2-40B4-BE49-F238E27FC236}">
              <a16:creationId xmlns:a16="http://schemas.microsoft.com/office/drawing/2014/main" id="{F6F5B0C9-F247-4B65-9621-79E745FDB3D5}"/>
            </a:ext>
          </a:extLst>
        </xdr:cNvPr>
        <xdr:cNvSpPr txBox="1"/>
      </xdr:nvSpPr>
      <xdr:spPr>
        <a:xfrm>
          <a:off x="8458277" y="1427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99984</xdr:rowOff>
    </xdr:from>
    <xdr:ext cx="469744" cy="259045"/>
    <xdr:sp macro="" textlink="">
      <xdr:nvSpPr>
        <xdr:cNvPr id="327" name="n_2mainValue【福祉施設】&#10;一人当たり面積">
          <a:extLst>
            <a:ext uri="{FF2B5EF4-FFF2-40B4-BE49-F238E27FC236}">
              <a16:creationId xmlns:a16="http://schemas.microsoft.com/office/drawing/2014/main" id="{4600FF63-92A7-4C12-A16E-C9C7A2F03C60}"/>
            </a:ext>
          </a:extLst>
        </xdr:cNvPr>
        <xdr:cNvSpPr txBox="1"/>
      </xdr:nvSpPr>
      <xdr:spPr>
        <a:xfrm>
          <a:off x="7677227" y="1397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102161</xdr:rowOff>
    </xdr:from>
    <xdr:ext cx="469744" cy="259045"/>
    <xdr:sp macro="" textlink="">
      <xdr:nvSpPr>
        <xdr:cNvPr id="328" name="n_3mainValue【福祉施設】&#10;一人当たり面積">
          <a:extLst>
            <a:ext uri="{FF2B5EF4-FFF2-40B4-BE49-F238E27FC236}">
              <a16:creationId xmlns:a16="http://schemas.microsoft.com/office/drawing/2014/main" id="{3D031E8F-E237-4BDA-81D2-194749820B70}"/>
            </a:ext>
          </a:extLst>
        </xdr:cNvPr>
        <xdr:cNvSpPr txBox="1"/>
      </xdr:nvSpPr>
      <xdr:spPr>
        <a:xfrm>
          <a:off x="6864427" y="1397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103250</xdr:rowOff>
    </xdr:from>
    <xdr:ext cx="469744" cy="259045"/>
    <xdr:sp macro="" textlink="">
      <xdr:nvSpPr>
        <xdr:cNvPr id="329" name="n_4mainValue【福祉施設】&#10;一人当たり面積">
          <a:extLst>
            <a:ext uri="{FF2B5EF4-FFF2-40B4-BE49-F238E27FC236}">
              <a16:creationId xmlns:a16="http://schemas.microsoft.com/office/drawing/2014/main" id="{1E4AC711-5A54-4A13-A012-B1882E7CC9AF}"/>
            </a:ext>
          </a:extLst>
        </xdr:cNvPr>
        <xdr:cNvSpPr txBox="1"/>
      </xdr:nvSpPr>
      <xdr:spPr>
        <a:xfrm>
          <a:off x="6070677" y="1397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DE7EBFBB-42A4-4596-941B-907BC55F423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CAEBF15E-90BA-4B9D-8779-282B1CD5B6B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82E8AA00-10BF-4ADC-9838-505C0153274B}"/>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D17FDC39-9B34-40AE-8F8F-5773B5E0997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6E07C1DE-EB98-4874-B95A-6CDE4B138AF7}"/>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9676979E-8003-46C9-A1B7-8D1EFBFA1CD7}"/>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26CD1571-19A0-4BD6-AD9F-89A328CFFFE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B87E4468-DCA0-44FA-B697-17860FE912E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5C4C92CE-7908-4FBD-BC2F-9615C80AF31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24A4C5CD-6DE9-489F-87B3-25A4BC81603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2341AB9B-119A-4F8A-AD5E-462302F0E698}"/>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C45D9E15-6A69-4650-A45D-2AB1C65EB1E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76A76D03-E6C6-47D1-8932-510D913E982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4720FF20-BFE5-4AB4-A5F5-112504959E79}"/>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A45CE899-036D-4669-B28C-584137CB75A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41C4A6AB-FC3C-4C52-A3A0-8777D20CE0A5}"/>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9D076862-17E6-4AC6-9EB6-A0F45961B4F2}"/>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78DD98A0-CAA5-4FCD-BEA9-9622EADB9AB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78DB430A-ED95-4011-A0C3-3D7C7E87AA6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65421E65-F688-4B1C-ABC7-F6C08ED81A4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60108993-06EE-45E2-9E85-E6F6094EC35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11DA1C86-FC40-4D4D-9B57-5272FF81892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0DEE4118-57D8-41E6-B502-8FC32DD0B3FD}"/>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7E11A76D-B6F5-4B80-85C9-5170C65BA7D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29ED0AA2-FA6D-46D9-9173-A410A4F23DA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69A913BA-6133-4FB0-9B7C-65DED981D868}"/>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6" name="テキスト ボックス 355">
          <a:extLst>
            <a:ext uri="{FF2B5EF4-FFF2-40B4-BE49-F238E27FC236}">
              <a16:creationId xmlns:a16="http://schemas.microsoft.com/office/drawing/2014/main" id="{2153A357-F187-4F27-B759-FB7D6E6275B1}"/>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6E67EFE8-0FED-45CD-8DA8-B56407E48EA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8" name="テキスト ボックス 357">
          <a:extLst>
            <a:ext uri="{FF2B5EF4-FFF2-40B4-BE49-F238E27FC236}">
              <a16:creationId xmlns:a16="http://schemas.microsoft.com/office/drawing/2014/main" id="{944E29AB-DD67-490B-AF6E-492FADFAC6C1}"/>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8BA9201D-1418-4B39-A541-E8806E010CB1}"/>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CCB3411C-1994-4EFE-8C52-22FFDD26FADB}"/>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5025006D-6EBF-4C1E-AC5D-B365783E7F08}"/>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B74E08C4-169A-431F-9753-4B4F58EF7B94}"/>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913A7036-FD87-431B-94A6-E3D09B04468A}"/>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F04D2DDD-8808-46F2-A3F4-D1A71319123A}"/>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414BEBC9-414A-46C7-B87D-89A2F9C1341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6" name="テキスト ボックス 365">
          <a:extLst>
            <a:ext uri="{FF2B5EF4-FFF2-40B4-BE49-F238E27FC236}">
              <a16:creationId xmlns:a16="http://schemas.microsoft.com/office/drawing/2014/main" id="{326A8EF7-4D28-4993-911D-D9A10B4C4F06}"/>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342769A6-F587-4C0A-A1A6-8832479413C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8" name="テキスト ボックス 367">
          <a:extLst>
            <a:ext uri="{FF2B5EF4-FFF2-40B4-BE49-F238E27FC236}">
              <a16:creationId xmlns:a16="http://schemas.microsoft.com/office/drawing/2014/main" id="{16276EAF-CEBE-492E-9C9D-44E6EDB71F79}"/>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83D19772-05AD-4C53-8265-34DE8DFDACE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370" name="直線コネクタ 369">
          <a:extLst>
            <a:ext uri="{FF2B5EF4-FFF2-40B4-BE49-F238E27FC236}">
              <a16:creationId xmlns:a16="http://schemas.microsoft.com/office/drawing/2014/main" id="{2E323345-9456-4051-872A-DCC634A400D0}"/>
            </a:ext>
          </a:extLst>
        </xdr:cNvPr>
        <xdr:cNvCxnSpPr/>
      </xdr:nvCxnSpPr>
      <xdr:spPr>
        <a:xfrm flipV="1">
          <a:off x="14699614" y="560324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1" name="【一般廃棄物処理施設】&#10;有形固定資産減価償却率最小値テキスト">
          <a:extLst>
            <a:ext uri="{FF2B5EF4-FFF2-40B4-BE49-F238E27FC236}">
              <a16:creationId xmlns:a16="http://schemas.microsoft.com/office/drawing/2014/main" id="{AF782D99-D0C9-4CEA-A214-C6A43B61EDBA}"/>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2" name="直線コネクタ 371">
          <a:extLst>
            <a:ext uri="{FF2B5EF4-FFF2-40B4-BE49-F238E27FC236}">
              <a16:creationId xmlns:a16="http://schemas.microsoft.com/office/drawing/2014/main" id="{AAD980DA-0735-46C3-BA76-28B82A0E4377}"/>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373" name="【一般廃棄物処理施設】&#10;有形固定資産減価償却率最大値テキスト">
          <a:extLst>
            <a:ext uri="{FF2B5EF4-FFF2-40B4-BE49-F238E27FC236}">
              <a16:creationId xmlns:a16="http://schemas.microsoft.com/office/drawing/2014/main" id="{BB14F205-CC18-470A-A6D0-D06FE77CE51F}"/>
            </a:ext>
          </a:extLst>
        </xdr:cNvPr>
        <xdr:cNvSpPr txBox="1"/>
      </xdr:nvSpPr>
      <xdr:spPr>
        <a:xfrm>
          <a:off x="14738350" y="538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374" name="直線コネクタ 373">
          <a:extLst>
            <a:ext uri="{FF2B5EF4-FFF2-40B4-BE49-F238E27FC236}">
              <a16:creationId xmlns:a16="http://schemas.microsoft.com/office/drawing/2014/main" id="{577869FE-4D23-47CE-B7F4-DDADAF5F658A}"/>
            </a:ext>
          </a:extLst>
        </xdr:cNvPr>
        <xdr:cNvCxnSpPr/>
      </xdr:nvCxnSpPr>
      <xdr:spPr>
        <a:xfrm>
          <a:off x="14611350" y="5603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E11D09DC-FB62-4315-8D69-49367AC8DCEA}"/>
            </a:ext>
          </a:extLst>
        </xdr:cNvPr>
        <xdr:cNvSpPr txBox="1"/>
      </xdr:nvSpPr>
      <xdr:spPr>
        <a:xfrm>
          <a:off x="14738350" y="625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376" name="フローチャート: 判断 375">
          <a:extLst>
            <a:ext uri="{FF2B5EF4-FFF2-40B4-BE49-F238E27FC236}">
              <a16:creationId xmlns:a16="http://schemas.microsoft.com/office/drawing/2014/main" id="{D5477400-771A-4A23-96CA-0AFD6C14E753}"/>
            </a:ext>
          </a:extLst>
        </xdr:cNvPr>
        <xdr:cNvSpPr/>
      </xdr:nvSpPr>
      <xdr:spPr>
        <a:xfrm>
          <a:off x="14649450" y="6279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77" name="フローチャート: 判断 376">
          <a:extLst>
            <a:ext uri="{FF2B5EF4-FFF2-40B4-BE49-F238E27FC236}">
              <a16:creationId xmlns:a16="http://schemas.microsoft.com/office/drawing/2014/main" id="{2CE6EE37-A6FD-452F-8259-53AD052611B3}"/>
            </a:ext>
          </a:extLst>
        </xdr:cNvPr>
        <xdr:cNvSpPr/>
      </xdr:nvSpPr>
      <xdr:spPr>
        <a:xfrm>
          <a:off x="1388745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78" name="フローチャート: 判断 377">
          <a:extLst>
            <a:ext uri="{FF2B5EF4-FFF2-40B4-BE49-F238E27FC236}">
              <a16:creationId xmlns:a16="http://schemas.microsoft.com/office/drawing/2014/main" id="{FDBC39BC-3F9E-42C1-82B3-EBEBF41FDF48}"/>
            </a:ext>
          </a:extLst>
        </xdr:cNvPr>
        <xdr:cNvSpPr/>
      </xdr:nvSpPr>
      <xdr:spPr>
        <a:xfrm>
          <a:off x="13093700" y="62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79" name="フローチャート: 判断 378">
          <a:extLst>
            <a:ext uri="{FF2B5EF4-FFF2-40B4-BE49-F238E27FC236}">
              <a16:creationId xmlns:a16="http://schemas.microsoft.com/office/drawing/2014/main" id="{285CCCEB-0556-431D-A86D-C9B58CDE0F9C}"/>
            </a:ext>
          </a:extLst>
        </xdr:cNvPr>
        <xdr:cNvSpPr/>
      </xdr:nvSpPr>
      <xdr:spPr>
        <a:xfrm>
          <a:off x="12299950" y="6277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380" name="フローチャート: 判断 379">
          <a:extLst>
            <a:ext uri="{FF2B5EF4-FFF2-40B4-BE49-F238E27FC236}">
              <a16:creationId xmlns:a16="http://schemas.microsoft.com/office/drawing/2014/main" id="{42673DB2-B431-4579-A117-438EA03ED818}"/>
            </a:ext>
          </a:extLst>
        </xdr:cNvPr>
        <xdr:cNvSpPr/>
      </xdr:nvSpPr>
      <xdr:spPr>
        <a:xfrm>
          <a:off x="1148715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8C76E8A2-10CB-4393-9A84-86C8B192D69B}"/>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A3A941E-03BF-498A-ADA6-DE544025EC8A}"/>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80C52E10-2071-4CB8-9098-121B0388194B}"/>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B3C5EFF-8C60-45D2-B6E7-B0BBE22CB02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86CA90E2-DC8C-4097-B34C-9D7CBAB86ED3}"/>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86" name="楕円 385">
          <a:extLst>
            <a:ext uri="{FF2B5EF4-FFF2-40B4-BE49-F238E27FC236}">
              <a16:creationId xmlns:a16="http://schemas.microsoft.com/office/drawing/2014/main" id="{946BD8FD-7EC6-4D50-AA4A-74D51F43FFD3}"/>
            </a:ext>
          </a:extLst>
        </xdr:cNvPr>
        <xdr:cNvSpPr/>
      </xdr:nvSpPr>
      <xdr:spPr>
        <a:xfrm>
          <a:off x="14649450" y="62414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149242</xdr:rowOff>
    </xdr:from>
    <xdr:ext cx="405111" cy="259045"/>
    <xdr:sp macro="" textlink="">
      <xdr:nvSpPr>
        <xdr:cNvPr id="387" name="【一般廃棄物処理施設】&#10;有形固定資産減価償却率該当値テキスト">
          <a:extLst>
            <a:ext uri="{FF2B5EF4-FFF2-40B4-BE49-F238E27FC236}">
              <a16:creationId xmlns:a16="http://schemas.microsoft.com/office/drawing/2014/main" id="{755BF771-EE1A-4C85-9727-1EEAC8D710A6}"/>
            </a:ext>
          </a:extLst>
        </xdr:cNvPr>
        <xdr:cNvSpPr txBox="1"/>
      </xdr:nvSpPr>
      <xdr:spPr>
        <a:xfrm>
          <a:off x="14738350" y="609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388" name="楕円 387">
          <a:extLst>
            <a:ext uri="{FF2B5EF4-FFF2-40B4-BE49-F238E27FC236}">
              <a16:creationId xmlns:a16="http://schemas.microsoft.com/office/drawing/2014/main" id="{D457D715-69A2-4FD6-B052-9E99676C6CC9}"/>
            </a:ext>
          </a:extLst>
        </xdr:cNvPr>
        <xdr:cNvSpPr/>
      </xdr:nvSpPr>
      <xdr:spPr>
        <a:xfrm>
          <a:off x="1388745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80010</xdr:rowOff>
    </xdr:from>
    <xdr:to>
      <xdr:col>85</xdr:col>
      <xdr:colOff>127000</xdr:colOff>
      <xdr:row>38</xdr:row>
      <xdr:rowOff>5715</xdr:rowOff>
    </xdr:to>
    <xdr:cxnSp macro="">
      <xdr:nvCxnSpPr>
        <xdr:cNvPr id="389" name="直線コネクタ 388">
          <a:extLst>
            <a:ext uri="{FF2B5EF4-FFF2-40B4-BE49-F238E27FC236}">
              <a16:creationId xmlns:a16="http://schemas.microsoft.com/office/drawing/2014/main" id="{EF52E770-7654-43E2-8729-3B0FD919186F}"/>
            </a:ext>
          </a:extLst>
        </xdr:cNvPr>
        <xdr:cNvCxnSpPr/>
      </xdr:nvCxnSpPr>
      <xdr:spPr>
        <a:xfrm>
          <a:off x="13938250" y="6195060"/>
          <a:ext cx="762000" cy="9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130175</xdr:rowOff>
    </xdr:from>
    <xdr:to>
      <xdr:col>76</xdr:col>
      <xdr:colOff>165100</xdr:colOff>
      <xdr:row>37</xdr:row>
      <xdr:rowOff>60325</xdr:rowOff>
    </xdr:to>
    <xdr:sp macro="" textlink="">
      <xdr:nvSpPr>
        <xdr:cNvPr id="390" name="楕円 389">
          <a:extLst>
            <a:ext uri="{FF2B5EF4-FFF2-40B4-BE49-F238E27FC236}">
              <a16:creationId xmlns:a16="http://schemas.microsoft.com/office/drawing/2014/main" id="{2C9ED2BB-890A-4F96-8AA7-462969392846}"/>
            </a:ext>
          </a:extLst>
        </xdr:cNvPr>
        <xdr:cNvSpPr/>
      </xdr:nvSpPr>
      <xdr:spPr>
        <a:xfrm>
          <a:off x="13093700" y="6080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xdr:rowOff>
    </xdr:from>
    <xdr:to>
      <xdr:col>81</xdr:col>
      <xdr:colOff>50800</xdr:colOff>
      <xdr:row>37</xdr:row>
      <xdr:rowOff>80010</xdr:rowOff>
    </xdr:to>
    <xdr:cxnSp macro="">
      <xdr:nvCxnSpPr>
        <xdr:cNvPr id="391" name="直線コネクタ 390">
          <a:extLst>
            <a:ext uri="{FF2B5EF4-FFF2-40B4-BE49-F238E27FC236}">
              <a16:creationId xmlns:a16="http://schemas.microsoft.com/office/drawing/2014/main" id="{AD072B41-520B-4C5E-B813-5EEE964E5399}"/>
            </a:ext>
          </a:extLst>
        </xdr:cNvPr>
        <xdr:cNvCxnSpPr/>
      </xdr:nvCxnSpPr>
      <xdr:spPr>
        <a:xfrm>
          <a:off x="13144500" y="6124575"/>
          <a:ext cx="79375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57785</xdr:rowOff>
    </xdr:from>
    <xdr:to>
      <xdr:col>72</xdr:col>
      <xdr:colOff>38100</xdr:colOff>
      <xdr:row>36</xdr:row>
      <xdr:rowOff>159385</xdr:rowOff>
    </xdr:to>
    <xdr:sp macro="" textlink="">
      <xdr:nvSpPr>
        <xdr:cNvPr id="392" name="楕円 391">
          <a:extLst>
            <a:ext uri="{FF2B5EF4-FFF2-40B4-BE49-F238E27FC236}">
              <a16:creationId xmlns:a16="http://schemas.microsoft.com/office/drawing/2014/main" id="{2382AA89-FD73-4B84-850F-07849D382DFE}"/>
            </a:ext>
          </a:extLst>
        </xdr:cNvPr>
        <xdr:cNvSpPr/>
      </xdr:nvSpPr>
      <xdr:spPr>
        <a:xfrm>
          <a:off x="12299950" y="6007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108585</xdr:rowOff>
    </xdr:from>
    <xdr:to>
      <xdr:col>76</xdr:col>
      <xdr:colOff>114300</xdr:colOff>
      <xdr:row>37</xdr:row>
      <xdr:rowOff>9525</xdr:rowOff>
    </xdr:to>
    <xdr:cxnSp macro="">
      <xdr:nvCxnSpPr>
        <xdr:cNvPr id="393" name="直線コネクタ 392">
          <a:extLst>
            <a:ext uri="{FF2B5EF4-FFF2-40B4-BE49-F238E27FC236}">
              <a16:creationId xmlns:a16="http://schemas.microsoft.com/office/drawing/2014/main" id="{35A19775-393D-41DE-A9D1-B71313342657}"/>
            </a:ext>
          </a:extLst>
        </xdr:cNvPr>
        <xdr:cNvCxnSpPr/>
      </xdr:nvCxnSpPr>
      <xdr:spPr>
        <a:xfrm>
          <a:off x="12344400" y="6058535"/>
          <a:ext cx="8001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15875</xdr:rowOff>
    </xdr:from>
    <xdr:to>
      <xdr:col>67</xdr:col>
      <xdr:colOff>101600</xdr:colOff>
      <xdr:row>36</xdr:row>
      <xdr:rowOff>117475</xdr:rowOff>
    </xdr:to>
    <xdr:sp macro="" textlink="">
      <xdr:nvSpPr>
        <xdr:cNvPr id="394" name="楕円 393">
          <a:extLst>
            <a:ext uri="{FF2B5EF4-FFF2-40B4-BE49-F238E27FC236}">
              <a16:creationId xmlns:a16="http://schemas.microsoft.com/office/drawing/2014/main" id="{36B2C65A-9256-477D-95A3-224FDB400CBC}"/>
            </a:ext>
          </a:extLst>
        </xdr:cNvPr>
        <xdr:cNvSpPr/>
      </xdr:nvSpPr>
      <xdr:spPr>
        <a:xfrm>
          <a:off x="1148715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66675</xdr:rowOff>
    </xdr:from>
    <xdr:to>
      <xdr:col>71</xdr:col>
      <xdr:colOff>177800</xdr:colOff>
      <xdr:row>36</xdr:row>
      <xdr:rowOff>108585</xdr:rowOff>
    </xdr:to>
    <xdr:cxnSp macro="">
      <xdr:nvCxnSpPr>
        <xdr:cNvPr id="395" name="直線コネクタ 394">
          <a:extLst>
            <a:ext uri="{FF2B5EF4-FFF2-40B4-BE49-F238E27FC236}">
              <a16:creationId xmlns:a16="http://schemas.microsoft.com/office/drawing/2014/main" id="{9486AD04-1AD1-447D-9D3C-3C7CE883D0DE}"/>
            </a:ext>
          </a:extLst>
        </xdr:cNvPr>
        <xdr:cNvCxnSpPr/>
      </xdr:nvCxnSpPr>
      <xdr:spPr>
        <a:xfrm>
          <a:off x="11537950" y="6016625"/>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396" name="n_1aveValue【一般廃棄物処理施設】&#10;有形固定資産減価償却率">
          <a:extLst>
            <a:ext uri="{FF2B5EF4-FFF2-40B4-BE49-F238E27FC236}">
              <a16:creationId xmlns:a16="http://schemas.microsoft.com/office/drawing/2014/main" id="{8090CF31-18C7-4119-9E50-3223AF9743FA}"/>
            </a:ext>
          </a:extLst>
        </xdr:cNvPr>
        <xdr:cNvSpPr txBox="1"/>
      </xdr:nvSpPr>
      <xdr:spPr>
        <a:xfrm>
          <a:off x="137420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397" name="n_2aveValue【一般廃棄物処理施設】&#10;有形固定資産減価償却率">
          <a:extLst>
            <a:ext uri="{FF2B5EF4-FFF2-40B4-BE49-F238E27FC236}">
              <a16:creationId xmlns:a16="http://schemas.microsoft.com/office/drawing/2014/main" id="{E7970FC9-4C2E-4366-99C9-B4A403B01AE7}"/>
            </a:ext>
          </a:extLst>
        </xdr:cNvPr>
        <xdr:cNvSpPr txBox="1"/>
      </xdr:nvSpPr>
      <xdr:spPr>
        <a:xfrm>
          <a:off x="12960994" y="638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98" name="n_3aveValue【一般廃棄物処理施設】&#10;有形固定資産減価償却率">
          <a:extLst>
            <a:ext uri="{FF2B5EF4-FFF2-40B4-BE49-F238E27FC236}">
              <a16:creationId xmlns:a16="http://schemas.microsoft.com/office/drawing/2014/main" id="{8123961F-5820-429C-8C4A-800154083020}"/>
            </a:ext>
          </a:extLst>
        </xdr:cNvPr>
        <xdr:cNvSpPr txBox="1"/>
      </xdr:nvSpPr>
      <xdr:spPr>
        <a:xfrm>
          <a:off x="121672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399" name="n_4aveValue【一般廃棄物処理施設】&#10;有形固定資産減価償却率">
          <a:extLst>
            <a:ext uri="{FF2B5EF4-FFF2-40B4-BE49-F238E27FC236}">
              <a16:creationId xmlns:a16="http://schemas.microsoft.com/office/drawing/2014/main" id="{0DCADF91-FC84-46CB-AF34-8354C8E2CCDA}"/>
            </a:ext>
          </a:extLst>
        </xdr:cNvPr>
        <xdr:cNvSpPr txBox="1"/>
      </xdr:nvSpPr>
      <xdr:spPr>
        <a:xfrm>
          <a:off x="113544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147337</xdr:rowOff>
    </xdr:from>
    <xdr:ext cx="405111" cy="259045"/>
    <xdr:sp macro="" textlink="">
      <xdr:nvSpPr>
        <xdr:cNvPr id="400" name="n_1mainValue【一般廃棄物処理施設】&#10;有形固定資産減価償却率">
          <a:extLst>
            <a:ext uri="{FF2B5EF4-FFF2-40B4-BE49-F238E27FC236}">
              <a16:creationId xmlns:a16="http://schemas.microsoft.com/office/drawing/2014/main" id="{08D7BC77-A6B7-4AAE-ADF3-264E9D1F27B1}"/>
            </a:ext>
          </a:extLst>
        </xdr:cNvPr>
        <xdr:cNvSpPr txBox="1"/>
      </xdr:nvSpPr>
      <xdr:spPr>
        <a:xfrm>
          <a:off x="13742044"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401" name="n_2mainValue【一般廃棄物処理施設】&#10;有形固定資産減価償却率">
          <a:extLst>
            <a:ext uri="{FF2B5EF4-FFF2-40B4-BE49-F238E27FC236}">
              <a16:creationId xmlns:a16="http://schemas.microsoft.com/office/drawing/2014/main" id="{01178576-E961-46DF-9DB6-07C609F0BC21}"/>
            </a:ext>
          </a:extLst>
        </xdr:cNvPr>
        <xdr:cNvSpPr txBox="1"/>
      </xdr:nvSpPr>
      <xdr:spPr>
        <a:xfrm>
          <a:off x="12960994" y="586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402" name="n_3mainValue【一般廃棄物処理施設】&#10;有形固定資産減価償却率">
          <a:extLst>
            <a:ext uri="{FF2B5EF4-FFF2-40B4-BE49-F238E27FC236}">
              <a16:creationId xmlns:a16="http://schemas.microsoft.com/office/drawing/2014/main" id="{31BAB5F9-15D9-4C64-9EF1-F1C5AA27ED5F}"/>
            </a:ext>
          </a:extLst>
        </xdr:cNvPr>
        <xdr:cNvSpPr txBox="1"/>
      </xdr:nvSpPr>
      <xdr:spPr>
        <a:xfrm>
          <a:off x="121672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134002</xdr:rowOff>
    </xdr:from>
    <xdr:ext cx="405111" cy="259045"/>
    <xdr:sp macro="" textlink="">
      <xdr:nvSpPr>
        <xdr:cNvPr id="403" name="n_4mainValue【一般廃棄物処理施設】&#10;有形固定資産減価償却率">
          <a:extLst>
            <a:ext uri="{FF2B5EF4-FFF2-40B4-BE49-F238E27FC236}">
              <a16:creationId xmlns:a16="http://schemas.microsoft.com/office/drawing/2014/main" id="{4BAA0F9B-B7DB-47F1-B794-8ADB5A7AF451}"/>
            </a:ext>
          </a:extLst>
        </xdr:cNvPr>
        <xdr:cNvSpPr txBox="1"/>
      </xdr:nvSpPr>
      <xdr:spPr>
        <a:xfrm>
          <a:off x="113544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2FC83412-CF5F-47E0-B266-6EDCB4706AB9}"/>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6A5FC9BF-B4D5-49A2-8F3B-4AEFC6BD5D1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37AC47F0-65FF-40CA-98EC-3817563E3C2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6A298271-3801-47F7-8720-5290298FC14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A87EB576-95B9-4CE4-A7C0-642B3DADE68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2BA73B49-D45E-4B39-9FD3-916D4C6C2FF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AC7A250E-7F24-4DD5-9470-0D9A5C4692B3}"/>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3FACD406-26F4-4AA0-9B1A-B03F9B279D6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a:extLst>
            <a:ext uri="{FF2B5EF4-FFF2-40B4-BE49-F238E27FC236}">
              <a16:creationId xmlns:a16="http://schemas.microsoft.com/office/drawing/2014/main" id="{0C9A71D5-3E13-477B-998A-6E78607240DC}"/>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a:extLst>
            <a:ext uri="{FF2B5EF4-FFF2-40B4-BE49-F238E27FC236}">
              <a16:creationId xmlns:a16="http://schemas.microsoft.com/office/drawing/2014/main" id="{3AB7B0DA-4760-40F0-990D-96E4551ECA1D}"/>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a:extLst>
            <a:ext uri="{FF2B5EF4-FFF2-40B4-BE49-F238E27FC236}">
              <a16:creationId xmlns:a16="http://schemas.microsoft.com/office/drawing/2014/main" id="{BD50C1F2-ED58-490F-9E1D-91C4F3131BD9}"/>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5" name="テキスト ボックス 414">
          <a:extLst>
            <a:ext uri="{FF2B5EF4-FFF2-40B4-BE49-F238E27FC236}">
              <a16:creationId xmlns:a16="http://schemas.microsoft.com/office/drawing/2014/main" id="{2B61BE57-CC4A-4D34-969F-6FFE1976C90E}"/>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a:extLst>
            <a:ext uri="{FF2B5EF4-FFF2-40B4-BE49-F238E27FC236}">
              <a16:creationId xmlns:a16="http://schemas.microsoft.com/office/drawing/2014/main" id="{472646C2-60AA-4DDC-9FAB-A94A3D62A792}"/>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7" name="テキスト ボックス 416">
          <a:extLst>
            <a:ext uri="{FF2B5EF4-FFF2-40B4-BE49-F238E27FC236}">
              <a16:creationId xmlns:a16="http://schemas.microsoft.com/office/drawing/2014/main" id="{3BECEF72-8324-4F2F-BF92-75C71704327E}"/>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a:extLst>
            <a:ext uri="{FF2B5EF4-FFF2-40B4-BE49-F238E27FC236}">
              <a16:creationId xmlns:a16="http://schemas.microsoft.com/office/drawing/2014/main" id="{88B059D9-3B7E-456A-88DE-E8412C39DC2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9" name="テキスト ボックス 418">
          <a:extLst>
            <a:ext uri="{FF2B5EF4-FFF2-40B4-BE49-F238E27FC236}">
              <a16:creationId xmlns:a16="http://schemas.microsoft.com/office/drawing/2014/main" id="{70D9B87D-5F99-4073-AE37-4B27D4D57571}"/>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a:extLst>
            <a:ext uri="{FF2B5EF4-FFF2-40B4-BE49-F238E27FC236}">
              <a16:creationId xmlns:a16="http://schemas.microsoft.com/office/drawing/2014/main" id="{E79F90BA-03F8-48C8-89F6-6D50D0CCE3D3}"/>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1" name="テキスト ボックス 420">
          <a:extLst>
            <a:ext uri="{FF2B5EF4-FFF2-40B4-BE49-F238E27FC236}">
              <a16:creationId xmlns:a16="http://schemas.microsoft.com/office/drawing/2014/main" id="{F7513033-90F6-487E-9725-A1118E4CCC95}"/>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a:extLst>
            <a:ext uri="{FF2B5EF4-FFF2-40B4-BE49-F238E27FC236}">
              <a16:creationId xmlns:a16="http://schemas.microsoft.com/office/drawing/2014/main" id="{C5B9A162-3B69-4522-AE92-74EA7AF3A8FE}"/>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3" name="テキスト ボックス 422">
          <a:extLst>
            <a:ext uri="{FF2B5EF4-FFF2-40B4-BE49-F238E27FC236}">
              <a16:creationId xmlns:a16="http://schemas.microsoft.com/office/drawing/2014/main" id="{4C0B616B-3F8D-46C9-8095-FA303C508600}"/>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a:extLst>
            <a:ext uri="{FF2B5EF4-FFF2-40B4-BE49-F238E27FC236}">
              <a16:creationId xmlns:a16="http://schemas.microsoft.com/office/drawing/2014/main" id="{952FF761-B2B7-46ED-93B1-77E6F1D06C9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5" name="テキスト ボックス 424">
          <a:extLst>
            <a:ext uri="{FF2B5EF4-FFF2-40B4-BE49-F238E27FC236}">
              <a16:creationId xmlns:a16="http://schemas.microsoft.com/office/drawing/2014/main" id="{E2F9DBEE-0A18-468A-A3D7-15B53FB38052}"/>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a:extLst>
            <a:ext uri="{FF2B5EF4-FFF2-40B4-BE49-F238E27FC236}">
              <a16:creationId xmlns:a16="http://schemas.microsoft.com/office/drawing/2014/main" id="{7E075F6B-797D-410F-9E9D-D576754B874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427" name="直線コネクタ 426">
          <a:extLst>
            <a:ext uri="{FF2B5EF4-FFF2-40B4-BE49-F238E27FC236}">
              <a16:creationId xmlns:a16="http://schemas.microsoft.com/office/drawing/2014/main" id="{7E1129BE-A960-41AF-84AB-511E67FA2E12}"/>
            </a:ext>
          </a:extLst>
        </xdr:cNvPr>
        <xdr:cNvCxnSpPr/>
      </xdr:nvCxnSpPr>
      <xdr:spPr>
        <a:xfrm flipV="1">
          <a:off x="19951064" y="5765029"/>
          <a:ext cx="0" cy="121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428" name="【一般廃棄物処理施設】&#10;一人当たり有形固定資産（償却資産）額最小値テキスト">
          <a:extLst>
            <a:ext uri="{FF2B5EF4-FFF2-40B4-BE49-F238E27FC236}">
              <a16:creationId xmlns:a16="http://schemas.microsoft.com/office/drawing/2014/main" id="{3D32C438-57FC-4C3A-B747-2B13FBB51FF1}"/>
            </a:ext>
          </a:extLst>
        </xdr:cNvPr>
        <xdr:cNvSpPr txBox="1"/>
      </xdr:nvSpPr>
      <xdr:spPr>
        <a:xfrm>
          <a:off x="19989800" y="69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429" name="直線コネクタ 428">
          <a:extLst>
            <a:ext uri="{FF2B5EF4-FFF2-40B4-BE49-F238E27FC236}">
              <a16:creationId xmlns:a16="http://schemas.microsoft.com/office/drawing/2014/main" id="{9F0E4A8E-E962-4265-AF8F-0CD246F3BB14}"/>
            </a:ext>
          </a:extLst>
        </xdr:cNvPr>
        <xdr:cNvCxnSpPr/>
      </xdr:nvCxnSpPr>
      <xdr:spPr>
        <a:xfrm>
          <a:off x="19881850" y="6975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430" name="【一般廃棄物処理施設】&#10;一人当たり有形固定資産（償却資産）額最大値テキスト">
          <a:extLst>
            <a:ext uri="{FF2B5EF4-FFF2-40B4-BE49-F238E27FC236}">
              <a16:creationId xmlns:a16="http://schemas.microsoft.com/office/drawing/2014/main" id="{01D39C89-1CCF-4A75-A5A0-0EC61D0E81C8}"/>
            </a:ext>
          </a:extLst>
        </xdr:cNvPr>
        <xdr:cNvSpPr txBox="1"/>
      </xdr:nvSpPr>
      <xdr:spPr>
        <a:xfrm>
          <a:off x="19989800" y="55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431" name="直線コネクタ 430">
          <a:extLst>
            <a:ext uri="{FF2B5EF4-FFF2-40B4-BE49-F238E27FC236}">
              <a16:creationId xmlns:a16="http://schemas.microsoft.com/office/drawing/2014/main" id="{638DFB83-33F5-4952-9BB4-1108103830AD}"/>
            </a:ext>
          </a:extLst>
        </xdr:cNvPr>
        <xdr:cNvCxnSpPr/>
      </xdr:nvCxnSpPr>
      <xdr:spPr>
        <a:xfrm>
          <a:off x="19881850" y="57650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432" name="【一般廃棄物処理施設】&#10;一人当たり有形固定資産（償却資産）額平均値テキスト">
          <a:extLst>
            <a:ext uri="{FF2B5EF4-FFF2-40B4-BE49-F238E27FC236}">
              <a16:creationId xmlns:a16="http://schemas.microsoft.com/office/drawing/2014/main" id="{70AC64BC-07C5-4998-B065-FBB6741643D5}"/>
            </a:ext>
          </a:extLst>
        </xdr:cNvPr>
        <xdr:cNvSpPr txBox="1"/>
      </xdr:nvSpPr>
      <xdr:spPr>
        <a:xfrm>
          <a:off x="19989800" y="667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433" name="フローチャート: 判断 432">
          <a:extLst>
            <a:ext uri="{FF2B5EF4-FFF2-40B4-BE49-F238E27FC236}">
              <a16:creationId xmlns:a16="http://schemas.microsoft.com/office/drawing/2014/main" id="{D5E20FD6-8541-40BA-A0FE-8DC3D3C5DC6C}"/>
            </a:ext>
          </a:extLst>
        </xdr:cNvPr>
        <xdr:cNvSpPr/>
      </xdr:nvSpPr>
      <xdr:spPr>
        <a:xfrm>
          <a:off x="19900900" y="66998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434" name="フローチャート: 判断 433">
          <a:extLst>
            <a:ext uri="{FF2B5EF4-FFF2-40B4-BE49-F238E27FC236}">
              <a16:creationId xmlns:a16="http://schemas.microsoft.com/office/drawing/2014/main" id="{001BD882-0D97-482C-BC7C-1F9B32D7FE59}"/>
            </a:ext>
          </a:extLst>
        </xdr:cNvPr>
        <xdr:cNvSpPr/>
      </xdr:nvSpPr>
      <xdr:spPr>
        <a:xfrm>
          <a:off x="19157950" y="67152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435" name="フローチャート: 判断 434">
          <a:extLst>
            <a:ext uri="{FF2B5EF4-FFF2-40B4-BE49-F238E27FC236}">
              <a16:creationId xmlns:a16="http://schemas.microsoft.com/office/drawing/2014/main" id="{BB57CCF4-1C4C-439D-88BF-CBFEAAA8312F}"/>
            </a:ext>
          </a:extLst>
        </xdr:cNvPr>
        <xdr:cNvSpPr/>
      </xdr:nvSpPr>
      <xdr:spPr>
        <a:xfrm>
          <a:off x="18345150" y="6716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436" name="フローチャート: 判断 435">
          <a:extLst>
            <a:ext uri="{FF2B5EF4-FFF2-40B4-BE49-F238E27FC236}">
              <a16:creationId xmlns:a16="http://schemas.microsoft.com/office/drawing/2014/main" id="{FECB780D-F014-4287-9066-3A4127EBF8A0}"/>
            </a:ext>
          </a:extLst>
        </xdr:cNvPr>
        <xdr:cNvSpPr/>
      </xdr:nvSpPr>
      <xdr:spPr>
        <a:xfrm>
          <a:off x="17551400" y="6751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437" name="フローチャート: 判断 436">
          <a:extLst>
            <a:ext uri="{FF2B5EF4-FFF2-40B4-BE49-F238E27FC236}">
              <a16:creationId xmlns:a16="http://schemas.microsoft.com/office/drawing/2014/main" id="{67D798EC-BFE8-413A-81BE-5508101100C2}"/>
            </a:ext>
          </a:extLst>
        </xdr:cNvPr>
        <xdr:cNvSpPr/>
      </xdr:nvSpPr>
      <xdr:spPr>
        <a:xfrm>
          <a:off x="16757650" y="6756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5185AA9-DED0-45B0-ABCE-37CB429D637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102E4F14-C0C5-4D61-B5DD-F34A8C29F1A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F3744034-5E7B-4642-BA70-3C2393AC6A16}"/>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1F0EB94E-A05D-4A30-8B09-A04921B90F1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5C2F222C-8A1C-469E-BEFD-A0FFEB63588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126116</xdr:rowOff>
    </xdr:from>
    <xdr:to>
      <xdr:col>116</xdr:col>
      <xdr:colOff>114300</xdr:colOff>
      <xdr:row>39</xdr:row>
      <xdr:rowOff>56266</xdr:rowOff>
    </xdr:to>
    <xdr:sp macro="" textlink="">
      <xdr:nvSpPr>
        <xdr:cNvPr id="443" name="楕円 442">
          <a:extLst>
            <a:ext uri="{FF2B5EF4-FFF2-40B4-BE49-F238E27FC236}">
              <a16:creationId xmlns:a16="http://schemas.microsoft.com/office/drawing/2014/main" id="{E2E6034F-5A34-42BE-9A44-EA026E7E50C3}"/>
            </a:ext>
          </a:extLst>
        </xdr:cNvPr>
        <xdr:cNvSpPr/>
      </xdr:nvSpPr>
      <xdr:spPr>
        <a:xfrm>
          <a:off x="19900900" y="64062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148993</xdr:rowOff>
    </xdr:from>
    <xdr:ext cx="599010" cy="259045"/>
    <xdr:sp macro="" textlink="">
      <xdr:nvSpPr>
        <xdr:cNvPr id="444" name="【一般廃棄物処理施設】&#10;一人当たり有形固定資産（償却資産）額該当値テキスト">
          <a:extLst>
            <a:ext uri="{FF2B5EF4-FFF2-40B4-BE49-F238E27FC236}">
              <a16:creationId xmlns:a16="http://schemas.microsoft.com/office/drawing/2014/main" id="{58B865BE-A864-4A9C-A4BD-BBB35EFAF875}"/>
            </a:ext>
          </a:extLst>
        </xdr:cNvPr>
        <xdr:cNvSpPr txBox="1"/>
      </xdr:nvSpPr>
      <xdr:spPr>
        <a:xfrm>
          <a:off x="19989800" y="62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137532</xdr:rowOff>
    </xdr:from>
    <xdr:to>
      <xdr:col>112</xdr:col>
      <xdr:colOff>38100</xdr:colOff>
      <xdr:row>39</xdr:row>
      <xdr:rowOff>67682</xdr:rowOff>
    </xdr:to>
    <xdr:sp macro="" textlink="">
      <xdr:nvSpPr>
        <xdr:cNvPr id="445" name="楕円 444">
          <a:extLst>
            <a:ext uri="{FF2B5EF4-FFF2-40B4-BE49-F238E27FC236}">
              <a16:creationId xmlns:a16="http://schemas.microsoft.com/office/drawing/2014/main" id="{3F2629E5-A85C-436C-A799-8551B25EB272}"/>
            </a:ext>
          </a:extLst>
        </xdr:cNvPr>
        <xdr:cNvSpPr/>
      </xdr:nvSpPr>
      <xdr:spPr>
        <a:xfrm>
          <a:off x="19157950" y="64176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5466</xdr:rowOff>
    </xdr:from>
    <xdr:to>
      <xdr:col>116</xdr:col>
      <xdr:colOff>63500</xdr:colOff>
      <xdr:row>39</xdr:row>
      <xdr:rowOff>16882</xdr:rowOff>
    </xdr:to>
    <xdr:cxnSp macro="">
      <xdr:nvCxnSpPr>
        <xdr:cNvPr id="446" name="直線コネクタ 445">
          <a:extLst>
            <a:ext uri="{FF2B5EF4-FFF2-40B4-BE49-F238E27FC236}">
              <a16:creationId xmlns:a16="http://schemas.microsoft.com/office/drawing/2014/main" id="{0C573B9B-D478-468C-982F-2F5F7C9F56EF}"/>
            </a:ext>
          </a:extLst>
        </xdr:cNvPr>
        <xdr:cNvCxnSpPr/>
      </xdr:nvCxnSpPr>
      <xdr:spPr>
        <a:xfrm flipV="1">
          <a:off x="19202400" y="6450716"/>
          <a:ext cx="749300" cy="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161817</xdr:rowOff>
    </xdr:from>
    <xdr:to>
      <xdr:col>107</xdr:col>
      <xdr:colOff>101600</xdr:colOff>
      <xdr:row>39</xdr:row>
      <xdr:rowOff>91967</xdr:rowOff>
    </xdr:to>
    <xdr:sp macro="" textlink="">
      <xdr:nvSpPr>
        <xdr:cNvPr id="447" name="楕円 446">
          <a:extLst>
            <a:ext uri="{FF2B5EF4-FFF2-40B4-BE49-F238E27FC236}">
              <a16:creationId xmlns:a16="http://schemas.microsoft.com/office/drawing/2014/main" id="{3EC19669-22A4-4BFC-B821-1ADCB702B45D}"/>
            </a:ext>
          </a:extLst>
        </xdr:cNvPr>
        <xdr:cNvSpPr/>
      </xdr:nvSpPr>
      <xdr:spPr>
        <a:xfrm>
          <a:off x="18345150" y="6441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16882</xdr:rowOff>
    </xdr:from>
    <xdr:to>
      <xdr:col>111</xdr:col>
      <xdr:colOff>177800</xdr:colOff>
      <xdr:row>39</xdr:row>
      <xdr:rowOff>41167</xdr:rowOff>
    </xdr:to>
    <xdr:cxnSp macro="">
      <xdr:nvCxnSpPr>
        <xdr:cNvPr id="448" name="直線コネクタ 447">
          <a:extLst>
            <a:ext uri="{FF2B5EF4-FFF2-40B4-BE49-F238E27FC236}">
              <a16:creationId xmlns:a16="http://schemas.microsoft.com/office/drawing/2014/main" id="{EF4D0F33-53DE-467D-B95F-AD02C509DA76}"/>
            </a:ext>
          </a:extLst>
        </xdr:cNvPr>
        <xdr:cNvCxnSpPr/>
      </xdr:nvCxnSpPr>
      <xdr:spPr>
        <a:xfrm flipV="1">
          <a:off x="18395950" y="6462132"/>
          <a:ext cx="80645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6672</xdr:rowOff>
    </xdr:from>
    <xdr:to>
      <xdr:col>102</xdr:col>
      <xdr:colOff>165100</xdr:colOff>
      <xdr:row>39</xdr:row>
      <xdr:rowOff>108272</xdr:rowOff>
    </xdr:to>
    <xdr:sp macro="" textlink="">
      <xdr:nvSpPr>
        <xdr:cNvPr id="449" name="楕円 448">
          <a:extLst>
            <a:ext uri="{FF2B5EF4-FFF2-40B4-BE49-F238E27FC236}">
              <a16:creationId xmlns:a16="http://schemas.microsoft.com/office/drawing/2014/main" id="{B6CE179C-4BF9-4BE2-9DA5-D69B87491921}"/>
            </a:ext>
          </a:extLst>
        </xdr:cNvPr>
        <xdr:cNvSpPr/>
      </xdr:nvSpPr>
      <xdr:spPr>
        <a:xfrm>
          <a:off x="17551400" y="64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41167</xdr:rowOff>
    </xdr:from>
    <xdr:to>
      <xdr:col>107</xdr:col>
      <xdr:colOff>50800</xdr:colOff>
      <xdr:row>39</xdr:row>
      <xdr:rowOff>57472</xdr:rowOff>
    </xdr:to>
    <xdr:cxnSp macro="">
      <xdr:nvCxnSpPr>
        <xdr:cNvPr id="450" name="直線コネクタ 449">
          <a:extLst>
            <a:ext uri="{FF2B5EF4-FFF2-40B4-BE49-F238E27FC236}">
              <a16:creationId xmlns:a16="http://schemas.microsoft.com/office/drawing/2014/main" id="{7CE1E9C6-ED25-449A-B3EB-EDEF1FF0EB68}"/>
            </a:ext>
          </a:extLst>
        </xdr:cNvPr>
        <xdr:cNvCxnSpPr/>
      </xdr:nvCxnSpPr>
      <xdr:spPr>
        <a:xfrm flipV="1">
          <a:off x="17602200" y="6486417"/>
          <a:ext cx="79375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34384</xdr:rowOff>
    </xdr:from>
    <xdr:to>
      <xdr:col>98</xdr:col>
      <xdr:colOff>38100</xdr:colOff>
      <xdr:row>39</xdr:row>
      <xdr:rowOff>135984</xdr:rowOff>
    </xdr:to>
    <xdr:sp macro="" textlink="">
      <xdr:nvSpPr>
        <xdr:cNvPr id="451" name="楕円 450">
          <a:extLst>
            <a:ext uri="{FF2B5EF4-FFF2-40B4-BE49-F238E27FC236}">
              <a16:creationId xmlns:a16="http://schemas.microsoft.com/office/drawing/2014/main" id="{22514052-782B-4867-B040-78BC4E56ED07}"/>
            </a:ext>
          </a:extLst>
        </xdr:cNvPr>
        <xdr:cNvSpPr/>
      </xdr:nvSpPr>
      <xdr:spPr>
        <a:xfrm>
          <a:off x="16757650" y="64796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57472</xdr:rowOff>
    </xdr:from>
    <xdr:to>
      <xdr:col>102</xdr:col>
      <xdr:colOff>114300</xdr:colOff>
      <xdr:row>39</xdr:row>
      <xdr:rowOff>85184</xdr:rowOff>
    </xdr:to>
    <xdr:cxnSp macro="">
      <xdr:nvCxnSpPr>
        <xdr:cNvPr id="452" name="直線コネクタ 451">
          <a:extLst>
            <a:ext uri="{FF2B5EF4-FFF2-40B4-BE49-F238E27FC236}">
              <a16:creationId xmlns:a16="http://schemas.microsoft.com/office/drawing/2014/main" id="{C3E39FCD-AE9F-4A99-8099-7B161C06C0DB}"/>
            </a:ext>
          </a:extLst>
        </xdr:cNvPr>
        <xdr:cNvCxnSpPr/>
      </xdr:nvCxnSpPr>
      <xdr:spPr>
        <a:xfrm flipV="1">
          <a:off x="16802100" y="6502722"/>
          <a:ext cx="800100" cy="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26178</xdr:rowOff>
    </xdr:from>
    <xdr:ext cx="599010" cy="259045"/>
    <xdr:sp macro="" textlink="">
      <xdr:nvSpPr>
        <xdr:cNvPr id="453" name="n_1aveValue【一般廃棄物処理施設】&#10;一人当たり有形固定資産（償却資産）額">
          <a:extLst>
            <a:ext uri="{FF2B5EF4-FFF2-40B4-BE49-F238E27FC236}">
              <a16:creationId xmlns:a16="http://schemas.microsoft.com/office/drawing/2014/main" id="{C2886E1C-C89A-4F9A-A7E4-B55A28DF472B}"/>
            </a:ext>
          </a:extLst>
        </xdr:cNvPr>
        <xdr:cNvSpPr txBox="1"/>
      </xdr:nvSpPr>
      <xdr:spPr>
        <a:xfrm>
          <a:off x="18915595" y="680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27257</xdr:rowOff>
    </xdr:from>
    <xdr:ext cx="599010" cy="259045"/>
    <xdr:sp macro="" textlink="">
      <xdr:nvSpPr>
        <xdr:cNvPr id="454" name="n_2aveValue【一般廃棄物処理施設】&#10;一人当たり有形固定資産（償却資産）額">
          <a:extLst>
            <a:ext uri="{FF2B5EF4-FFF2-40B4-BE49-F238E27FC236}">
              <a16:creationId xmlns:a16="http://schemas.microsoft.com/office/drawing/2014/main" id="{497DC006-D4FC-41F6-A454-946D72EDD3C3}"/>
            </a:ext>
          </a:extLst>
        </xdr:cNvPr>
        <xdr:cNvSpPr txBox="1"/>
      </xdr:nvSpPr>
      <xdr:spPr>
        <a:xfrm>
          <a:off x="18134545" y="680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61972</xdr:rowOff>
    </xdr:from>
    <xdr:ext cx="534377" cy="259045"/>
    <xdr:sp macro="" textlink="">
      <xdr:nvSpPr>
        <xdr:cNvPr id="455" name="n_3aveValue【一般廃棄物処理施設】&#10;一人当たり有形固定資産（償却資産）額">
          <a:extLst>
            <a:ext uri="{FF2B5EF4-FFF2-40B4-BE49-F238E27FC236}">
              <a16:creationId xmlns:a16="http://schemas.microsoft.com/office/drawing/2014/main" id="{5AB4C1B4-26AF-44BD-BDE4-E1CB762F67F4}"/>
            </a:ext>
          </a:extLst>
        </xdr:cNvPr>
        <xdr:cNvSpPr txBox="1"/>
      </xdr:nvSpPr>
      <xdr:spPr>
        <a:xfrm>
          <a:off x="17354061" y="683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67065</xdr:rowOff>
    </xdr:from>
    <xdr:ext cx="534377" cy="259045"/>
    <xdr:sp macro="" textlink="">
      <xdr:nvSpPr>
        <xdr:cNvPr id="456" name="n_4aveValue【一般廃棄物処理施設】&#10;一人当たり有形固定資産（償却資産）額">
          <a:extLst>
            <a:ext uri="{FF2B5EF4-FFF2-40B4-BE49-F238E27FC236}">
              <a16:creationId xmlns:a16="http://schemas.microsoft.com/office/drawing/2014/main" id="{956E8605-2B83-431A-B5FC-16D7AF38403E}"/>
            </a:ext>
          </a:extLst>
        </xdr:cNvPr>
        <xdr:cNvSpPr txBox="1"/>
      </xdr:nvSpPr>
      <xdr:spPr>
        <a:xfrm>
          <a:off x="16560311" y="68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84209</xdr:rowOff>
    </xdr:from>
    <xdr:ext cx="599010" cy="259045"/>
    <xdr:sp macro="" textlink="">
      <xdr:nvSpPr>
        <xdr:cNvPr id="457" name="n_1mainValue【一般廃棄物処理施設】&#10;一人当たり有形固定資産（償却資産）額">
          <a:extLst>
            <a:ext uri="{FF2B5EF4-FFF2-40B4-BE49-F238E27FC236}">
              <a16:creationId xmlns:a16="http://schemas.microsoft.com/office/drawing/2014/main" id="{E89F7E37-9074-4071-BE34-A87AE35A5D8E}"/>
            </a:ext>
          </a:extLst>
        </xdr:cNvPr>
        <xdr:cNvSpPr txBox="1"/>
      </xdr:nvSpPr>
      <xdr:spPr>
        <a:xfrm>
          <a:off x="18915595" y="619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108494</xdr:rowOff>
    </xdr:from>
    <xdr:ext cx="599010" cy="259045"/>
    <xdr:sp macro="" textlink="">
      <xdr:nvSpPr>
        <xdr:cNvPr id="458" name="n_2mainValue【一般廃棄物処理施設】&#10;一人当たり有形固定資産（償却資産）額">
          <a:extLst>
            <a:ext uri="{FF2B5EF4-FFF2-40B4-BE49-F238E27FC236}">
              <a16:creationId xmlns:a16="http://schemas.microsoft.com/office/drawing/2014/main" id="{7E879D86-E734-4229-A6E9-557A74D0359F}"/>
            </a:ext>
          </a:extLst>
        </xdr:cNvPr>
        <xdr:cNvSpPr txBox="1"/>
      </xdr:nvSpPr>
      <xdr:spPr>
        <a:xfrm>
          <a:off x="18134545" y="622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124799</xdr:rowOff>
    </xdr:from>
    <xdr:ext cx="599010" cy="259045"/>
    <xdr:sp macro="" textlink="">
      <xdr:nvSpPr>
        <xdr:cNvPr id="459" name="n_3mainValue【一般廃棄物処理施設】&#10;一人当たり有形固定資産（償却資産）額">
          <a:extLst>
            <a:ext uri="{FF2B5EF4-FFF2-40B4-BE49-F238E27FC236}">
              <a16:creationId xmlns:a16="http://schemas.microsoft.com/office/drawing/2014/main" id="{7CF2CAF9-B384-4CC6-8489-03DED1DA0DC6}"/>
            </a:ext>
          </a:extLst>
        </xdr:cNvPr>
        <xdr:cNvSpPr txBox="1"/>
      </xdr:nvSpPr>
      <xdr:spPr>
        <a:xfrm>
          <a:off x="17321745" y="623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152511</xdr:rowOff>
    </xdr:from>
    <xdr:ext cx="599010" cy="259045"/>
    <xdr:sp macro="" textlink="">
      <xdr:nvSpPr>
        <xdr:cNvPr id="460" name="n_4mainValue【一般廃棄物処理施設】&#10;一人当たり有形固定資産（償却資産）額">
          <a:extLst>
            <a:ext uri="{FF2B5EF4-FFF2-40B4-BE49-F238E27FC236}">
              <a16:creationId xmlns:a16="http://schemas.microsoft.com/office/drawing/2014/main" id="{AD4E04E0-A141-4F60-8C0A-037B2DB84E95}"/>
            </a:ext>
          </a:extLst>
        </xdr:cNvPr>
        <xdr:cNvSpPr txBox="1"/>
      </xdr:nvSpPr>
      <xdr:spPr>
        <a:xfrm>
          <a:off x="16527995" y="626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81AAEC8-EB99-447A-B44C-71BDC4D463D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7C9C2B15-0B06-4841-A0FF-8D29F2B502A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47BCC444-E643-4FC8-AC30-F3130A105B44}"/>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77BADC73-30BA-4915-A8E7-7962AB217C7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3E2DB56F-1B4D-4746-90C7-AC32E6EDAAB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B5EF4AF7-7EA9-4304-BDFF-4F058D8296B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583B8FCD-845E-44F2-B187-C42EC778FF2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62ED8507-63FF-4B6F-BEF5-9723DF8889D5}"/>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D3DCE1B7-879F-489E-B8F4-45F336ACD6E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628218D3-DF5B-4F29-9921-A5C3B10843F6}"/>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1" name="テキスト ボックス 470">
          <a:extLst>
            <a:ext uri="{FF2B5EF4-FFF2-40B4-BE49-F238E27FC236}">
              <a16:creationId xmlns:a16="http://schemas.microsoft.com/office/drawing/2014/main" id="{B7C8299F-0F2E-4258-8104-0EAB7C998B2C}"/>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a:extLst>
            <a:ext uri="{FF2B5EF4-FFF2-40B4-BE49-F238E27FC236}">
              <a16:creationId xmlns:a16="http://schemas.microsoft.com/office/drawing/2014/main" id="{07575F03-6BC2-487B-94A3-6A33E6C22E41}"/>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3" name="テキスト ボックス 472">
          <a:extLst>
            <a:ext uri="{FF2B5EF4-FFF2-40B4-BE49-F238E27FC236}">
              <a16:creationId xmlns:a16="http://schemas.microsoft.com/office/drawing/2014/main" id="{15BB678E-4033-4245-8C0E-EFA2EDFACC9B}"/>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a:extLst>
            <a:ext uri="{FF2B5EF4-FFF2-40B4-BE49-F238E27FC236}">
              <a16:creationId xmlns:a16="http://schemas.microsoft.com/office/drawing/2014/main" id="{5BBAE98A-84F5-4D34-A2B9-F271F33F8008}"/>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a:extLst>
            <a:ext uri="{FF2B5EF4-FFF2-40B4-BE49-F238E27FC236}">
              <a16:creationId xmlns:a16="http://schemas.microsoft.com/office/drawing/2014/main" id="{C138ED37-9901-452F-8497-230BB2F6568B}"/>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a:extLst>
            <a:ext uri="{FF2B5EF4-FFF2-40B4-BE49-F238E27FC236}">
              <a16:creationId xmlns:a16="http://schemas.microsoft.com/office/drawing/2014/main" id="{EA927FDC-8F03-443A-A6D8-301895BBBCDC}"/>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a:extLst>
            <a:ext uri="{FF2B5EF4-FFF2-40B4-BE49-F238E27FC236}">
              <a16:creationId xmlns:a16="http://schemas.microsoft.com/office/drawing/2014/main" id="{FFAAA2F8-6F25-48CF-B379-B59EA69E2427}"/>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a:extLst>
            <a:ext uri="{FF2B5EF4-FFF2-40B4-BE49-F238E27FC236}">
              <a16:creationId xmlns:a16="http://schemas.microsoft.com/office/drawing/2014/main" id="{4F5A00D6-55C7-4B9A-A4A5-CF56C135634B}"/>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a:extLst>
            <a:ext uri="{FF2B5EF4-FFF2-40B4-BE49-F238E27FC236}">
              <a16:creationId xmlns:a16="http://schemas.microsoft.com/office/drawing/2014/main" id="{C29735E3-205E-42CE-98B4-D0A251CEF99D}"/>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a:extLst>
            <a:ext uri="{FF2B5EF4-FFF2-40B4-BE49-F238E27FC236}">
              <a16:creationId xmlns:a16="http://schemas.microsoft.com/office/drawing/2014/main" id="{057C93D4-03C1-443A-9254-E12C26BE210E}"/>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a:extLst>
            <a:ext uri="{FF2B5EF4-FFF2-40B4-BE49-F238E27FC236}">
              <a16:creationId xmlns:a16="http://schemas.microsoft.com/office/drawing/2014/main" id="{1745C2E9-8E62-4BA6-9E4B-96F28A716056}"/>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a:extLst>
            <a:ext uri="{FF2B5EF4-FFF2-40B4-BE49-F238E27FC236}">
              <a16:creationId xmlns:a16="http://schemas.microsoft.com/office/drawing/2014/main" id="{28302D26-77AC-474C-BBC7-B6FC8E96A3C8}"/>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3" name="テキスト ボックス 482">
          <a:extLst>
            <a:ext uri="{FF2B5EF4-FFF2-40B4-BE49-F238E27FC236}">
              <a16:creationId xmlns:a16="http://schemas.microsoft.com/office/drawing/2014/main" id="{9A7028B9-3F0B-41FE-A7EA-F49A21228775}"/>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A57BF1EA-01F8-4402-9936-BA2B2B3F4B5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a:extLst>
            <a:ext uri="{FF2B5EF4-FFF2-40B4-BE49-F238E27FC236}">
              <a16:creationId xmlns:a16="http://schemas.microsoft.com/office/drawing/2014/main" id="{484D78B5-4C87-49F9-B7FD-80AC415539BB}"/>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486" name="直線コネクタ 485">
          <a:extLst>
            <a:ext uri="{FF2B5EF4-FFF2-40B4-BE49-F238E27FC236}">
              <a16:creationId xmlns:a16="http://schemas.microsoft.com/office/drawing/2014/main" id="{A083C34F-E362-4E0C-9718-CD2A21CA835E}"/>
            </a:ext>
          </a:extLst>
        </xdr:cNvPr>
        <xdr:cNvCxnSpPr/>
      </xdr:nvCxnSpPr>
      <xdr:spPr>
        <a:xfrm flipV="1">
          <a:off x="14699614" y="922564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487" name="【保健センター・保健所】&#10;有形固定資産減価償却率最小値テキスト">
          <a:extLst>
            <a:ext uri="{FF2B5EF4-FFF2-40B4-BE49-F238E27FC236}">
              <a16:creationId xmlns:a16="http://schemas.microsoft.com/office/drawing/2014/main" id="{33BB349A-505B-4B81-B222-04B0001BB23F}"/>
            </a:ext>
          </a:extLst>
        </xdr:cNvPr>
        <xdr:cNvSpPr txBox="1"/>
      </xdr:nvSpPr>
      <xdr:spPr>
        <a:xfrm>
          <a:off x="14738350" y="1067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488" name="直線コネクタ 487">
          <a:extLst>
            <a:ext uri="{FF2B5EF4-FFF2-40B4-BE49-F238E27FC236}">
              <a16:creationId xmlns:a16="http://schemas.microsoft.com/office/drawing/2014/main" id="{40E51186-9AF6-4F82-9F3A-E3D3687BFFE8}"/>
            </a:ext>
          </a:extLst>
        </xdr:cNvPr>
        <xdr:cNvCxnSpPr/>
      </xdr:nvCxnSpPr>
      <xdr:spPr>
        <a:xfrm>
          <a:off x="14611350" y="106690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489" name="【保健センター・保健所】&#10;有形固定資産減価償却率最大値テキスト">
          <a:extLst>
            <a:ext uri="{FF2B5EF4-FFF2-40B4-BE49-F238E27FC236}">
              <a16:creationId xmlns:a16="http://schemas.microsoft.com/office/drawing/2014/main" id="{EA8684ED-B8E6-441E-A328-6606B294CB1E}"/>
            </a:ext>
          </a:extLst>
        </xdr:cNvPr>
        <xdr:cNvSpPr txBox="1"/>
      </xdr:nvSpPr>
      <xdr:spPr>
        <a:xfrm>
          <a:off x="14738350" y="9007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490" name="直線コネクタ 489">
          <a:extLst>
            <a:ext uri="{FF2B5EF4-FFF2-40B4-BE49-F238E27FC236}">
              <a16:creationId xmlns:a16="http://schemas.microsoft.com/office/drawing/2014/main" id="{1658EC20-FFC2-4E41-AFA9-E90FBDEAC692}"/>
            </a:ext>
          </a:extLst>
        </xdr:cNvPr>
        <xdr:cNvCxnSpPr/>
      </xdr:nvCxnSpPr>
      <xdr:spPr>
        <a:xfrm>
          <a:off x="14611350" y="9225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491" name="【保健センター・保健所】&#10;有形固定資産減価償却率平均値テキスト">
          <a:extLst>
            <a:ext uri="{FF2B5EF4-FFF2-40B4-BE49-F238E27FC236}">
              <a16:creationId xmlns:a16="http://schemas.microsoft.com/office/drawing/2014/main" id="{6B0DACB3-EF4B-42B4-A257-8EC769C842E0}"/>
            </a:ext>
          </a:extLst>
        </xdr:cNvPr>
        <xdr:cNvSpPr txBox="1"/>
      </xdr:nvSpPr>
      <xdr:spPr>
        <a:xfrm>
          <a:off x="14738350" y="9751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492" name="フローチャート: 判断 491">
          <a:extLst>
            <a:ext uri="{FF2B5EF4-FFF2-40B4-BE49-F238E27FC236}">
              <a16:creationId xmlns:a16="http://schemas.microsoft.com/office/drawing/2014/main" id="{CE16A032-439B-45DB-B34D-66507A7E761A}"/>
            </a:ext>
          </a:extLst>
        </xdr:cNvPr>
        <xdr:cNvSpPr/>
      </xdr:nvSpPr>
      <xdr:spPr>
        <a:xfrm>
          <a:off x="14649450" y="99005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493" name="フローチャート: 判断 492">
          <a:extLst>
            <a:ext uri="{FF2B5EF4-FFF2-40B4-BE49-F238E27FC236}">
              <a16:creationId xmlns:a16="http://schemas.microsoft.com/office/drawing/2014/main" id="{1A2D6119-7702-48B5-8B4F-C79D4351D83D}"/>
            </a:ext>
          </a:extLst>
        </xdr:cNvPr>
        <xdr:cNvSpPr/>
      </xdr:nvSpPr>
      <xdr:spPr>
        <a:xfrm>
          <a:off x="13887450" y="9876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494" name="フローチャート: 判断 493">
          <a:extLst>
            <a:ext uri="{FF2B5EF4-FFF2-40B4-BE49-F238E27FC236}">
              <a16:creationId xmlns:a16="http://schemas.microsoft.com/office/drawing/2014/main" id="{5CD0332B-45E6-4BC1-8979-14B6A0A1A326}"/>
            </a:ext>
          </a:extLst>
        </xdr:cNvPr>
        <xdr:cNvSpPr/>
      </xdr:nvSpPr>
      <xdr:spPr>
        <a:xfrm>
          <a:off x="13093700" y="9887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495" name="フローチャート: 判断 494">
          <a:extLst>
            <a:ext uri="{FF2B5EF4-FFF2-40B4-BE49-F238E27FC236}">
              <a16:creationId xmlns:a16="http://schemas.microsoft.com/office/drawing/2014/main" id="{357F4DD1-BECA-42FB-8996-59E6560BAEE6}"/>
            </a:ext>
          </a:extLst>
        </xdr:cNvPr>
        <xdr:cNvSpPr/>
      </xdr:nvSpPr>
      <xdr:spPr>
        <a:xfrm>
          <a:off x="12299950" y="9835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496" name="フローチャート: 判断 495">
          <a:extLst>
            <a:ext uri="{FF2B5EF4-FFF2-40B4-BE49-F238E27FC236}">
              <a16:creationId xmlns:a16="http://schemas.microsoft.com/office/drawing/2014/main" id="{26573B80-4BF0-4E7A-AD52-944282B9D71E}"/>
            </a:ext>
          </a:extLst>
        </xdr:cNvPr>
        <xdr:cNvSpPr/>
      </xdr:nvSpPr>
      <xdr:spPr>
        <a:xfrm>
          <a:off x="11487150" y="9815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7EEA6B57-7E27-450C-A95B-028C00DF9337}"/>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DC4263BD-F19A-463E-A1ED-5742EFB979D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E57D5C5D-4BBF-4E0D-AF8A-35AC6235ECF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64BC22F6-66DD-4E9F-8CCB-03DE9D5AD37D}"/>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8642B56-DB76-4DDB-B9D4-DBA3CC185D6E}"/>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02" name="楕円 501">
          <a:extLst>
            <a:ext uri="{FF2B5EF4-FFF2-40B4-BE49-F238E27FC236}">
              <a16:creationId xmlns:a16="http://schemas.microsoft.com/office/drawing/2014/main" id="{7FB1D097-752F-4711-ABC2-672F7FD5DFCB}"/>
            </a:ext>
          </a:extLst>
        </xdr:cNvPr>
        <xdr:cNvSpPr/>
      </xdr:nvSpPr>
      <xdr:spPr>
        <a:xfrm>
          <a:off x="14649450" y="9998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03" name="【保健センター・保健所】&#10;有形固定資産減価償却率該当値テキスト">
          <a:extLst>
            <a:ext uri="{FF2B5EF4-FFF2-40B4-BE49-F238E27FC236}">
              <a16:creationId xmlns:a16="http://schemas.microsoft.com/office/drawing/2014/main" id="{9715327C-C434-43B7-B02F-F6859956CBFD}"/>
            </a:ext>
          </a:extLst>
        </xdr:cNvPr>
        <xdr:cNvSpPr txBox="1"/>
      </xdr:nvSpPr>
      <xdr:spPr>
        <a:xfrm>
          <a:off x="1473835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504" name="楕円 503">
          <a:extLst>
            <a:ext uri="{FF2B5EF4-FFF2-40B4-BE49-F238E27FC236}">
              <a16:creationId xmlns:a16="http://schemas.microsoft.com/office/drawing/2014/main" id="{627C773C-40FF-48A0-BA50-B676EF034C5B}"/>
            </a:ext>
          </a:extLst>
        </xdr:cNvPr>
        <xdr:cNvSpPr/>
      </xdr:nvSpPr>
      <xdr:spPr>
        <a:xfrm>
          <a:off x="13887450" y="99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60</xdr:row>
      <xdr:rowOff>137160</xdr:rowOff>
    </xdr:to>
    <xdr:cxnSp macro="">
      <xdr:nvCxnSpPr>
        <xdr:cNvPr id="505" name="直線コネクタ 504">
          <a:extLst>
            <a:ext uri="{FF2B5EF4-FFF2-40B4-BE49-F238E27FC236}">
              <a16:creationId xmlns:a16="http://schemas.microsoft.com/office/drawing/2014/main" id="{D38AAAD1-8162-4DF7-9121-DC766267E6D3}"/>
            </a:ext>
          </a:extLst>
        </xdr:cNvPr>
        <xdr:cNvCxnSpPr/>
      </xdr:nvCxnSpPr>
      <xdr:spPr>
        <a:xfrm>
          <a:off x="13938250" y="10013587"/>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06" name="楕円 505">
          <a:extLst>
            <a:ext uri="{FF2B5EF4-FFF2-40B4-BE49-F238E27FC236}">
              <a16:creationId xmlns:a16="http://schemas.microsoft.com/office/drawing/2014/main" id="{696E6662-4B98-455B-8903-F95194A81625}"/>
            </a:ext>
          </a:extLst>
        </xdr:cNvPr>
        <xdr:cNvSpPr/>
      </xdr:nvSpPr>
      <xdr:spPr>
        <a:xfrm>
          <a:off x="13093700" y="99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101237</xdr:rowOff>
    </xdr:to>
    <xdr:cxnSp macro="">
      <xdr:nvCxnSpPr>
        <xdr:cNvPr id="507" name="直線コネクタ 506">
          <a:extLst>
            <a:ext uri="{FF2B5EF4-FFF2-40B4-BE49-F238E27FC236}">
              <a16:creationId xmlns:a16="http://schemas.microsoft.com/office/drawing/2014/main" id="{92A7A953-92A6-495E-B80B-A49A53A94A7C}"/>
            </a:ext>
          </a:extLst>
        </xdr:cNvPr>
        <xdr:cNvCxnSpPr/>
      </xdr:nvCxnSpPr>
      <xdr:spPr>
        <a:xfrm>
          <a:off x="13144500" y="9977665"/>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08" name="楕円 507">
          <a:extLst>
            <a:ext uri="{FF2B5EF4-FFF2-40B4-BE49-F238E27FC236}">
              <a16:creationId xmlns:a16="http://schemas.microsoft.com/office/drawing/2014/main" id="{7B46C3D8-8227-4820-956F-C33E0A42B4E6}"/>
            </a:ext>
          </a:extLst>
        </xdr:cNvPr>
        <xdr:cNvSpPr/>
      </xdr:nvSpPr>
      <xdr:spPr>
        <a:xfrm>
          <a:off x="12299950" y="98956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27759</xdr:rowOff>
    </xdr:from>
    <xdr:to>
      <xdr:col>76</xdr:col>
      <xdr:colOff>114300</xdr:colOff>
      <xdr:row>60</xdr:row>
      <xdr:rowOff>65315</xdr:rowOff>
    </xdr:to>
    <xdr:cxnSp macro="">
      <xdr:nvCxnSpPr>
        <xdr:cNvPr id="509" name="直線コネクタ 508">
          <a:extLst>
            <a:ext uri="{FF2B5EF4-FFF2-40B4-BE49-F238E27FC236}">
              <a16:creationId xmlns:a16="http://schemas.microsoft.com/office/drawing/2014/main" id="{69033C27-75DF-4F96-A068-32EB95600EFC}"/>
            </a:ext>
          </a:extLst>
        </xdr:cNvPr>
        <xdr:cNvCxnSpPr/>
      </xdr:nvCxnSpPr>
      <xdr:spPr>
        <a:xfrm>
          <a:off x="12344400" y="9940109"/>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138612</xdr:rowOff>
    </xdr:from>
    <xdr:to>
      <xdr:col>67</xdr:col>
      <xdr:colOff>101600</xdr:colOff>
      <xdr:row>60</xdr:row>
      <xdr:rowOff>68762</xdr:rowOff>
    </xdr:to>
    <xdr:sp macro="" textlink="">
      <xdr:nvSpPr>
        <xdr:cNvPr id="510" name="楕円 509">
          <a:extLst>
            <a:ext uri="{FF2B5EF4-FFF2-40B4-BE49-F238E27FC236}">
              <a16:creationId xmlns:a16="http://schemas.microsoft.com/office/drawing/2014/main" id="{72A8121D-22EA-415C-9E5D-5B8198B6C0AC}"/>
            </a:ext>
          </a:extLst>
        </xdr:cNvPr>
        <xdr:cNvSpPr/>
      </xdr:nvSpPr>
      <xdr:spPr>
        <a:xfrm>
          <a:off x="11487150" y="98858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17962</xdr:rowOff>
    </xdr:from>
    <xdr:to>
      <xdr:col>71</xdr:col>
      <xdr:colOff>177800</xdr:colOff>
      <xdr:row>60</xdr:row>
      <xdr:rowOff>27759</xdr:rowOff>
    </xdr:to>
    <xdr:cxnSp macro="">
      <xdr:nvCxnSpPr>
        <xdr:cNvPr id="511" name="直線コネクタ 510">
          <a:extLst>
            <a:ext uri="{FF2B5EF4-FFF2-40B4-BE49-F238E27FC236}">
              <a16:creationId xmlns:a16="http://schemas.microsoft.com/office/drawing/2014/main" id="{5AEE5D96-A385-4DDF-AA93-67CF8398448D}"/>
            </a:ext>
          </a:extLst>
        </xdr:cNvPr>
        <xdr:cNvCxnSpPr/>
      </xdr:nvCxnSpPr>
      <xdr:spPr>
        <a:xfrm>
          <a:off x="11537950" y="9930312"/>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512" name="n_1aveValue【保健センター・保健所】&#10;有形固定資産減価償却率">
          <a:extLst>
            <a:ext uri="{FF2B5EF4-FFF2-40B4-BE49-F238E27FC236}">
              <a16:creationId xmlns:a16="http://schemas.microsoft.com/office/drawing/2014/main" id="{07EF65F3-E76C-4F14-9622-01249944E64E}"/>
            </a:ext>
          </a:extLst>
        </xdr:cNvPr>
        <xdr:cNvSpPr txBox="1"/>
      </xdr:nvSpPr>
      <xdr:spPr>
        <a:xfrm>
          <a:off x="13742044" y="965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13" name="n_2aveValue【保健センター・保健所】&#10;有形固定資産減価償却率">
          <a:extLst>
            <a:ext uri="{FF2B5EF4-FFF2-40B4-BE49-F238E27FC236}">
              <a16:creationId xmlns:a16="http://schemas.microsoft.com/office/drawing/2014/main" id="{DAEE8610-C2FC-4C12-88F7-7D9390DCCA63}"/>
            </a:ext>
          </a:extLst>
        </xdr:cNvPr>
        <xdr:cNvSpPr txBox="1"/>
      </xdr:nvSpPr>
      <xdr:spPr>
        <a:xfrm>
          <a:off x="12960994" y="96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14" name="n_3aveValue【保健センター・保健所】&#10;有形固定資産減価償却率">
          <a:extLst>
            <a:ext uri="{FF2B5EF4-FFF2-40B4-BE49-F238E27FC236}">
              <a16:creationId xmlns:a16="http://schemas.microsoft.com/office/drawing/2014/main" id="{172C2793-3DFF-4F08-902F-C4EF83BB64C1}"/>
            </a:ext>
          </a:extLst>
        </xdr:cNvPr>
        <xdr:cNvSpPr txBox="1"/>
      </xdr:nvSpPr>
      <xdr:spPr>
        <a:xfrm>
          <a:off x="12167244" y="96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15" name="n_4aveValue【保健センター・保健所】&#10;有形固定資産減価償却率">
          <a:extLst>
            <a:ext uri="{FF2B5EF4-FFF2-40B4-BE49-F238E27FC236}">
              <a16:creationId xmlns:a16="http://schemas.microsoft.com/office/drawing/2014/main" id="{2CF3E9BF-E097-436B-AA50-3823724B75A3}"/>
            </a:ext>
          </a:extLst>
        </xdr:cNvPr>
        <xdr:cNvSpPr txBox="1"/>
      </xdr:nvSpPr>
      <xdr:spPr>
        <a:xfrm>
          <a:off x="113544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516" name="n_1mainValue【保健センター・保健所】&#10;有形固定資産減価償却率">
          <a:extLst>
            <a:ext uri="{FF2B5EF4-FFF2-40B4-BE49-F238E27FC236}">
              <a16:creationId xmlns:a16="http://schemas.microsoft.com/office/drawing/2014/main" id="{6F3E056C-2D58-4E1E-92BB-7502874CE1A3}"/>
            </a:ext>
          </a:extLst>
        </xdr:cNvPr>
        <xdr:cNvSpPr txBox="1"/>
      </xdr:nvSpPr>
      <xdr:spPr>
        <a:xfrm>
          <a:off x="13742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17" name="n_2mainValue【保健センター・保健所】&#10;有形固定資産減価償却率">
          <a:extLst>
            <a:ext uri="{FF2B5EF4-FFF2-40B4-BE49-F238E27FC236}">
              <a16:creationId xmlns:a16="http://schemas.microsoft.com/office/drawing/2014/main" id="{76887EF0-D104-4CE2-8820-CDE5D197F5CA}"/>
            </a:ext>
          </a:extLst>
        </xdr:cNvPr>
        <xdr:cNvSpPr txBox="1"/>
      </xdr:nvSpPr>
      <xdr:spPr>
        <a:xfrm>
          <a:off x="1296099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518" name="n_3mainValue【保健センター・保健所】&#10;有形固定資産減価償却率">
          <a:extLst>
            <a:ext uri="{FF2B5EF4-FFF2-40B4-BE49-F238E27FC236}">
              <a16:creationId xmlns:a16="http://schemas.microsoft.com/office/drawing/2014/main" id="{D060661C-3D02-4F4E-9DDD-29B20CA59726}"/>
            </a:ext>
          </a:extLst>
        </xdr:cNvPr>
        <xdr:cNvSpPr txBox="1"/>
      </xdr:nvSpPr>
      <xdr:spPr>
        <a:xfrm>
          <a:off x="121672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59889</xdr:rowOff>
    </xdr:from>
    <xdr:ext cx="405111" cy="259045"/>
    <xdr:sp macro="" textlink="">
      <xdr:nvSpPr>
        <xdr:cNvPr id="519" name="n_4mainValue【保健センター・保健所】&#10;有形固定資産減価償却率">
          <a:extLst>
            <a:ext uri="{FF2B5EF4-FFF2-40B4-BE49-F238E27FC236}">
              <a16:creationId xmlns:a16="http://schemas.microsoft.com/office/drawing/2014/main" id="{F20E42E5-139F-4D32-9D26-D9EEA485D652}"/>
            </a:ext>
          </a:extLst>
        </xdr:cNvPr>
        <xdr:cNvSpPr txBox="1"/>
      </xdr:nvSpPr>
      <xdr:spPr>
        <a:xfrm>
          <a:off x="113544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41E6A971-93F0-486F-A492-62626A288EC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0517700D-B2DD-4E45-8780-961279A4F86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17A9510C-444C-44AB-8582-AD35F28D7B35}"/>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291EC1EB-EBC3-49BF-B639-D83810780753}"/>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D701E39D-B3C9-4831-9D2A-555800DE6EDC}"/>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131039CB-EC6D-458D-B6BE-3DE42C792D18}"/>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4B424347-CB6B-404F-B990-7393E93C173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2E9A08C3-90E7-4C50-8AA4-4161F4187786}"/>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0EFA1E19-87C2-4378-AF5D-51CE576F6BD4}"/>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701DA922-2B03-4937-A481-3296994AC80C}"/>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1DFF35D9-9C96-4619-8423-38EED6902D43}"/>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AC255417-8B0F-4C87-89C8-1F2713CA9993}"/>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AA99F5E2-A814-4C92-9A2C-9492BD3D1FBE}"/>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FA7A1F19-B233-4E46-942A-942B5D02D788}"/>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6DE3D528-2824-4A78-B948-52559D0CF4CA}"/>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7A443CF2-7200-404A-BACC-2FA5408547F4}"/>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373F362F-ABC5-44F5-8452-0BF95E989225}"/>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B48A12E0-FC87-4D51-BA0A-23363A575565}"/>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E3C2E58F-DF9D-4209-B3C3-B5C0715E32E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60AB1AD7-A151-436A-8E90-B65F0F722C7F}"/>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B30B8F74-E96E-4CD1-9D15-67AB8AC7F10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541" name="直線コネクタ 540">
          <a:extLst>
            <a:ext uri="{FF2B5EF4-FFF2-40B4-BE49-F238E27FC236}">
              <a16:creationId xmlns:a16="http://schemas.microsoft.com/office/drawing/2014/main" id="{1416576D-DB9E-4007-8D54-CD7EA52AA7C5}"/>
            </a:ext>
          </a:extLst>
        </xdr:cNvPr>
        <xdr:cNvCxnSpPr/>
      </xdr:nvCxnSpPr>
      <xdr:spPr>
        <a:xfrm flipV="1">
          <a:off x="19951064" y="9221724"/>
          <a:ext cx="0" cy="131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0561C9B7-BF36-4907-9DBB-3044376E21A6}"/>
            </a:ext>
          </a:extLst>
        </xdr:cNvPr>
        <xdr:cNvSpPr txBox="1"/>
      </xdr:nvSpPr>
      <xdr:spPr>
        <a:xfrm>
          <a:off x="199898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3" name="直線コネクタ 542">
          <a:extLst>
            <a:ext uri="{FF2B5EF4-FFF2-40B4-BE49-F238E27FC236}">
              <a16:creationId xmlns:a16="http://schemas.microsoft.com/office/drawing/2014/main" id="{47FB3CB1-066C-4A63-8EFB-4D975EBD0E37}"/>
            </a:ext>
          </a:extLst>
        </xdr:cNvPr>
        <xdr:cNvCxnSpPr/>
      </xdr:nvCxnSpPr>
      <xdr:spPr>
        <a:xfrm>
          <a:off x="1988185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8BEDFF97-024B-4E73-9143-1FD10261201F}"/>
            </a:ext>
          </a:extLst>
        </xdr:cNvPr>
        <xdr:cNvSpPr txBox="1"/>
      </xdr:nvSpPr>
      <xdr:spPr>
        <a:xfrm>
          <a:off x="19989800" y="900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45" name="直線コネクタ 544">
          <a:extLst>
            <a:ext uri="{FF2B5EF4-FFF2-40B4-BE49-F238E27FC236}">
              <a16:creationId xmlns:a16="http://schemas.microsoft.com/office/drawing/2014/main" id="{91D76E60-3770-4C48-BC12-9D11AF239785}"/>
            </a:ext>
          </a:extLst>
        </xdr:cNvPr>
        <xdr:cNvCxnSpPr/>
      </xdr:nvCxnSpPr>
      <xdr:spPr>
        <a:xfrm>
          <a:off x="19881850" y="9221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DECFF606-1831-40AD-B199-D10928E73D96}"/>
            </a:ext>
          </a:extLst>
        </xdr:cNvPr>
        <xdr:cNvSpPr txBox="1"/>
      </xdr:nvSpPr>
      <xdr:spPr>
        <a:xfrm>
          <a:off x="19989800" y="1006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47" name="フローチャート: 判断 546">
          <a:extLst>
            <a:ext uri="{FF2B5EF4-FFF2-40B4-BE49-F238E27FC236}">
              <a16:creationId xmlns:a16="http://schemas.microsoft.com/office/drawing/2014/main" id="{CDE60BA4-3DA6-4610-ACBC-F8B008F1CFDB}"/>
            </a:ext>
          </a:extLst>
        </xdr:cNvPr>
        <xdr:cNvSpPr/>
      </xdr:nvSpPr>
      <xdr:spPr>
        <a:xfrm>
          <a:off x="19900900" y="10207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48" name="フローチャート: 判断 547">
          <a:extLst>
            <a:ext uri="{FF2B5EF4-FFF2-40B4-BE49-F238E27FC236}">
              <a16:creationId xmlns:a16="http://schemas.microsoft.com/office/drawing/2014/main" id="{05955B68-B9A6-4839-A24C-AF5596397C83}"/>
            </a:ext>
          </a:extLst>
        </xdr:cNvPr>
        <xdr:cNvSpPr/>
      </xdr:nvSpPr>
      <xdr:spPr>
        <a:xfrm>
          <a:off x="19157950" y="102209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49" name="フローチャート: 判断 548">
          <a:extLst>
            <a:ext uri="{FF2B5EF4-FFF2-40B4-BE49-F238E27FC236}">
              <a16:creationId xmlns:a16="http://schemas.microsoft.com/office/drawing/2014/main" id="{B04D94C7-A3DF-441A-8111-8E42A2543F57}"/>
            </a:ext>
          </a:extLst>
        </xdr:cNvPr>
        <xdr:cNvSpPr/>
      </xdr:nvSpPr>
      <xdr:spPr>
        <a:xfrm>
          <a:off x="18345150" y="10188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50" name="フローチャート: 判断 549">
          <a:extLst>
            <a:ext uri="{FF2B5EF4-FFF2-40B4-BE49-F238E27FC236}">
              <a16:creationId xmlns:a16="http://schemas.microsoft.com/office/drawing/2014/main" id="{26CA20BB-7B1D-4287-917A-3F8E40CF7805}"/>
            </a:ext>
          </a:extLst>
        </xdr:cNvPr>
        <xdr:cNvSpPr/>
      </xdr:nvSpPr>
      <xdr:spPr>
        <a:xfrm>
          <a:off x="1755140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51" name="フローチャート: 判断 550">
          <a:extLst>
            <a:ext uri="{FF2B5EF4-FFF2-40B4-BE49-F238E27FC236}">
              <a16:creationId xmlns:a16="http://schemas.microsoft.com/office/drawing/2014/main" id="{539221F7-E624-476F-B226-E575AD4CE3E9}"/>
            </a:ext>
          </a:extLst>
        </xdr:cNvPr>
        <xdr:cNvSpPr/>
      </xdr:nvSpPr>
      <xdr:spPr>
        <a:xfrm>
          <a:off x="16757650" y="102026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B3F6031-DB70-46BD-AAD6-39BC69356E8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6B75608-830F-4CB7-9F28-295E0EC324A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3A63E0F5-43F7-4710-8929-A58C8C55AB1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1C391036-03D6-421A-BF66-6A238BAACEEB}"/>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B5F44C5-F079-4AC1-AD0C-84A6654D6ED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57" name="楕円 556">
          <a:extLst>
            <a:ext uri="{FF2B5EF4-FFF2-40B4-BE49-F238E27FC236}">
              <a16:creationId xmlns:a16="http://schemas.microsoft.com/office/drawing/2014/main" id="{3B81B4ED-E1ED-4701-9FA7-F77B3DD85F2D}"/>
            </a:ext>
          </a:extLst>
        </xdr:cNvPr>
        <xdr:cNvSpPr/>
      </xdr:nvSpPr>
      <xdr:spPr>
        <a:xfrm>
          <a:off x="19900900" y="10347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83075</xdr:rowOff>
    </xdr:from>
    <xdr:ext cx="469744" cy="259045"/>
    <xdr:sp macro="" textlink="">
      <xdr:nvSpPr>
        <xdr:cNvPr id="558" name="【保健センター・保健所】&#10;一人当たり面積該当値テキスト">
          <a:extLst>
            <a:ext uri="{FF2B5EF4-FFF2-40B4-BE49-F238E27FC236}">
              <a16:creationId xmlns:a16="http://schemas.microsoft.com/office/drawing/2014/main" id="{EDCFFC69-2322-4FD3-9C59-59B646EBD275}"/>
            </a:ext>
          </a:extLst>
        </xdr:cNvPr>
        <xdr:cNvSpPr txBox="1"/>
      </xdr:nvSpPr>
      <xdr:spPr>
        <a:xfrm>
          <a:off x="19989800" y="103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559" name="楕円 558">
          <a:extLst>
            <a:ext uri="{FF2B5EF4-FFF2-40B4-BE49-F238E27FC236}">
              <a16:creationId xmlns:a16="http://schemas.microsoft.com/office/drawing/2014/main" id="{3023AB35-3506-4FE8-923F-255F3283D43D}"/>
            </a:ext>
          </a:extLst>
        </xdr:cNvPr>
        <xdr:cNvSpPr/>
      </xdr:nvSpPr>
      <xdr:spPr>
        <a:xfrm>
          <a:off x="19157950" y="10351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155448</xdr:rowOff>
    </xdr:from>
    <xdr:to>
      <xdr:col>116</xdr:col>
      <xdr:colOff>63500</xdr:colOff>
      <xdr:row>62</xdr:row>
      <xdr:rowOff>160020</xdr:rowOff>
    </xdr:to>
    <xdr:cxnSp macro="">
      <xdr:nvCxnSpPr>
        <xdr:cNvPr id="560" name="直線コネクタ 559">
          <a:extLst>
            <a:ext uri="{FF2B5EF4-FFF2-40B4-BE49-F238E27FC236}">
              <a16:creationId xmlns:a16="http://schemas.microsoft.com/office/drawing/2014/main" id="{A9B14B1F-3A16-4280-B4D9-D262D95A2D51}"/>
            </a:ext>
          </a:extLst>
        </xdr:cNvPr>
        <xdr:cNvCxnSpPr/>
      </xdr:nvCxnSpPr>
      <xdr:spPr>
        <a:xfrm flipV="1">
          <a:off x="19202400" y="10397998"/>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561" name="楕円 560">
          <a:extLst>
            <a:ext uri="{FF2B5EF4-FFF2-40B4-BE49-F238E27FC236}">
              <a16:creationId xmlns:a16="http://schemas.microsoft.com/office/drawing/2014/main" id="{0E94DF25-F93A-403B-97E5-6C45C5CA379B}"/>
            </a:ext>
          </a:extLst>
        </xdr:cNvPr>
        <xdr:cNvSpPr/>
      </xdr:nvSpPr>
      <xdr:spPr>
        <a:xfrm>
          <a:off x="18345150" y="103563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164592</xdr:rowOff>
    </xdr:to>
    <xdr:cxnSp macro="">
      <xdr:nvCxnSpPr>
        <xdr:cNvPr id="562" name="直線コネクタ 561">
          <a:extLst>
            <a:ext uri="{FF2B5EF4-FFF2-40B4-BE49-F238E27FC236}">
              <a16:creationId xmlns:a16="http://schemas.microsoft.com/office/drawing/2014/main" id="{AB5D3E1C-8D02-43E5-BD23-2AE730EC017E}"/>
            </a:ext>
          </a:extLst>
        </xdr:cNvPr>
        <xdr:cNvCxnSpPr/>
      </xdr:nvCxnSpPr>
      <xdr:spPr>
        <a:xfrm flipV="1">
          <a:off x="18395950" y="1040257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563" name="楕円 562">
          <a:extLst>
            <a:ext uri="{FF2B5EF4-FFF2-40B4-BE49-F238E27FC236}">
              <a16:creationId xmlns:a16="http://schemas.microsoft.com/office/drawing/2014/main" id="{0A1887CA-BCCE-4175-96CD-8AA68D8C5251}"/>
            </a:ext>
          </a:extLst>
        </xdr:cNvPr>
        <xdr:cNvSpPr/>
      </xdr:nvSpPr>
      <xdr:spPr>
        <a:xfrm>
          <a:off x="17551400" y="103563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164592</xdr:rowOff>
    </xdr:from>
    <xdr:to>
      <xdr:col>107</xdr:col>
      <xdr:colOff>50800</xdr:colOff>
      <xdr:row>62</xdr:row>
      <xdr:rowOff>164592</xdr:rowOff>
    </xdr:to>
    <xdr:cxnSp macro="">
      <xdr:nvCxnSpPr>
        <xdr:cNvPr id="564" name="直線コネクタ 563">
          <a:extLst>
            <a:ext uri="{FF2B5EF4-FFF2-40B4-BE49-F238E27FC236}">
              <a16:creationId xmlns:a16="http://schemas.microsoft.com/office/drawing/2014/main" id="{453EC04E-A923-4AAB-B2AC-166C47B3ACE6}"/>
            </a:ext>
          </a:extLst>
        </xdr:cNvPr>
        <xdr:cNvCxnSpPr/>
      </xdr:nvCxnSpPr>
      <xdr:spPr>
        <a:xfrm>
          <a:off x="17602200" y="1040714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118364</xdr:rowOff>
    </xdr:from>
    <xdr:to>
      <xdr:col>98</xdr:col>
      <xdr:colOff>38100</xdr:colOff>
      <xdr:row>63</xdr:row>
      <xdr:rowOff>48514</xdr:rowOff>
    </xdr:to>
    <xdr:sp macro="" textlink="">
      <xdr:nvSpPr>
        <xdr:cNvPr id="565" name="楕円 564">
          <a:extLst>
            <a:ext uri="{FF2B5EF4-FFF2-40B4-BE49-F238E27FC236}">
              <a16:creationId xmlns:a16="http://schemas.microsoft.com/office/drawing/2014/main" id="{B268B7DD-E158-45BA-9FD2-3FB819A5E8A0}"/>
            </a:ext>
          </a:extLst>
        </xdr:cNvPr>
        <xdr:cNvSpPr/>
      </xdr:nvSpPr>
      <xdr:spPr>
        <a:xfrm>
          <a:off x="16757650" y="103609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164592</xdr:rowOff>
    </xdr:from>
    <xdr:to>
      <xdr:col>102</xdr:col>
      <xdr:colOff>114300</xdr:colOff>
      <xdr:row>62</xdr:row>
      <xdr:rowOff>169164</xdr:rowOff>
    </xdr:to>
    <xdr:cxnSp macro="">
      <xdr:nvCxnSpPr>
        <xdr:cNvPr id="566" name="直線コネクタ 565">
          <a:extLst>
            <a:ext uri="{FF2B5EF4-FFF2-40B4-BE49-F238E27FC236}">
              <a16:creationId xmlns:a16="http://schemas.microsoft.com/office/drawing/2014/main" id="{0DDBCFAF-0F87-464F-BF06-84E183D8C17A}"/>
            </a:ext>
          </a:extLst>
        </xdr:cNvPr>
        <xdr:cNvCxnSpPr/>
      </xdr:nvCxnSpPr>
      <xdr:spPr>
        <a:xfrm flipV="1">
          <a:off x="16802100" y="1040714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67" name="n_1aveValue【保健センター・保健所】&#10;一人当たり面積">
          <a:extLst>
            <a:ext uri="{FF2B5EF4-FFF2-40B4-BE49-F238E27FC236}">
              <a16:creationId xmlns:a16="http://schemas.microsoft.com/office/drawing/2014/main" id="{5B9866F6-1534-449E-9C3C-77B2B246FEA6}"/>
            </a:ext>
          </a:extLst>
        </xdr:cNvPr>
        <xdr:cNvSpPr txBox="1"/>
      </xdr:nvSpPr>
      <xdr:spPr>
        <a:xfrm>
          <a:off x="189802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68" name="n_2aveValue【保健センター・保健所】&#10;一人当たり面積">
          <a:extLst>
            <a:ext uri="{FF2B5EF4-FFF2-40B4-BE49-F238E27FC236}">
              <a16:creationId xmlns:a16="http://schemas.microsoft.com/office/drawing/2014/main" id="{5DC144BC-2664-4758-A6C1-3CB8F533D6E9}"/>
            </a:ext>
          </a:extLst>
        </xdr:cNvPr>
        <xdr:cNvSpPr txBox="1"/>
      </xdr:nvSpPr>
      <xdr:spPr>
        <a:xfrm>
          <a:off x="18180127" y="99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69" name="n_3aveValue【保健センター・保健所】&#10;一人当たり面積">
          <a:extLst>
            <a:ext uri="{FF2B5EF4-FFF2-40B4-BE49-F238E27FC236}">
              <a16:creationId xmlns:a16="http://schemas.microsoft.com/office/drawing/2014/main" id="{F75684DD-8182-4115-B578-CB0806DE03E1}"/>
            </a:ext>
          </a:extLst>
        </xdr:cNvPr>
        <xdr:cNvSpPr txBox="1"/>
      </xdr:nvSpPr>
      <xdr:spPr>
        <a:xfrm>
          <a:off x="1738637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570" name="n_4aveValue【保健センター・保健所】&#10;一人当たり面積">
          <a:extLst>
            <a:ext uri="{FF2B5EF4-FFF2-40B4-BE49-F238E27FC236}">
              <a16:creationId xmlns:a16="http://schemas.microsoft.com/office/drawing/2014/main" id="{B8F24030-40EC-476D-84F2-2A9322B1D128}"/>
            </a:ext>
          </a:extLst>
        </xdr:cNvPr>
        <xdr:cNvSpPr txBox="1"/>
      </xdr:nvSpPr>
      <xdr:spPr>
        <a:xfrm>
          <a:off x="16592627" y="99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571" name="n_1mainValue【保健センター・保健所】&#10;一人当たり面積">
          <a:extLst>
            <a:ext uri="{FF2B5EF4-FFF2-40B4-BE49-F238E27FC236}">
              <a16:creationId xmlns:a16="http://schemas.microsoft.com/office/drawing/2014/main" id="{C6872757-13CE-4619-913B-D741978D999E}"/>
            </a:ext>
          </a:extLst>
        </xdr:cNvPr>
        <xdr:cNvSpPr txBox="1"/>
      </xdr:nvSpPr>
      <xdr:spPr>
        <a:xfrm>
          <a:off x="189802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572" name="n_2mainValue【保健センター・保健所】&#10;一人当たり面積">
          <a:extLst>
            <a:ext uri="{FF2B5EF4-FFF2-40B4-BE49-F238E27FC236}">
              <a16:creationId xmlns:a16="http://schemas.microsoft.com/office/drawing/2014/main" id="{2F240CFC-6BE7-4FC8-BF02-7B02CB212179}"/>
            </a:ext>
          </a:extLst>
        </xdr:cNvPr>
        <xdr:cNvSpPr txBox="1"/>
      </xdr:nvSpPr>
      <xdr:spPr>
        <a:xfrm>
          <a:off x="181801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573" name="n_3mainValue【保健センター・保健所】&#10;一人当たり面積">
          <a:extLst>
            <a:ext uri="{FF2B5EF4-FFF2-40B4-BE49-F238E27FC236}">
              <a16:creationId xmlns:a16="http://schemas.microsoft.com/office/drawing/2014/main" id="{E7FA56D2-A9AC-45AF-934E-2899A8FB6499}"/>
            </a:ext>
          </a:extLst>
        </xdr:cNvPr>
        <xdr:cNvSpPr txBox="1"/>
      </xdr:nvSpPr>
      <xdr:spPr>
        <a:xfrm>
          <a:off x="1738637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39641</xdr:rowOff>
    </xdr:from>
    <xdr:ext cx="469744" cy="259045"/>
    <xdr:sp macro="" textlink="">
      <xdr:nvSpPr>
        <xdr:cNvPr id="574" name="n_4mainValue【保健センター・保健所】&#10;一人当たり面積">
          <a:extLst>
            <a:ext uri="{FF2B5EF4-FFF2-40B4-BE49-F238E27FC236}">
              <a16:creationId xmlns:a16="http://schemas.microsoft.com/office/drawing/2014/main" id="{77F3F6CD-4258-4456-BCAF-35C5E246E48A}"/>
            </a:ext>
          </a:extLst>
        </xdr:cNvPr>
        <xdr:cNvSpPr txBox="1"/>
      </xdr:nvSpPr>
      <xdr:spPr>
        <a:xfrm>
          <a:off x="16592627" y="1044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8E1F59EC-043D-4617-879A-9260AB93409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963503E4-6094-4D99-9F41-1CD0923DAB9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CCB32E4F-0044-40CB-B6A7-392D1C6B7155}"/>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050D5ADD-01E4-4F3B-A0AD-7688B51CCF07}"/>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A6B5C15E-3EE2-4C67-B311-8EB25B6DEE3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5C5EB05D-54B1-4D0E-8A83-F510082F543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BD162124-A07B-4079-81C7-C165F691AE2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FCA8A18B-7EB6-46AA-92DD-63203A19FA59}"/>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id="{ADDE85D5-B808-4DEC-ADE1-319E44C7D30B}"/>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id="{94CBE751-4B13-4BDB-90E6-3E46F0CD6C14}"/>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5" name="テキスト ボックス 584">
          <a:extLst>
            <a:ext uri="{FF2B5EF4-FFF2-40B4-BE49-F238E27FC236}">
              <a16:creationId xmlns:a16="http://schemas.microsoft.com/office/drawing/2014/main" id="{A06A707F-0424-4306-95E2-67A312CE5664}"/>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6" name="直線コネクタ 585">
          <a:extLst>
            <a:ext uri="{FF2B5EF4-FFF2-40B4-BE49-F238E27FC236}">
              <a16:creationId xmlns:a16="http://schemas.microsoft.com/office/drawing/2014/main" id="{240987E5-60E8-479B-9E27-3A2363F49A84}"/>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7" name="テキスト ボックス 586">
          <a:extLst>
            <a:ext uri="{FF2B5EF4-FFF2-40B4-BE49-F238E27FC236}">
              <a16:creationId xmlns:a16="http://schemas.microsoft.com/office/drawing/2014/main" id="{192E52C6-6F2C-4939-9B22-37EC3BBB5175}"/>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8" name="直線コネクタ 587">
          <a:extLst>
            <a:ext uri="{FF2B5EF4-FFF2-40B4-BE49-F238E27FC236}">
              <a16:creationId xmlns:a16="http://schemas.microsoft.com/office/drawing/2014/main" id="{86FA8AA9-B97B-4FEE-97FE-00FEBA81DDF6}"/>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9" name="テキスト ボックス 588">
          <a:extLst>
            <a:ext uri="{FF2B5EF4-FFF2-40B4-BE49-F238E27FC236}">
              <a16:creationId xmlns:a16="http://schemas.microsoft.com/office/drawing/2014/main" id="{C7BCE5C0-2184-4C18-B549-FCDDAF72F63E}"/>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0" name="直線コネクタ 589">
          <a:extLst>
            <a:ext uri="{FF2B5EF4-FFF2-40B4-BE49-F238E27FC236}">
              <a16:creationId xmlns:a16="http://schemas.microsoft.com/office/drawing/2014/main" id="{2F318414-FDCA-4816-A94D-1F6577170E9A}"/>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1" name="テキスト ボックス 590">
          <a:extLst>
            <a:ext uri="{FF2B5EF4-FFF2-40B4-BE49-F238E27FC236}">
              <a16:creationId xmlns:a16="http://schemas.microsoft.com/office/drawing/2014/main" id="{1A52DD57-CD6A-4F07-AF96-CB1A27C00F68}"/>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2" name="直線コネクタ 591">
          <a:extLst>
            <a:ext uri="{FF2B5EF4-FFF2-40B4-BE49-F238E27FC236}">
              <a16:creationId xmlns:a16="http://schemas.microsoft.com/office/drawing/2014/main" id="{2FE8B4A9-14C3-4420-8F91-34E3E41E0417}"/>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3" name="テキスト ボックス 592">
          <a:extLst>
            <a:ext uri="{FF2B5EF4-FFF2-40B4-BE49-F238E27FC236}">
              <a16:creationId xmlns:a16="http://schemas.microsoft.com/office/drawing/2014/main" id="{4F8CE47B-36C8-4ACF-8023-64345251716F}"/>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4" name="直線コネクタ 593">
          <a:extLst>
            <a:ext uri="{FF2B5EF4-FFF2-40B4-BE49-F238E27FC236}">
              <a16:creationId xmlns:a16="http://schemas.microsoft.com/office/drawing/2014/main" id="{75D7B5E8-2A39-4768-B947-38BD1BC3799F}"/>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5" name="テキスト ボックス 594">
          <a:extLst>
            <a:ext uri="{FF2B5EF4-FFF2-40B4-BE49-F238E27FC236}">
              <a16:creationId xmlns:a16="http://schemas.microsoft.com/office/drawing/2014/main" id="{664A28D5-4B71-4C37-946D-28D6FE1EA05D}"/>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6" name="直線コネクタ 595">
          <a:extLst>
            <a:ext uri="{FF2B5EF4-FFF2-40B4-BE49-F238E27FC236}">
              <a16:creationId xmlns:a16="http://schemas.microsoft.com/office/drawing/2014/main" id="{B5E1594B-5E43-413D-8F07-88FB4A7F17AA}"/>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7" name="テキスト ボックス 596">
          <a:extLst>
            <a:ext uri="{FF2B5EF4-FFF2-40B4-BE49-F238E27FC236}">
              <a16:creationId xmlns:a16="http://schemas.microsoft.com/office/drawing/2014/main" id="{911D7147-E6F8-40F1-A4C8-3DBE38E14B7C}"/>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a:extLst>
            <a:ext uri="{FF2B5EF4-FFF2-40B4-BE49-F238E27FC236}">
              <a16:creationId xmlns:a16="http://schemas.microsoft.com/office/drawing/2014/main" id="{8DD4FDB8-21CC-4347-B7B1-E2FBDD6DDE7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id="{A318D6D7-AF3A-4B30-BE0A-BF587D716DE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00" name="直線コネクタ 599">
          <a:extLst>
            <a:ext uri="{FF2B5EF4-FFF2-40B4-BE49-F238E27FC236}">
              <a16:creationId xmlns:a16="http://schemas.microsoft.com/office/drawing/2014/main" id="{C63F3A3B-D92F-4287-9250-E296DA43CA38}"/>
            </a:ext>
          </a:extLst>
        </xdr:cNvPr>
        <xdr:cNvCxnSpPr/>
      </xdr:nvCxnSpPr>
      <xdr:spPr>
        <a:xfrm flipV="1">
          <a:off x="14699614" y="12994095"/>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1" name="【消防施設】&#10;有形固定資産減価償却率最小値テキスト">
          <a:extLst>
            <a:ext uri="{FF2B5EF4-FFF2-40B4-BE49-F238E27FC236}">
              <a16:creationId xmlns:a16="http://schemas.microsoft.com/office/drawing/2014/main" id="{2323B3F9-70E0-4ED5-A8DA-C8D228D11154}"/>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2" name="直線コネクタ 601">
          <a:extLst>
            <a:ext uri="{FF2B5EF4-FFF2-40B4-BE49-F238E27FC236}">
              <a16:creationId xmlns:a16="http://schemas.microsoft.com/office/drawing/2014/main" id="{3AD706AB-0836-488F-81C1-D3B4D53AEDB6}"/>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03" name="【消防施設】&#10;有形固定資産減価償却率最大値テキスト">
          <a:extLst>
            <a:ext uri="{FF2B5EF4-FFF2-40B4-BE49-F238E27FC236}">
              <a16:creationId xmlns:a16="http://schemas.microsoft.com/office/drawing/2014/main" id="{3C28ACF5-801B-46C9-B262-1EADFA3B1941}"/>
            </a:ext>
          </a:extLst>
        </xdr:cNvPr>
        <xdr:cNvSpPr txBox="1"/>
      </xdr:nvSpPr>
      <xdr:spPr>
        <a:xfrm>
          <a:off x="14738350" y="127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04" name="直線コネクタ 603">
          <a:extLst>
            <a:ext uri="{FF2B5EF4-FFF2-40B4-BE49-F238E27FC236}">
              <a16:creationId xmlns:a16="http://schemas.microsoft.com/office/drawing/2014/main" id="{1DDACBC4-AFE9-4A71-93FE-8A7CAD02C100}"/>
            </a:ext>
          </a:extLst>
        </xdr:cNvPr>
        <xdr:cNvCxnSpPr/>
      </xdr:nvCxnSpPr>
      <xdr:spPr>
        <a:xfrm>
          <a:off x="14611350" y="12994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605" name="【消防施設】&#10;有形固定資産減価償却率平均値テキスト">
          <a:extLst>
            <a:ext uri="{FF2B5EF4-FFF2-40B4-BE49-F238E27FC236}">
              <a16:creationId xmlns:a16="http://schemas.microsoft.com/office/drawing/2014/main" id="{CBC53395-F7CE-4E50-BEAB-CCFCCD138965}"/>
            </a:ext>
          </a:extLst>
        </xdr:cNvPr>
        <xdr:cNvSpPr txBox="1"/>
      </xdr:nvSpPr>
      <xdr:spPr>
        <a:xfrm>
          <a:off x="14738350" y="136572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06" name="フローチャート: 判断 605">
          <a:extLst>
            <a:ext uri="{FF2B5EF4-FFF2-40B4-BE49-F238E27FC236}">
              <a16:creationId xmlns:a16="http://schemas.microsoft.com/office/drawing/2014/main" id="{DAA3A741-9FDA-4CB7-A0C6-483A08AFD751}"/>
            </a:ext>
          </a:extLst>
        </xdr:cNvPr>
        <xdr:cNvSpPr/>
      </xdr:nvSpPr>
      <xdr:spPr>
        <a:xfrm>
          <a:off x="14649450" y="136788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07" name="フローチャート: 判断 606">
          <a:extLst>
            <a:ext uri="{FF2B5EF4-FFF2-40B4-BE49-F238E27FC236}">
              <a16:creationId xmlns:a16="http://schemas.microsoft.com/office/drawing/2014/main" id="{C87F5338-24BE-4EEB-8D51-78D08CFE2403}"/>
            </a:ext>
          </a:extLst>
        </xdr:cNvPr>
        <xdr:cNvSpPr/>
      </xdr:nvSpPr>
      <xdr:spPr>
        <a:xfrm>
          <a:off x="13887450" y="13642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08" name="フローチャート: 判断 607">
          <a:extLst>
            <a:ext uri="{FF2B5EF4-FFF2-40B4-BE49-F238E27FC236}">
              <a16:creationId xmlns:a16="http://schemas.microsoft.com/office/drawing/2014/main" id="{E10F3F72-1E29-44CC-A434-56D3E17A9C65}"/>
            </a:ext>
          </a:extLst>
        </xdr:cNvPr>
        <xdr:cNvSpPr/>
      </xdr:nvSpPr>
      <xdr:spPr>
        <a:xfrm>
          <a:off x="13093700" y="13655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09" name="フローチャート: 判断 608">
          <a:extLst>
            <a:ext uri="{FF2B5EF4-FFF2-40B4-BE49-F238E27FC236}">
              <a16:creationId xmlns:a16="http://schemas.microsoft.com/office/drawing/2014/main" id="{03919FC1-2D64-4597-A147-E15F3D145E93}"/>
            </a:ext>
          </a:extLst>
        </xdr:cNvPr>
        <xdr:cNvSpPr/>
      </xdr:nvSpPr>
      <xdr:spPr>
        <a:xfrm>
          <a:off x="12299950" y="136788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610" name="フローチャート: 判断 609">
          <a:extLst>
            <a:ext uri="{FF2B5EF4-FFF2-40B4-BE49-F238E27FC236}">
              <a16:creationId xmlns:a16="http://schemas.microsoft.com/office/drawing/2014/main" id="{BA252E76-EE65-4E47-9178-D195F83C1193}"/>
            </a:ext>
          </a:extLst>
        </xdr:cNvPr>
        <xdr:cNvSpPr/>
      </xdr:nvSpPr>
      <xdr:spPr>
        <a:xfrm>
          <a:off x="114871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68BE2592-C769-49DE-9AB0-1D8A5C900F02}"/>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199A50F-5535-4C99-AE40-CD2F5789F0A3}"/>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9273FC3E-F7B2-4AFF-9197-D09A6A2D3B6A}"/>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97DD3CA3-1D1F-4B50-903A-0304AF1227B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1F664DB-8995-4F34-A85C-98C7C8D7364F}"/>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16" name="楕円 615">
          <a:extLst>
            <a:ext uri="{FF2B5EF4-FFF2-40B4-BE49-F238E27FC236}">
              <a16:creationId xmlns:a16="http://schemas.microsoft.com/office/drawing/2014/main" id="{3966DA71-BD60-49CE-95A5-6DD33A28E0FF}"/>
            </a:ext>
          </a:extLst>
        </xdr:cNvPr>
        <xdr:cNvSpPr/>
      </xdr:nvSpPr>
      <xdr:spPr>
        <a:xfrm>
          <a:off x="14649450" y="136494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127743</xdr:rowOff>
    </xdr:from>
    <xdr:ext cx="405111" cy="259045"/>
    <xdr:sp macro="" textlink="">
      <xdr:nvSpPr>
        <xdr:cNvPr id="617" name="【消防施設】&#10;有形固定資産減価償却率該当値テキスト">
          <a:extLst>
            <a:ext uri="{FF2B5EF4-FFF2-40B4-BE49-F238E27FC236}">
              <a16:creationId xmlns:a16="http://schemas.microsoft.com/office/drawing/2014/main" id="{E86E50DA-B1AF-457A-8C55-0BF82C676329}"/>
            </a:ext>
          </a:extLst>
        </xdr:cNvPr>
        <xdr:cNvSpPr txBox="1"/>
      </xdr:nvSpPr>
      <xdr:spPr>
        <a:xfrm>
          <a:off x="14738350" y="13507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77107</xdr:rowOff>
    </xdr:from>
    <xdr:to>
      <xdr:col>81</xdr:col>
      <xdr:colOff>101600</xdr:colOff>
      <xdr:row>83</xdr:row>
      <xdr:rowOff>7257</xdr:rowOff>
    </xdr:to>
    <xdr:sp macro="" textlink="">
      <xdr:nvSpPr>
        <xdr:cNvPr id="618" name="楕円 617">
          <a:extLst>
            <a:ext uri="{FF2B5EF4-FFF2-40B4-BE49-F238E27FC236}">
              <a16:creationId xmlns:a16="http://schemas.microsoft.com/office/drawing/2014/main" id="{7819D25B-52FE-4DEF-AB04-5EE70B1A7DEF}"/>
            </a:ext>
          </a:extLst>
        </xdr:cNvPr>
        <xdr:cNvSpPr/>
      </xdr:nvSpPr>
      <xdr:spPr>
        <a:xfrm>
          <a:off x="13887450" y="13621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127907</xdr:rowOff>
    </xdr:from>
    <xdr:to>
      <xdr:col>85</xdr:col>
      <xdr:colOff>127000</xdr:colOff>
      <xdr:row>82</xdr:row>
      <xdr:rowOff>155666</xdr:rowOff>
    </xdr:to>
    <xdr:cxnSp macro="">
      <xdr:nvCxnSpPr>
        <xdr:cNvPr id="619" name="直線コネクタ 618">
          <a:extLst>
            <a:ext uri="{FF2B5EF4-FFF2-40B4-BE49-F238E27FC236}">
              <a16:creationId xmlns:a16="http://schemas.microsoft.com/office/drawing/2014/main" id="{0135E086-57BA-44A2-A1E1-C45AAA584487}"/>
            </a:ext>
          </a:extLst>
        </xdr:cNvPr>
        <xdr:cNvCxnSpPr/>
      </xdr:nvCxnSpPr>
      <xdr:spPr>
        <a:xfrm>
          <a:off x="13938250" y="1367245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620" name="楕円 619">
          <a:extLst>
            <a:ext uri="{FF2B5EF4-FFF2-40B4-BE49-F238E27FC236}">
              <a16:creationId xmlns:a16="http://schemas.microsoft.com/office/drawing/2014/main" id="{6CC53582-18E6-42F7-8C9F-CFDCFB3A28CD}"/>
            </a:ext>
          </a:extLst>
        </xdr:cNvPr>
        <xdr:cNvSpPr/>
      </xdr:nvSpPr>
      <xdr:spPr>
        <a:xfrm>
          <a:off x="130937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93618</xdr:rowOff>
    </xdr:from>
    <xdr:to>
      <xdr:col>81</xdr:col>
      <xdr:colOff>50800</xdr:colOff>
      <xdr:row>82</xdr:row>
      <xdr:rowOff>127907</xdr:rowOff>
    </xdr:to>
    <xdr:cxnSp macro="">
      <xdr:nvCxnSpPr>
        <xdr:cNvPr id="621" name="直線コネクタ 620">
          <a:extLst>
            <a:ext uri="{FF2B5EF4-FFF2-40B4-BE49-F238E27FC236}">
              <a16:creationId xmlns:a16="http://schemas.microsoft.com/office/drawing/2014/main" id="{F3C3A0FD-BA5D-48AF-8E12-04E9B0726C90}"/>
            </a:ext>
          </a:extLst>
        </xdr:cNvPr>
        <xdr:cNvCxnSpPr/>
      </xdr:nvCxnSpPr>
      <xdr:spPr>
        <a:xfrm>
          <a:off x="13144500" y="13638168"/>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622" name="楕円 621">
          <a:extLst>
            <a:ext uri="{FF2B5EF4-FFF2-40B4-BE49-F238E27FC236}">
              <a16:creationId xmlns:a16="http://schemas.microsoft.com/office/drawing/2014/main" id="{6B51ED8F-9804-4F19-AAE3-3490BA0536BF}"/>
            </a:ext>
          </a:extLst>
        </xdr:cNvPr>
        <xdr:cNvSpPr/>
      </xdr:nvSpPr>
      <xdr:spPr>
        <a:xfrm>
          <a:off x="12299950" y="13554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93618</xdr:rowOff>
    </xdr:to>
    <xdr:cxnSp macro="">
      <xdr:nvCxnSpPr>
        <xdr:cNvPr id="623" name="直線コネクタ 622">
          <a:extLst>
            <a:ext uri="{FF2B5EF4-FFF2-40B4-BE49-F238E27FC236}">
              <a16:creationId xmlns:a16="http://schemas.microsoft.com/office/drawing/2014/main" id="{87311E79-C7A1-4D52-8F47-A84A87FA961F}"/>
            </a:ext>
          </a:extLst>
        </xdr:cNvPr>
        <xdr:cNvCxnSpPr/>
      </xdr:nvCxnSpPr>
      <xdr:spPr>
        <a:xfrm>
          <a:off x="12344400" y="13605511"/>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104866</xdr:rowOff>
    </xdr:from>
    <xdr:to>
      <xdr:col>67</xdr:col>
      <xdr:colOff>101600</xdr:colOff>
      <xdr:row>83</xdr:row>
      <xdr:rowOff>35016</xdr:rowOff>
    </xdr:to>
    <xdr:sp macro="" textlink="">
      <xdr:nvSpPr>
        <xdr:cNvPr id="624" name="楕円 623">
          <a:extLst>
            <a:ext uri="{FF2B5EF4-FFF2-40B4-BE49-F238E27FC236}">
              <a16:creationId xmlns:a16="http://schemas.microsoft.com/office/drawing/2014/main" id="{BCF8767C-AD93-4BA1-9896-C1FB66D4DA8D}"/>
            </a:ext>
          </a:extLst>
        </xdr:cNvPr>
        <xdr:cNvSpPr/>
      </xdr:nvSpPr>
      <xdr:spPr>
        <a:xfrm>
          <a:off x="11487150" y="13649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155666</xdr:rowOff>
    </xdr:to>
    <xdr:cxnSp macro="">
      <xdr:nvCxnSpPr>
        <xdr:cNvPr id="625" name="直線コネクタ 624">
          <a:extLst>
            <a:ext uri="{FF2B5EF4-FFF2-40B4-BE49-F238E27FC236}">
              <a16:creationId xmlns:a16="http://schemas.microsoft.com/office/drawing/2014/main" id="{78F4E015-24CD-4C2E-A344-8EE88D55EDD7}"/>
            </a:ext>
          </a:extLst>
        </xdr:cNvPr>
        <xdr:cNvCxnSpPr/>
      </xdr:nvCxnSpPr>
      <xdr:spPr>
        <a:xfrm flipV="1">
          <a:off x="11537950" y="13605511"/>
          <a:ext cx="80645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26" name="n_1aveValue【消防施設】&#10;有形固定資産減価償却率">
          <a:extLst>
            <a:ext uri="{FF2B5EF4-FFF2-40B4-BE49-F238E27FC236}">
              <a16:creationId xmlns:a16="http://schemas.microsoft.com/office/drawing/2014/main" id="{B6BEB381-31A5-4238-B482-BE08E44310D8}"/>
            </a:ext>
          </a:extLst>
        </xdr:cNvPr>
        <xdr:cNvSpPr txBox="1"/>
      </xdr:nvSpPr>
      <xdr:spPr>
        <a:xfrm>
          <a:off x="13742044" y="13729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27" name="n_2aveValue【消防施設】&#10;有形固定資産減価償却率">
          <a:extLst>
            <a:ext uri="{FF2B5EF4-FFF2-40B4-BE49-F238E27FC236}">
              <a16:creationId xmlns:a16="http://schemas.microsoft.com/office/drawing/2014/main" id="{7E07E8E9-C0C5-4CF5-B159-8753A8113128}"/>
            </a:ext>
          </a:extLst>
        </xdr:cNvPr>
        <xdr:cNvSpPr txBox="1"/>
      </xdr:nvSpPr>
      <xdr:spPr>
        <a:xfrm>
          <a:off x="12960994" y="1374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628" name="n_3aveValue【消防施設】&#10;有形固定資産減価償却率">
          <a:extLst>
            <a:ext uri="{FF2B5EF4-FFF2-40B4-BE49-F238E27FC236}">
              <a16:creationId xmlns:a16="http://schemas.microsoft.com/office/drawing/2014/main" id="{20E1F31D-A3A6-4636-82F4-8A04E17C15BB}"/>
            </a:ext>
          </a:extLst>
        </xdr:cNvPr>
        <xdr:cNvSpPr txBox="1"/>
      </xdr:nvSpPr>
      <xdr:spPr>
        <a:xfrm>
          <a:off x="12167244" y="1376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629" name="n_4aveValue【消防施設】&#10;有形固定資産減価償却率">
          <a:extLst>
            <a:ext uri="{FF2B5EF4-FFF2-40B4-BE49-F238E27FC236}">
              <a16:creationId xmlns:a16="http://schemas.microsoft.com/office/drawing/2014/main" id="{431282DD-9C8E-4737-9FAB-43510F9B5F76}"/>
            </a:ext>
          </a:extLst>
        </xdr:cNvPr>
        <xdr:cNvSpPr txBox="1"/>
      </xdr:nvSpPr>
      <xdr:spPr>
        <a:xfrm>
          <a:off x="113544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23784</xdr:rowOff>
    </xdr:from>
    <xdr:ext cx="405111" cy="259045"/>
    <xdr:sp macro="" textlink="">
      <xdr:nvSpPr>
        <xdr:cNvPr id="630" name="n_1mainValue【消防施設】&#10;有形固定資産減価償却率">
          <a:extLst>
            <a:ext uri="{FF2B5EF4-FFF2-40B4-BE49-F238E27FC236}">
              <a16:creationId xmlns:a16="http://schemas.microsoft.com/office/drawing/2014/main" id="{8698F47F-F932-4FA2-B5FE-AB2EEE3C5412}"/>
            </a:ext>
          </a:extLst>
        </xdr:cNvPr>
        <xdr:cNvSpPr txBox="1"/>
      </xdr:nvSpPr>
      <xdr:spPr>
        <a:xfrm>
          <a:off x="13742044" y="134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160945</xdr:rowOff>
    </xdr:from>
    <xdr:ext cx="405111" cy="259045"/>
    <xdr:sp macro="" textlink="">
      <xdr:nvSpPr>
        <xdr:cNvPr id="631" name="n_2mainValue【消防施設】&#10;有形固定資産減価償却率">
          <a:extLst>
            <a:ext uri="{FF2B5EF4-FFF2-40B4-BE49-F238E27FC236}">
              <a16:creationId xmlns:a16="http://schemas.microsoft.com/office/drawing/2014/main" id="{F4F9DEE5-D84D-442B-A34E-B254F09056A7}"/>
            </a:ext>
          </a:extLst>
        </xdr:cNvPr>
        <xdr:cNvSpPr txBox="1"/>
      </xdr:nvSpPr>
      <xdr:spPr>
        <a:xfrm>
          <a:off x="12960994" y="1337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128288</xdr:rowOff>
    </xdr:from>
    <xdr:ext cx="405111" cy="259045"/>
    <xdr:sp macro="" textlink="">
      <xdr:nvSpPr>
        <xdr:cNvPr id="632" name="n_3mainValue【消防施設】&#10;有形固定資産減価償却率">
          <a:extLst>
            <a:ext uri="{FF2B5EF4-FFF2-40B4-BE49-F238E27FC236}">
              <a16:creationId xmlns:a16="http://schemas.microsoft.com/office/drawing/2014/main" id="{A541BA92-92D2-4BA4-8448-E4CEA67FA982}"/>
            </a:ext>
          </a:extLst>
        </xdr:cNvPr>
        <xdr:cNvSpPr txBox="1"/>
      </xdr:nvSpPr>
      <xdr:spPr>
        <a:xfrm>
          <a:off x="12167244"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51543</xdr:rowOff>
    </xdr:from>
    <xdr:ext cx="405111" cy="259045"/>
    <xdr:sp macro="" textlink="">
      <xdr:nvSpPr>
        <xdr:cNvPr id="633" name="n_4mainValue【消防施設】&#10;有形固定資産減価償却率">
          <a:extLst>
            <a:ext uri="{FF2B5EF4-FFF2-40B4-BE49-F238E27FC236}">
              <a16:creationId xmlns:a16="http://schemas.microsoft.com/office/drawing/2014/main" id="{DDB3E098-DFC2-491C-8359-AB1C57F5FFA1}"/>
            </a:ext>
          </a:extLst>
        </xdr:cNvPr>
        <xdr:cNvSpPr txBox="1"/>
      </xdr:nvSpPr>
      <xdr:spPr>
        <a:xfrm>
          <a:off x="11354444" y="1343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A86C613E-B95A-45C3-916A-34D36934B16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432C4608-1D7A-4E8A-8FDF-8E9DA31F29DB}"/>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F37D154C-300C-4184-AB2D-E4FE0390D072}"/>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E5422F82-A904-4DC0-B7D6-A13BFDD4F674}"/>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470E37AB-1D85-424E-9A51-9C576F3F5B4A}"/>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FFD39436-0D61-4479-9F80-5F9FA98F50B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54FA240E-3BC6-431B-AD47-ADA25052CE59}"/>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B7451938-694E-4EDF-A0D6-B418E4E83AF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a:extLst>
            <a:ext uri="{FF2B5EF4-FFF2-40B4-BE49-F238E27FC236}">
              <a16:creationId xmlns:a16="http://schemas.microsoft.com/office/drawing/2014/main" id="{FBB164A5-59BD-405A-8328-5308D3853073}"/>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a:extLst>
            <a:ext uri="{FF2B5EF4-FFF2-40B4-BE49-F238E27FC236}">
              <a16:creationId xmlns:a16="http://schemas.microsoft.com/office/drawing/2014/main" id="{50A44D97-7AD0-4268-83CA-68092CDF0F57}"/>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4" name="直線コネクタ 643">
          <a:extLst>
            <a:ext uri="{FF2B5EF4-FFF2-40B4-BE49-F238E27FC236}">
              <a16:creationId xmlns:a16="http://schemas.microsoft.com/office/drawing/2014/main" id="{7BA28112-5108-4C7B-8377-D65B8E75C36C}"/>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id="{F59BB861-9410-4A2B-8A58-FAFF78310051}"/>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6" name="直線コネクタ 645">
          <a:extLst>
            <a:ext uri="{FF2B5EF4-FFF2-40B4-BE49-F238E27FC236}">
              <a16:creationId xmlns:a16="http://schemas.microsoft.com/office/drawing/2014/main" id="{DABDA5C5-3913-42DB-A359-1D11D6A1FCAA}"/>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7" name="テキスト ボックス 646">
          <a:extLst>
            <a:ext uri="{FF2B5EF4-FFF2-40B4-BE49-F238E27FC236}">
              <a16:creationId xmlns:a16="http://schemas.microsoft.com/office/drawing/2014/main" id="{8CC3B8F7-3FAB-4FA3-9692-5D1673E55093}"/>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8" name="直線コネクタ 647">
          <a:extLst>
            <a:ext uri="{FF2B5EF4-FFF2-40B4-BE49-F238E27FC236}">
              <a16:creationId xmlns:a16="http://schemas.microsoft.com/office/drawing/2014/main" id="{82A4274C-0DED-47B4-B6C9-46493A6F6C0B}"/>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9" name="テキスト ボックス 648">
          <a:extLst>
            <a:ext uri="{FF2B5EF4-FFF2-40B4-BE49-F238E27FC236}">
              <a16:creationId xmlns:a16="http://schemas.microsoft.com/office/drawing/2014/main" id="{AA4FC1DC-CBF4-49CF-8234-57B4A0983FE9}"/>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0" name="直線コネクタ 649">
          <a:extLst>
            <a:ext uri="{FF2B5EF4-FFF2-40B4-BE49-F238E27FC236}">
              <a16:creationId xmlns:a16="http://schemas.microsoft.com/office/drawing/2014/main" id="{21FB7CA2-8807-4E30-97A4-4593164A8C14}"/>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1" name="テキスト ボックス 650">
          <a:extLst>
            <a:ext uri="{FF2B5EF4-FFF2-40B4-BE49-F238E27FC236}">
              <a16:creationId xmlns:a16="http://schemas.microsoft.com/office/drawing/2014/main" id="{543EA08B-58B2-4DFD-8261-A3DD84EA6EE6}"/>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2" name="直線コネクタ 651">
          <a:extLst>
            <a:ext uri="{FF2B5EF4-FFF2-40B4-BE49-F238E27FC236}">
              <a16:creationId xmlns:a16="http://schemas.microsoft.com/office/drawing/2014/main" id="{4C93FA0F-08D9-47E9-AC1A-A34343963BF5}"/>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3" name="テキスト ボックス 652">
          <a:extLst>
            <a:ext uri="{FF2B5EF4-FFF2-40B4-BE49-F238E27FC236}">
              <a16:creationId xmlns:a16="http://schemas.microsoft.com/office/drawing/2014/main" id="{9B467541-E699-4CC0-B970-71F4C29CC4CB}"/>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a:extLst>
            <a:ext uri="{FF2B5EF4-FFF2-40B4-BE49-F238E27FC236}">
              <a16:creationId xmlns:a16="http://schemas.microsoft.com/office/drawing/2014/main" id="{FB7ACE43-C032-4BFB-8002-8658C96A8685}"/>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a:extLst>
            <a:ext uri="{FF2B5EF4-FFF2-40B4-BE49-F238E27FC236}">
              <a16:creationId xmlns:a16="http://schemas.microsoft.com/office/drawing/2014/main" id="{7BF9BBBA-106E-4B6C-A7D1-8600E4660B9F}"/>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a:extLst>
            <a:ext uri="{FF2B5EF4-FFF2-40B4-BE49-F238E27FC236}">
              <a16:creationId xmlns:a16="http://schemas.microsoft.com/office/drawing/2014/main" id="{79532E24-5026-4B4E-9056-5D9DB09C4C47}"/>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657" name="直線コネクタ 656">
          <a:extLst>
            <a:ext uri="{FF2B5EF4-FFF2-40B4-BE49-F238E27FC236}">
              <a16:creationId xmlns:a16="http://schemas.microsoft.com/office/drawing/2014/main" id="{0835B738-AB5B-4B29-984A-050D9DEDA034}"/>
            </a:ext>
          </a:extLst>
        </xdr:cNvPr>
        <xdr:cNvCxnSpPr/>
      </xdr:nvCxnSpPr>
      <xdr:spPr>
        <a:xfrm flipV="1">
          <a:off x="19951064" y="13102589"/>
          <a:ext cx="0" cy="12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58" name="【消防施設】&#10;一人当たり面積最小値テキスト">
          <a:extLst>
            <a:ext uri="{FF2B5EF4-FFF2-40B4-BE49-F238E27FC236}">
              <a16:creationId xmlns:a16="http://schemas.microsoft.com/office/drawing/2014/main" id="{C0176E71-EE73-4437-BC42-CA63351E5A96}"/>
            </a:ext>
          </a:extLst>
        </xdr:cNvPr>
        <xdr:cNvSpPr txBox="1"/>
      </xdr:nvSpPr>
      <xdr:spPr>
        <a:xfrm>
          <a:off x="19989800" y="1431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59" name="直線コネクタ 658">
          <a:extLst>
            <a:ext uri="{FF2B5EF4-FFF2-40B4-BE49-F238E27FC236}">
              <a16:creationId xmlns:a16="http://schemas.microsoft.com/office/drawing/2014/main" id="{E4C159A1-656B-49A7-A93C-B9D09CCA3296}"/>
            </a:ext>
          </a:extLst>
        </xdr:cNvPr>
        <xdr:cNvCxnSpPr/>
      </xdr:nvCxnSpPr>
      <xdr:spPr>
        <a:xfrm>
          <a:off x="19881850" y="1430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660" name="【消防施設】&#10;一人当たり面積最大値テキスト">
          <a:extLst>
            <a:ext uri="{FF2B5EF4-FFF2-40B4-BE49-F238E27FC236}">
              <a16:creationId xmlns:a16="http://schemas.microsoft.com/office/drawing/2014/main" id="{A36E9914-FABE-41E7-AFE5-48903A61B023}"/>
            </a:ext>
          </a:extLst>
        </xdr:cNvPr>
        <xdr:cNvSpPr txBox="1"/>
      </xdr:nvSpPr>
      <xdr:spPr>
        <a:xfrm>
          <a:off x="19989800" y="1288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661" name="直線コネクタ 660">
          <a:extLst>
            <a:ext uri="{FF2B5EF4-FFF2-40B4-BE49-F238E27FC236}">
              <a16:creationId xmlns:a16="http://schemas.microsoft.com/office/drawing/2014/main" id="{F4D87FBB-B4E9-4B1A-8EB0-0AED24932172}"/>
            </a:ext>
          </a:extLst>
        </xdr:cNvPr>
        <xdr:cNvCxnSpPr/>
      </xdr:nvCxnSpPr>
      <xdr:spPr>
        <a:xfrm>
          <a:off x="19881850" y="13102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62" name="【消防施設】&#10;一人当たり面積平均値テキスト">
          <a:extLst>
            <a:ext uri="{FF2B5EF4-FFF2-40B4-BE49-F238E27FC236}">
              <a16:creationId xmlns:a16="http://schemas.microsoft.com/office/drawing/2014/main" id="{0577A182-E1F0-41AA-89CE-3BD8518346A8}"/>
            </a:ext>
          </a:extLst>
        </xdr:cNvPr>
        <xdr:cNvSpPr txBox="1"/>
      </xdr:nvSpPr>
      <xdr:spPr>
        <a:xfrm>
          <a:off x="199898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663" name="フローチャート: 判断 662">
          <a:extLst>
            <a:ext uri="{FF2B5EF4-FFF2-40B4-BE49-F238E27FC236}">
              <a16:creationId xmlns:a16="http://schemas.microsoft.com/office/drawing/2014/main" id="{20A9DC24-9A95-46B5-BFE4-B4D8D4B6D68D}"/>
            </a:ext>
          </a:extLst>
        </xdr:cNvPr>
        <xdr:cNvSpPr/>
      </xdr:nvSpPr>
      <xdr:spPr>
        <a:xfrm>
          <a:off x="199009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664" name="フローチャート: 判断 663">
          <a:extLst>
            <a:ext uri="{FF2B5EF4-FFF2-40B4-BE49-F238E27FC236}">
              <a16:creationId xmlns:a16="http://schemas.microsoft.com/office/drawing/2014/main" id="{23A54633-57EF-40F2-ACCC-26FBD6C1216C}"/>
            </a:ext>
          </a:extLst>
        </xdr:cNvPr>
        <xdr:cNvSpPr/>
      </xdr:nvSpPr>
      <xdr:spPr>
        <a:xfrm>
          <a:off x="19157950" y="1409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665" name="フローチャート: 判断 664">
          <a:extLst>
            <a:ext uri="{FF2B5EF4-FFF2-40B4-BE49-F238E27FC236}">
              <a16:creationId xmlns:a16="http://schemas.microsoft.com/office/drawing/2014/main" id="{EC552904-3026-4398-9BA9-AB01BB0D4A1B}"/>
            </a:ext>
          </a:extLst>
        </xdr:cNvPr>
        <xdr:cNvSpPr/>
      </xdr:nvSpPr>
      <xdr:spPr>
        <a:xfrm>
          <a:off x="1834515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666" name="フローチャート: 判断 665">
          <a:extLst>
            <a:ext uri="{FF2B5EF4-FFF2-40B4-BE49-F238E27FC236}">
              <a16:creationId xmlns:a16="http://schemas.microsoft.com/office/drawing/2014/main" id="{54CB4402-944B-4A07-AF96-13E4DD69D01F}"/>
            </a:ext>
          </a:extLst>
        </xdr:cNvPr>
        <xdr:cNvSpPr/>
      </xdr:nvSpPr>
      <xdr:spPr>
        <a:xfrm>
          <a:off x="175514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667" name="フローチャート: 判断 666">
          <a:extLst>
            <a:ext uri="{FF2B5EF4-FFF2-40B4-BE49-F238E27FC236}">
              <a16:creationId xmlns:a16="http://schemas.microsoft.com/office/drawing/2014/main" id="{B237551E-22D3-4A66-8EB8-A1508FCD0E21}"/>
            </a:ext>
          </a:extLst>
        </xdr:cNvPr>
        <xdr:cNvSpPr/>
      </xdr:nvSpPr>
      <xdr:spPr>
        <a:xfrm>
          <a:off x="16757650" y="140201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99766795-F568-4267-B5A4-5B51C189CA34}"/>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18719E39-BF38-4EAA-8633-8F03F81ED624}"/>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37E420F-84C3-4113-B133-66E285DC9356}"/>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D96B9105-F3F6-4C7F-A17F-25472F451FCB}"/>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E304179F-BE2D-4443-B178-75D5E21114F6}"/>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164464</xdr:rowOff>
    </xdr:from>
    <xdr:to>
      <xdr:col>116</xdr:col>
      <xdr:colOff>114300</xdr:colOff>
      <xdr:row>85</xdr:row>
      <xdr:rowOff>94614</xdr:rowOff>
    </xdr:to>
    <xdr:sp macro="" textlink="">
      <xdr:nvSpPr>
        <xdr:cNvPr id="673" name="楕円 672">
          <a:extLst>
            <a:ext uri="{FF2B5EF4-FFF2-40B4-BE49-F238E27FC236}">
              <a16:creationId xmlns:a16="http://schemas.microsoft.com/office/drawing/2014/main" id="{B7664E73-301A-464D-B278-74C89844CD44}"/>
            </a:ext>
          </a:extLst>
        </xdr:cNvPr>
        <xdr:cNvSpPr/>
      </xdr:nvSpPr>
      <xdr:spPr>
        <a:xfrm>
          <a:off x="19900900" y="14039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15891</xdr:rowOff>
    </xdr:from>
    <xdr:ext cx="469744" cy="259045"/>
    <xdr:sp macro="" textlink="">
      <xdr:nvSpPr>
        <xdr:cNvPr id="674" name="【消防施設】&#10;一人当たり面積該当値テキスト">
          <a:extLst>
            <a:ext uri="{FF2B5EF4-FFF2-40B4-BE49-F238E27FC236}">
              <a16:creationId xmlns:a16="http://schemas.microsoft.com/office/drawing/2014/main" id="{EFF25031-8F70-4B52-896E-C3385D2E7FC3}"/>
            </a:ext>
          </a:extLst>
        </xdr:cNvPr>
        <xdr:cNvSpPr txBox="1"/>
      </xdr:nvSpPr>
      <xdr:spPr>
        <a:xfrm>
          <a:off x="19989800" y="1389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675" name="楕円 674">
          <a:extLst>
            <a:ext uri="{FF2B5EF4-FFF2-40B4-BE49-F238E27FC236}">
              <a16:creationId xmlns:a16="http://schemas.microsoft.com/office/drawing/2014/main" id="{6FFBF8B2-D0E3-48D5-B6DD-9939E24FCB2A}"/>
            </a:ext>
          </a:extLst>
        </xdr:cNvPr>
        <xdr:cNvSpPr/>
      </xdr:nvSpPr>
      <xdr:spPr>
        <a:xfrm>
          <a:off x="19157950" y="14033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43814</xdr:rowOff>
    </xdr:to>
    <xdr:cxnSp macro="">
      <xdr:nvCxnSpPr>
        <xdr:cNvPr id="676" name="直線コネクタ 675">
          <a:extLst>
            <a:ext uri="{FF2B5EF4-FFF2-40B4-BE49-F238E27FC236}">
              <a16:creationId xmlns:a16="http://schemas.microsoft.com/office/drawing/2014/main" id="{9D237A0D-A6B2-4443-B54C-407B5BFD8907}"/>
            </a:ext>
          </a:extLst>
        </xdr:cNvPr>
        <xdr:cNvCxnSpPr/>
      </xdr:nvCxnSpPr>
      <xdr:spPr>
        <a:xfrm>
          <a:off x="19202400" y="14077950"/>
          <a:ext cx="7493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164464</xdr:rowOff>
    </xdr:from>
    <xdr:to>
      <xdr:col>107</xdr:col>
      <xdr:colOff>101600</xdr:colOff>
      <xdr:row>85</xdr:row>
      <xdr:rowOff>94614</xdr:rowOff>
    </xdr:to>
    <xdr:sp macro="" textlink="">
      <xdr:nvSpPr>
        <xdr:cNvPr id="677" name="楕円 676">
          <a:extLst>
            <a:ext uri="{FF2B5EF4-FFF2-40B4-BE49-F238E27FC236}">
              <a16:creationId xmlns:a16="http://schemas.microsoft.com/office/drawing/2014/main" id="{ED46BB13-B637-4EF6-A87C-A6CE4D51EB29}"/>
            </a:ext>
          </a:extLst>
        </xdr:cNvPr>
        <xdr:cNvSpPr/>
      </xdr:nvSpPr>
      <xdr:spPr>
        <a:xfrm>
          <a:off x="18345150" y="14039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43814</xdr:rowOff>
    </xdr:to>
    <xdr:cxnSp macro="">
      <xdr:nvCxnSpPr>
        <xdr:cNvPr id="678" name="直線コネクタ 677">
          <a:extLst>
            <a:ext uri="{FF2B5EF4-FFF2-40B4-BE49-F238E27FC236}">
              <a16:creationId xmlns:a16="http://schemas.microsoft.com/office/drawing/2014/main" id="{91AF7615-BE20-410F-834B-C83F002CCC26}"/>
            </a:ext>
          </a:extLst>
        </xdr:cNvPr>
        <xdr:cNvCxnSpPr/>
      </xdr:nvCxnSpPr>
      <xdr:spPr>
        <a:xfrm flipV="1">
          <a:off x="18395950" y="14077950"/>
          <a:ext cx="8064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679" name="楕円 678">
          <a:extLst>
            <a:ext uri="{FF2B5EF4-FFF2-40B4-BE49-F238E27FC236}">
              <a16:creationId xmlns:a16="http://schemas.microsoft.com/office/drawing/2014/main" id="{A9D8ACDB-9BA7-4EA0-B2AC-5437D77D320C}"/>
            </a:ext>
          </a:extLst>
        </xdr:cNvPr>
        <xdr:cNvSpPr/>
      </xdr:nvSpPr>
      <xdr:spPr>
        <a:xfrm>
          <a:off x="175514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43814</xdr:rowOff>
    </xdr:from>
    <xdr:to>
      <xdr:col>107</xdr:col>
      <xdr:colOff>50800</xdr:colOff>
      <xdr:row>85</xdr:row>
      <xdr:rowOff>47625</xdr:rowOff>
    </xdr:to>
    <xdr:cxnSp macro="">
      <xdr:nvCxnSpPr>
        <xdr:cNvPr id="680" name="直線コネクタ 679">
          <a:extLst>
            <a:ext uri="{FF2B5EF4-FFF2-40B4-BE49-F238E27FC236}">
              <a16:creationId xmlns:a16="http://schemas.microsoft.com/office/drawing/2014/main" id="{47166CA0-3E15-4EE3-BFD9-9B00B6E0BB0B}"/>
            </a:ext>
          </a:extLst>
        </xdr:cNvPr>
        <xdr:cNvCxnSpPr/>
      </xdr:nvCxnSpPr>
      <xdr:spPr>
        <a:xfrm flipV="1">
          <a:off x="17602200" y="14083664"/>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681" name="楕円 680">
          <a:extLst>
            <a:ext uri="{FF2B5EF4-FFF2-40B4-BE49-F238E27FC236}">
              <a16:creationId xmlns:a16="http://schemas.microsoft.com/office/drawing/2014/main" id="{C922FF72-5B4C-479A-9CFB-95F1937B66C7}"/>
            </a:ext>
          </a:extLst>
        </xdr:cNvPr>
        <xdr:cNvSpPr/>
      </xdr:nvSpPr>
      <xdr:spPr>
        <a:xfrm>
          <a:off x="16757650" y="14053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47625</xdr:rowOff>
    </xdr:from>
    <xdr:to>
      <xdr:col>102</xdr:col>
      <xdr:colOff>114300</xdr:colOff>
      <xdr:row>85</xdr:row>
      <xdr:rowOff>64770</xdr:rowOff>
    </xdr:to>
    <xdr:cxnSp macro="">
      <xdr:nvCxnSpPr>
        <xdr:cNvPr id="682" name="直線コネクタ 681">
          <a:extLst>
            <a:ext uri="{FF2B5EF4-FFF2-40B4-BE49-F238E27FC236}">
              <a16:creationId xmlns:a16="http://schemas.microsoft.com/office/drawing/2014/main" id="{963C28A7-42E3-4402-B3A6-AF300C80BE7C}"/>
            </a:ext>
          </a:extLst>
        </xdr:cNvPr>
        <xdr:cNvCxnSpPr/>
      </xdr:nvCxnSpPr>
      <xdr:spPr>
        <a:xfrm flipV="1">
          <a:off x="16802100" y="1408747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146702</xdr:rowOff>
    </xdr:from>
    <xdr:ext cx="469744" cy="259045"/>
    <xdr:sp macro="" textlink="">
      <xdr:nvSpPr>
        <xdr:cNvPr id="683" name="n_1aveValue【消防施設】&#10;一人当たり面積">
          <a:extLst>
            <a:ext uri="{FF2B5EF4-FFF2-40B4-BE49-F238E27FC236}">
              <a16:creationId xmlns:a16="http://schemas.microsoft.com/office/drawing/2014/main" id="{CEBE8416-0671-42DF-8152-F3F560B3EDDB}"/>
            </a:ext>
          </a:extLst>
        </xdr:cNvPr>
        <xdr:cNvSpPr txBox="1"/>
      </xdr:nvSpPr>
      <xdr:spPr>
        <a:xfrm>
          <a:off x="18980227" y="1418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120032</xdr:rowOff>
    </xdr:from>
    <xdr:ext cx="469744" cy="259045"/>
    <xdr:sp macro="" textlink="">
      <xdr:nvSpPr>
        <xdr:cNvPr id="684" name="n_2aveValue【消防施設】&#10;一人当たり面積">
          <a:extLst>
            <a:ext uri="{FF2B5EF4-FFF2-40B4-BE49-F238E27FC236}">
              <a16:creationId xmlns:a16="http://schemas.microsoft.com/office/drawing/2014/main" id="{F32D8F88-1D65-4A84-9F81-775D1DA3B222}"/>
            </a:ext>
          </a:extLst>
        </xdr:cNvPr>
        <xdr:cNvSpPr txBox="1"/>
      </xdr:nvSpPr>
      <xdr:spPr>
        <a:xfrm>
          <a:off x="18180127" y="1415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685" name="n_3aveValue【消防施設】&#10;一人当たり面積">
          <a:extLst>
            <a:ext uri="{FF2B5EF4-FFF2-40B4-BE49-F238E27FC236}">
              <a16:creationId xmlns:a16="http://schemas.microsoft.com/office/drawing/2014/main" id="{B62BAE6F-E292-4B7A-89FB-6E57FF0A0FCF}"/>
            </a:ext>
          </a:extLst>
        </xdr:cNvPr>
        <xdr:cNvSpPr txBox="1"/>
      </xdr:nvSpPr>
      <xdr:spPr>
        <a:xfrm>
          <a:off x="17386377"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686" name="n_4aveValue【消防施設】&#10;一人当たり面積">
          <a:extLst>
            <a:ext uri="{FF2B5EF4-FFF2-40B4-BE49-F238E27FC236}">
              <a16:creationId xmlns:a16="http://schemas.microsoft.com/office/drawing/2014/main" id="{4C17A841-6D2B-4A96-8A2D-13682F32A492}"/>
            </a:ext>
          </a:extLst>
        </xdr:cNvPr>
        <xdr:cNvSpPr txBox="1"/>
      </xdr:nvSpPr>
      <xdr:spPr>
        <a:xfrm>
          <a:off x="16592627" y="138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105427</xdr:rowOff>
    </xdr:from>
    <xdr:ext cx="469744" cy="259045"/>
    <xdr:sp macro="" textlink="">
      <xdr:nvSpPr>
        <xdr:cNvPr id="687" name="n_1mainValue【消防施設】&#10;一人当たり面積">
          <a:extLst>
            <a:ext uri="{FF2B5EF4-FFF2-40B4-BE49-F238E27FC236}">
              <a16:creationId xmlns:a16="http://schemas.microsoft.com/office/drawing/2014/main" id="{E4ADA644-FAE3-4FF7-9795-F98A99E47CF6}"/>
            </a:ext>
          </a:extLst>
        </xdr:cNvPr>
        <xdr:cNvSpPr txBox="1"/>
      </xdr:nvSpPr>
      <xdr:spPr>
        <a:xfrm>
          <a:off x="18980227" y="138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111141</xdr:rowOff>
    </xdr:from>
    <xdr:ext cx="469744" cy="259045"/>
    <xdr:sp macro="" textlink="">
      <xdr:nvSpPr>
        <xdr:cNvPr id="688" name="n_2mainValue【消防施設】&#10;一人当たり面積">
          <a:extLst>
            <a:ext uri="{FF2B5EF4-FFF2-40B4-BE49-F238E27FC236}">
              <a16:creationId xmlns:a16="http://schemas.microsoft.com/office/drawing/2014/main" id="{24DAA2DA-026E-4756-87C5-10CCBD62135A}"/>
            </a:ext>
          </a:extLst>
        </xdr:cNvPr>
        <xdr:cNvSpPr txBox="1"/>
      </xdr:nvSpPr>
      <xdr:spPr>
        <a:xfrm>
          <a:off x="18180127" y="1382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114952</xdr:rowOff>
    </xdr:from>
    <xdr:ext cx="469744" cy="259045"/>
    <xdr:sp macro="" textlink="">
      <xdr:nvSpPr>
        <xdr:cNvPr id="689" name="n_3mainValue【消防施設】&#10;一人当たり面積">
          <a:extLst>
            <a:ext uri="{FF2B5EF4-FFF2-40B4-BE49-F238E27FC236}">
              <a16:creationId xmlns:a16="http://schemas.microsoft.com/office/drawing/2014/main" id="{72E53278-EB47-4D84-8BC2-4A7B5AFA1598}"/>
            </a:ext>
          </a:extLst>
        </xdr:cNvPr>
        <xdr:cNvSpPr txBox="1"/>
      </xdr:nvSpPr>
      <xdr:spPr>
        <a:xfrm>
          <a:off x="17386377" y="138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690" name="n_4mainValue【消防施設】&#10;一人当たり面積">
          <a:extLst>
            <a:ext uri="{FF2B5EF4-FFF2-40B4-BE49-F238E27FC236}">
              <a16:creationId xmlns:a16="http://schemas.microsoft.com/office/drawing/2014/main" id="{B224F486-093D-4C8B-8269-AF16F64F1665}"/>
            </a:ext>
          </a:extLst>
        </xdr:cNvPr>
        <xdr:cNvSpPr txBox="1"/>
      </xdr:nvSpPr>
      <xdr:spPr>
        <a:xfrm>
          <a:off x="165926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a:extLst>
            <a:ext uri="{FF2B5EF4-FFF2-40B4-BE49-F238E27FC236}">
              <a16:creationId xmlns:a16="http://schemas.microsoft.com/office/drawing/2014/main" id="{A5B641E5-6DDE-4C68-B6B4-2C72733C274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a:extLst>
            <a:ext uri="{FF2B5EF4-FFF2-40B4-BE49-F238E27FC236}">
              <a16:creationId xmlns:a16="http://schemas.microsoft.com/office/drawing/2014/main" id="{F3FE3391-F60C-4BF4-BFAF-0A276461EAE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a:extLst>
            <a:ext uri="{FF2B5EF4-FFF2-40B4-BE49-F238E27FC236}">
              <a16:creationId xmlns:a16="http://schemas.microsoft.com/office/drawing/2014/main" id="{7C496F61-F62C-4326-918F-F4A68385A07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a:extLst>
            <a:ext uri="{FF2B5EF4-FFF2-40B4-BE49-F238E27FC236}">
              <a16:creationId xmlns:a16="http://schemas.microsoft.com/office/drawing/2014/main" id="{D667D0F6-22ED-45A9-A995-D60E853F940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a:extLst>
            <a:ext uri="{FF2B5EF4-FFF2-40B4-BE49-F238E27FC236}">
              <a16:creationId xmlns:a16="http://schemas.microsoft.com/office/drawing/2014/main" id="{5752AA3E-1590-41C2-836C-443168AFF80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a:extLst>
            <a:ext uri="{FF2B5EF4-FFF2-40B4-BE49-F238E27FC236}">
              <a16:creationId xmlns:a16="http://schemas.microsoft.com/office/drawing/2014/main" id="{55C696B4-6F59-4CDD-AE4B-98FF0C35E5E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a:extLst>
            <a:ext uri="{FF2B5EF4-FFF2-40B4-BE49-F238E27FC236}">
              <a16:creationId xmlns:a16="http://schemas.microsoft.com/office/drawing/2014/main" id="{52E89827-4D55-4B2A-801D-97234E6F9BD2}"/>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a:extLst>
            <a:ext uri="{FF2B5EF4-FFF2-40B4-BE49-F238E27FC236}">
              <a16:creationId xmlns:a16="http://schemas.microsoft.com/office/drawing/2014/main" id="{ED2C5B69-03AE-441D-89FE-C81A7161740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a:extLst>
            <a:ext uri="{FF2B5EF4-FFF2-40B4-BE49-F238E27FC236}">
              <a16:creationId xmlns:a16="http://schemas.microsoft.com/office/drawing/2014/main" id="{845FE55E-D380-4DAF-8D69-378524C8AE45}"/>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a:extLst>
            <a:ext uri="{FF2B5EF4-FFF2-40B4-BE49-F238E27FC236}">
              <a16:creationId xmlns:a16="http://schemas.microsoft.com/office/drawing/2014/main" id="{7E10CCC9-8991-45C1-9C76-F6C8DD2273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a:extLst>
            <a:ext uri="{FF2B5EF4-FFF2-40B4-BE49-F238E27FC236}">
              <a16:creationId xmlns:a16="http://schemas.microsoft.com/office/drawing/2014/main" id="{73089619-E91E-4AAF-95A0-AD6C96F6354F}"/>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2" name="直線コネクタ 701">
          <a:extLst>
            <a:ext uri="{FF2B5EF4-FFF2-40B4-BE49-F238E27FC236}">
              <a16:creationId xmlns:a16="http://schemas.microsoft.com/office/drawing/2014/main" id="{25864C7E-DB10-4301-B536-32851C1135A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9206D901-D4F7-47EC-8820-6FD52C7BC356}"/>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4" name="直線コネクタ 703">
          <a:extLst>
            <a:ext uri="{FF2B5EF4-FFF2-40B4-BE49-F238E27FC236}">
              <a16:creationId xmlns:a16="http://schemas.microsoft.com/office/drawing/2014/main" id="{59EECF7D-B62A-4645-AE20-60C7C128187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5" name="テキスト ボックス 704">
          <a:extLst>
            <a:ext uri="{FF2B5EF4-FFF2-40B4-BE49-F238E27FC236}">
              <a16:creationId xmlns:a16="http://schemas.microsoft.com/office/drawing/2014/main" id="{B6C21E8D-BD55-4EA1-95BC-A92121605209}"/>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6" name="直線コネクタ 705">
          <a:extLst>
            <a:ext uri="{FF2B5EF4-FFF2-40B4-BE49-F238E27FC236}">
              <a16:creationId xmlns:a16="http://schemas.microsoft.com/office/drawing/2014/main" id="{8D3E7651-B866-4788-9362-2BB927B00C69}"/>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7" name="テキスト ボックス 706">
          <a:extLst>
            <a:ext uri="{FF2B5EF4-FFF2-40B4-BE49-F238E27FC236}">
              <a16:creationId xmlns:a16="http://schemas.microsoft.com/office/drawing/2014/main" id="{54F96445-11E8-42BC-8A7C-79AC7DA2BB78}"/>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8" name="直線コネクタ 707">
          <a:extLst>
            <a:ext uri="{FF2B5EF4-FFF2-40B4-BE49-F238E27FC236}">
              <a16:creationId xmlns:a16="http://schemas.microsoft.com/office/drawing/2014/main" id="{F24E73C0-96CE-4342-8944-FFD3B0DB3736}"/>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9" name="テキスト ボックス 708">
          <a:extLst>
            <a:ext uri="{FF2B5EF4-FFF2-40B4-BE49-F238E27FC236}">
              <a16:creationId xmlns:a16="http://schemas.microsoft.com/office/drawing/2014/main" id="{CCE82375-8968-4A30-BC6B-FDCD169329F8}"/>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0" name="直線コネクタ 709">
          <a:extLst>
            <a:ext uri="{FF2B5EF4-FFF2-40B4-BE49-F238E27FC236}">
              <a16:creationId xmlns:a16="http://schemas.microsoft.com/office/drawing/2014/main" id="{0F04F23B-3229-43AB-9935-229265796D87}"/>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1" name="テキスト ボックス 710">
          <a:extLst>
            <a:ext uri="{FF2B5EF4-FFF2-40B4-BE49-F238E27FC236}">
              <a16:creationId xmlns:a16="http://schemas.microsoft.com/office/drawing/2014/main" id="{9F8DD90A-D19D-4830-8989-9D25148E8DFE}"/>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2" name="直線コネクタ 711">
          <a:extLst>
            <a:ext uri="{FF2B5EF4-FFF2-40B4-BE49-F238E27FC236}">
              <a16:creationId xmlns:a16="http://schemas.microsoft.com/office/drawing/2014/main" id="{CE01FC00-1DE4-40AB-B47A-D4FDAFB665F1}"/>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3" name="テキスト ボックス 712">
          <a:extLst>
            <a:ext uri="{FF2B5EF4-FFF2-40B4-BE49-F238E27FC236}">
              <a16:creationId xmlns:a16="http://schemas.microsoft.com/office/drawing/2014/main" id="{5E304897-3CA4-46A1-8ECF-ED05E2651D6F}"/>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E9DA6EEC-DFC0-43EB-AEB6-CDAF2ADC0A0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a:extLst>
            <a:ext uri="{FF2B5EF4-FFF2-40B4-BE49-F238E27FC236}">
              <a16:creationId xmlns:a16="http://schemas.microsoft.com/office/drawing/2014/main" id="{F47BBB12-9E6A-4221-972D-C00B4E8BF74E}"/>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16" name="直線コネクタ 715">
          <a:extLst>
            <a:ext uri="{FF2B5EF4-FFF2-40B4-BE49-F238E27FC236}">
              <a16:creationId xmlns:a16="http://schemas.microsoft.com/office/drawing/2014/main" id="{06694F59-0D49-4C1B-AB1C-BA9184E05B62}"/>
            </a:ext>
          </a:extLst>
        </xdr:cNvPr>
        <xdr:cNvCxnSpPr/>
      </xdr:nvCxnSpPr>
      <xdr:spPr>
        <a:xfrm flipV="1">
          <a:off x="14699614" y="165647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17" name="【庁舎】&#10;有形固定資産減価償却率最小値テキスト">
          <a:extLst>
            <a:ext uri="{FF2B5EF4-FFF2-40B4-BE49-F238E27FC236}">
              <a16:creationId xmlns:a16="http://schemas.microsoft.com/office/drawing/2014/main" id="{9D9C7BC1-6FAA-4407-933C-4F8875A1BC54}"/>
            </a:ext>
          </a:extLst>
        </xdr:cNvPr>
        <xdr:cNvSpPr txBox="1"/>
      </xdr:nvSpPr>
      <xdr:spPr>
        <a:xfrm>
          <a:off x="14738350" y="18075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18" name="直線コネクタ 717">
          <a:extLst>
            <a:ext uri="{FF2B5EF4-FFF2-40B4-BE49-F238E27FC236}">
              <a16:creationId xmlns:a16="http://schemas.microsoft.com/office/drawing/2014/main" id="{7983248C-174D-46AB-BC91-77853914889A}"/>
            </a:ext>
          </a:extLst>
        </xdr:cNvPr>
        <xdr:cNvCxnSpPr/>
      </xdr:nvCxnSpPr>
      <xdr:spPr>
        <a:xfrm>
          <a:off x="14611350" y="18071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19" name="【庁舎】&#10;有形固定資産減価償却率最大値テキスト">
          <a:extLst>
            <a:ext uri="{FF2B5EF4-FFF2-40B4-BE49-F238E27FC236}">
              <a16:creationId xmlns:a16="http://schemas.microsoft.com/office/drawing/2014/main" id="{BE434238-6E23-44E1-9F34-2157D884A17F}"/>
            </a:ext>
          </a:extLst>
        </xdr:cNvPr>
        <xdr:cNvSpPr txBox="1"/>
      </xdr:nvSpPr>
      <xdr:spPr>
        <a:xfrm>
          <a:off x="14738350" y="16340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20" name="直線コネクタ 719">
          <a:extLst>
            <a:ext uri="{FF2B5EF4-FFF2-40B4-BE49-F238E27FC236}">
              <a16:creationId xmlns:a16="http://schemas.microsoft.com/office/drawing/2014/main" id="{7C74F1A3-0B11-4189-A438-1048FFD699F7}"/>
            </a:ext>
          </a:extLst>
        </xdr:cNvPr>
        <xdr:cNvCxnSpPr/>
      </xdr:nvCxnSpPr>
      <xdr:spPr>
        <a:xfrm>
          <a:off x="14611350" y="16564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721" name="【庁舎】&#10;有形固定資産減価償却率平均値テキスト">
          <a:extLst>
            <a:ext uri="{FF2B5EF4-FFF2-40B4-BE49-F238E27FC236}">
              <a16:creationId xmlns:a16="http://schemas.microsoft.com/office/drawing/2014/main" id="{FD7B224F-0AF3-4469-896C-C9060F1FE59F}"/>
            </a:ext>
          </a:extLst>
        </xdr:cNvPr>
        <xdr:cNvSpPr txBox="1"/>
      </xdr:nvSpPr>
      <xdr:spPr>
        <a:xfrm>
          <a:off x="14738350" y="17168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22" name="フローチャート: 判断 721">
          <a:extLst>
            <a:ext uri="{FF2B5EF4-FFF2-40B4-BE49-F238E27FC236}">
              <a16:creationId xmlns:a16="http://schemas.microsoft.com/office/drawing/2014/main" id="{4C586502-0122-477E-9791-B7C41F65377F}"/>
            </a:ext>
          </a:extLst>
        </xdr:cNvPr>
        <xdr:cNvSpPr/>
      </xdr:nvSpPr>
      <xdr:spPr>
        <a:xfrm>
          <a:off x="14649450" y="171899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23" name="フローチャート: 判断 722">
          <a:extLst>
            <a:ext uri="{FF2B5EF4-FFF2-40B4-BE49-F238E27FC236}">
              <a16:creationId xmlns:a16="http://schemas.microsoft.com/office/drawing/2014/main" id="{A5B4D571-5474-4BE8-8966-35CD053966AE}"/>
            </a:ext>
          </a:extLst>
        </xdr:cNvPr>
        <xdr:cNvSpPr/>
      </xdr:nvSpPr>
      <xdr:spPr>
        <a:xfrm>
          <a:off x="13887450" y="171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24" name="フローチャート: 判断 723">
          <a:extLst>
            <a:ext uri="{FF2B5EF4-FFF2-40B4-BE49-F238E27FC236}">
              <a16:creationId xmlns:a16="http://schemas.microsoft.com/office/drawing/2014/main" id="{BD61123A-74C3-43BF-A383-BB9E77D40AF1}"/>
            </a:ext>
          </a:extLst>
        </xdr:cNvPr>
        <xdr:cNvSpPr/>
      </xdr:nvSpPr>
      <xdr:spPr>
        <a:xfrm>
          <a:off x="130937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25" name="フローチャート: 判断 724">
          <a:extLst>
            <a:ext uri="{FF2B5EF4-FFF2-40B4-BE49-F238E27FC236}">
              <a16:creationId xmlns:a16="http://schemas.microsoft.com/office/drawing/2014/main" id="{F96AFFFC-7063-48EA-B59C-1407F9AA2DCD}"/>
            </a:ext>
          </a:extLst>
        </xdr:cNvPr>
        <xdr:cNvSpPr/>
      </xdr:nvSpPr>
      <xdr:spPr>
        <a:xfrm>
          <a:off x="12299950" y="17297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726" name="フローチャート: 判断 725">
          <a:extLst>
            <a:ext uri="{FF2B5EF4-FFF2-40B4-BE49-F238E27FC236}">
              <a16:creationId xmlns:a16="http://schemas.microsoft.com/office/drawing/2014/main" id="{43764833-2C42-4212-AB02-281E3215AB0A}"/>
            </a:ext>
          </a:extLst>
        </xdr:cNvPr>
        <xdr:cNvSpPr/>
      </xdr:nvSpPr>
      <xdr:spPr>
        <a:xfrm>
          <a:off x="11487150" y="1737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198398CD-4C01-4B7E-BC8C-85A6D6758FA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C179F3C-DAFA-4615-846B-FABE06A7E0A6}"/>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D64CAEE9-75C1-405B-BDD3-C49AF8277076}"/>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F3CD3EF-C490-4845-BEFB-97659E43E65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BFEEFB0-1BEC-41A9-BC42-2585269EDBD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77651</xdr:rowOff>
    </xdr:from>
    <xdr:to>
      <xdr:col>85</xdr:col>
      <xdr:colOff>177800</xdr:colOff>
      <xdr:row>104</xdr:row>
      <xdr:rowOff>7801</xdr:rowOff>
    </xdr:to>
    <xdr:sp macro="" textlink="">
      <xdr:nvSpPr>
        <xdr:cNvPr id="732" name="楕円 731">
          <a:extLst>
            <a:ext uri="{FF2B5EF4-FFF2-40B4-BE49-F238E27FC236}">
              <a16:creationId xmlns:a16="http://schemas.microsoft.com/office/drawing/2014/main" id="{678ED29D-7904-47B5-9655-99DA627D442A}"/>
            </a:ext>
          </a:extLst>
        </xdr:cNvPr>
        <xdr:cNvSpPr/>
      </xdr:nvSpPr>
      <xdr:spPr>
        <a:xfrm>
          <a:off x="14649450" y="171655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100528</xdr:rowOff>
    </xdr:from>
    <xdr:ext cx="405111" cy="259045"/>
    <xdr:sp macro="" textlink="">
      <xdr:nvSpPr>
        <xdr:cNvPr id="733" name="【庁舎】&#10;有形固定資産減価償却率該当値テキスト">
          <a:extLst>
            <a:ext uri="{FF2B5EF4-FFF2-40B4-BE49-F238E27FC236}">
              <a16:creationId xmlns:a16="http://schemas.microsoft.com/office/drawing/2014/main" id="{4F9ECF8F-FC9B-41F5-9AF3-0810E04B5835}"/>
            </a:ext>
          </a:extLst>
        </xdr:cNvPr>
        <xdr:cNvSpPr txBox="1"/>
      </xdr:nvSpPr>
      <xdr:spPr>
        <a:xfrm>
          <a:off x="14738350" y="1701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35198</xdr:rowOff>
    </xdr:from>
    <xdr:to>
      <xdr:col>81</xdr:col>
      <xdr:colOff>101600</xdr:colOff>
      <xdr:row>103</xdr:row>
      <xdr:rowOff>136798</xdr:rowOff>
    </xdr:to>
    <xdr:sp macro="" textlink="">
      <xdr:nvSpPr>
        <xdr:cNvPr id="734" name="楕円 733">
          <a:extLst>
            <a:ext uri="{FF2B5EF4-FFF2-40B4-BE49-F238E27FC236}">
              <a16:creationId xmlns:a16="http://schemas.microsoft.com/office/drawing/2014/main" id="{A2F887C8-A310-4C2F-A747-121F2779A055}"/>
            </a:ext>
          </a:extLst>
        </xdr:cNvPr>
        <xdr:cNvSpPr/>
      </xdr:nvSpPr>
      <xdr:spPr>
        <a:xfrm>
          <a:off x="13887450" y="1712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85998</xdr:rowOff>
    </xdr:from>
    <xdr:to>
      <xdr:col>85</xdr:col>
      <xdr:colOff>127000</xdr:colOff>
      <xdr:row>103</xdr:row>
      <xdr:rowOff>128451</xdr:rowOff>
    </xdr:to>
    <xdr:cxnSp macro="">
      <xdr:nvCxnSpPr>
        <xdr:cNvPr id="735" name="直線コネクタ 734">
          <a:extLst>
            <a:ext uri="{FF2B5EF4-FFF2-40B4-BE49-F238E27FC236}">
              <a16:creationId xmlns:a16="http://schemas.microsoft.com/office/drawing/2014/main" id="{70B55716-8869-419B-8B4E-3AA382B4E8EC}"/>
            </a:ext>
          </a:extLst>
        </xdr:cNvPr>
        <xdr:cNvCxnSpPr/>
      </xdr:nvCxnSpPr>
      <xdr:spPr>
        <a:xfrm>
          <a:off x="13938250" y="17173848"/>
          <a:ext cx="762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736" name="楕円 735">
          <a:extLst>
            <a:ext uri="{FF2B5EF4-FFF2-40B4-BE49-F238E27FC236}">
              <a16:creationId xmlns:a16="http://schemas.microsoft.com/office/drawing/2014/main" id="{C9FE807C-2BEB-4C99-88EE-2CE1A18B90C6}"/>
            </a:ext>
          </a:extLst>
        </xdr:cNvPr>
        <xdr:cNvSpPr/>
      </xdr:nvSpPr>
      <xdr:spPr>
        <a:xfrm>
          <a:off x="130937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85998</xdr:rowOff>
    </xdr:to>
    <xdr:cxnSp macro="">
      <xdr:nvCxnSpPr>
        <xdr:cNvPr id="737" name="直線コネクタ 736">
          <a:extLst>
            <a:ext uri="{FF2B5EF4-FFF2-40B4-BE49-F238E27FC236}">
              <a16:creationId xmlns:a16="http://schemas.microsoft.com/office/drawing/2014/main" id="{615747CD-6FF4-4662-8A4B-7176624EB079}"/>
            </a:ext>
          </a:extLst>
        </xdr:cNvPr>
        <xdr:cNvCxnSpPr/>
      </xdr:nvCxnSpPr>
      <xdr:spPr>
        <a:xfrm>
          <a:off x="13144500" y="17129761"/>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131536</xdr:rowOff>
    </xdr:from>
    <xdr:to>
      <xdr:col>72</xdr:col>
      <xdr:colOff>38100</xdr:colOff>
      <xdr:row>103</xdr:row>
      <xdr:rowOff>61686</xdr:rowOff>
    </xdr:to>
    <xdr:sp macro="" textlink="">
      <xdr:nvSpPr>
        <xdr:cNvPr id="738" name="楕円 737">
          <a:extLst>
            <a:ext uri="{FF2B5EF4-FFF2-40B4-BE49-F238E27FC236}">
              <a16:creationId xmlns:a16="http://schemas.microsoft.com/office/drawing/2014/main" id="{A5B6BF60-ED13-416E-81D4-A6821C9DB664}"/>
            </a:ext>
          </a:extLst>
        </xdr:cNvPr>
        <xdr:cNvSpPr/>
      </xdr:nvSpPr>
      <xdr:spPr>
        <a:xfrm>
          <a:off x="12299950" y="170479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10886</xdr:rowOff>
    </xdr:from>
    <xdr:to>
      <xdr:col>76</xdr:col>
      <xdr:colOff>114300</xdr:colOff>
      <xdr:row>103</xdr:row>
      <xdr:rowOff>41911</xdr:rowOff>
    </xdr:to>
    <xdr:cxnSp macro="">
      <xdr:nvCxnSpPr>
        <xdr:cNvPr id="739" name="直線コネクタ 738">
          <a:extLst>
            <a:ext uri="{FF2B5EF4-FFF2-40B4-BE49-F238E27FC236}">
              <a16:creationId xmlns:a16="http://schemas.microsoft.com/office/drawing/2014/main" id="{9544C61B-AA50-4BE5-A6B3-B1CA313342ED}"/>
            </a:ext>
          </a:extLst>
        </xdr:cNvPr>
        <xdr:cNvCxnSpPr/>
      </xdr:nvCxnSpPr>
      <xdr:spPr>
        <a:xfrm>
          <a:off x="12344400" y="17098736"/>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59689</xdr:rowOff>
    </xdr:from>
    <xdr:to>
      <xdr:col>67</xdr:col>
      <xdr:colOff>101600</xdr:colOff>
      <xdr:row>103</xdr:row>
      <xdr:rowOff>161289</xdr:rowOff>
    </xdr:to>
    <xdr:sp macro="" textlink="">
      <xdr:nvSpPr>
        <xdr:cNvPr id="740" name="楕円 739">
          <a:extLst>
            <a:ext uri="{FF2B5EF4-FFF2-40B4-BE49-F238E27FC236}">
              <a16:creationId xmlns:a16="http://schemas.microsoft.com/office/drawing/2014/main" id="{888136BD-3FD5-4ED0-B137-60D70FE88017}"/>
            </a:ext>
          </a:extLst>
        </xdr:cNvPr>
        <xdr:cNvSpPr/>
      </xdr:nvSpPr>
      <xdr:spPr>
        <a:xfrm>
          <a:off x="1148715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10886</xdr:rowOff>
    </xdr:from>
    <xdr:to>
      <xdr:col>71</xdr:col>
      <xdr:colOff>177800</xdr:colOff>
      <xdr:row>103</xdr:row>
      <xdr:rowOff>110489</xdr:rowOff>
    </xdr:to>
    <xdr:cxnSp macro="">
      <xdr:nvCxnSpPr>
        <xdr:cNvPr id="741" name="直線コネクタ 740">
          <a:extLst>
            <a:ext uri="{FF2B5EF4-FFF2-40B4-BE49-F238E27FC236}">
              <a16:creationId xmlns:a16="http://schemas.microsoft.com/office/drawing/2014/main" id="{40E782F0-E966-4DF3-BDAB-2118467CC21B}"/>
            </a:ext>
          </a:extLst>
        </xdr:cNvPr>
        <xdr:cNvCxnSpPr/>
      </xdr:nvCxnSpPr>
      <xdr:spPr>
        <a:xfrm flipV="1">
          <a:off x="11537950" y="17098736"/>
          <a:ext cx="80645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5459</xdr:rowOff>
    </xdr:from>
    <xdr:ext cx="405111" cy="259045"/>
    <xdr:sp macro="" textlink="">
      <xdr:nvSpPr>
        <xdr:cNvPr id="742" name="n_1aveValue【庁舎】&#10;有形固定資産減価償却率">
          <a:extLst>
            <a:ext uri="{FF2B5EF4-FFF2-40B4-BE49-F238E27FC236}">
              <a16:creationId xmlns:a16="http://schemas.microsoft.com/office/drawing/2014/main" id="{8AAF2704-DC7A-4EFD-B74F-D0357EEA2A5B}"/>
            </a:ext>
          </a:extLst>
        </xdr:cNvPr>
        <xdr:cNvSpPr txBox="1"/>
      </xdr:nvSpPr>
      <xdr:spPr>
        <a:xfrm>
          <a:off x="13742044" y="17264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43" name="n_2aveValue【庁舎】&#10;有形固定資産減価償却率">
          <a:extLst>
            <a:ext uri="{FF2B5EF4-FFF2-40B4-BE49-F238E27FC236}">
              <a16:creationId xmlns:a16="http://schemas.microsoft.com/office/drawing/2014/main" id="{16AD2A59-645E-4BD9-8714-7309CE8688FD}"/>
            </a:ext>
          </a:extLst>
        </xdr:cNvPr>
        <xdr:cNvSpPr txBox="1"/>
      </xdr:nvSpPr>
      <xdr:spPr>
        <a:xfrm>
          <a:off x="1296099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744" name="n_3aveValue【庁舎】&#10;有形固定資産減価償却率">
          <a:extLst>
            <a:ext uri="{FF2B5EF4-FFF2-40B4-BE49-F238E27FC236}">
              <a16:creationId xmlns:a16="http://schemas.microsoft.com/office/drawing/2014/main" id="{467BD26F-0F5A-4439-A1DD-2FF67F8B368D}"/>
            </a:ext>
          </a:extLst>
        </xdr:cNvPr>
        <xdr:cNvSpPr txBox="1"/>
      </xdr:nvSpPr>
      <xdr:spPr>
        <a:xfrm>
          <a:off x="12167244" y="173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33219</xdr:rowOff>
    </xdr:from>
    <xdr:ext cx="405111" cy="259045"/>
    <xdr:sp macro="" textlink="">
      <xdr:nvSpPr>
        <xdr:cNvPr id="745" name="n_4aveValue【庁舎】&#10;有形固定資産減価償却率">
          <a:extLst>
            <a:ext uri="{FF2B5EF4-FFF2-40B4-BE49-F238E27FC236}">
              <a16:creationId xmlns:a16="http://schemas.microsoft.com/office/drawing/2014/main" id="{428D12B2-35CD-4094-9445-B815CDDA6B12}"/>
            </a:ext>
          </a:extLst>
        </xdr:cNvPr>
        <xdr:cNvSpPr txBox="1"/>
      </xdr:nvSpPr>
      <xdr:spPr>
        <a:xfrm>
          <a:off x="11354444" y="1746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153325</xdr:rowOff>
    </xdr:from>
    <xdr:ext cx="405111" cy="259045"/>
    <xdr:sp macro="" textlink="">
      <xdr:nvSpPr>
        <xdr:cNvPr id="746" name="n_1mainValue【庁舎】&#10;有形固定資産減価償却率">
          <a:extLst>
            <a:ext uri="{FF2B5EF4-FFF2-40B4-BE49-F238E27FC236}">
              <a16:creationId xmlns:a16="http://schemas.microsoft.com/office/drawing/2014/main" id="{7F5D42B6-D119-4E06-8930-78E7065A45FC}"/>
            </a:ext>
          </a:extLst>
        </xdr:cNvPr>
        <xdr:cNvSpPr txBox="1"/>
      </xdr:nvSpPr>
      <xdr:spPr>
        <a:xfrm>
          <a:off x="13742044" y="1689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747" name="n_2mainValue【庁舎】&#10;有形固定資産減価償却率">
          <a:extLst>
            <a:ext uri="{FF2B5EF4-FFF2-40B4-BE49-F238E27FC236}">
              <a16:creationId xmlns:a16="http://schemas.microsoft.com/office/drawing/2014/main" id="{F9410D97-D9EA-4D8C-B937-4F32FDBF81C6}"/>
            </a:ext>
          </a:extLst>
        </xdr:cNvPr>
        <xdr:cNvSpPr txBox="1"/>
      </xdr:nvSpPr>
      <xdr:spPr>
        <a:xfrm>
          <a:off x="1296099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78213</xdr:rowOff>
    </xdr:from>
    <xdr:ext cx="405111" cy="259045"/>
    <xdr:sp macro="" textlink="">
      <xdr:nvSpPr>
        <xdr:cNvPr id="748" name="n_3mainValue【庁舎】&#10;有形固定資産減価償却率">
          <a:extLst>
            <a:ext uri="{FF2B5EF4-FFF2-40B4-BE49-F238E27FC236}">
              <a16:creationId xmlns:a16="http://schemas.microsoft.com/office/drawing/2014/main" id="{B1900B8C-DEA0-48E1-ACC2-66EBA22B00FD}"/>
            </a:ext>
          </a:extLst>
        </xdr:cNvPr>
        <xdr:cNvSpPr txBox="1"/>
      </xdr:nvSpPr>
      <xdr:spPr>
        <a:xfrm>
          <a:off x="1216724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749" name="n_4mainValue【庁舎】&#10;有形固定資産減価償却率">
          <a:extLst>
            <a:ext uri="{FF2B5EF4-FFF2-40B4-BE49-F238E27FC236}">
              <a16:creationId xmlns:a16="http://schemas.microsoft.com/office/drawing/2014/main" id="{F1920CCD-0730-4D10-A800-445E4C152043}"/>
            </a:ext>
          </a:extLst>
        </xdr:cNvPr>
        <xdr:cNvSpPr txBox="1"/>
      </xdr:nvSpPr>
      <xdr:spPr>
        <a:xfrm>
          <a:off x="113544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370F1489-5B94-4537-9803-B39244BF64F8}"/>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BBAA4DEB-BC12-4955-B3EA-DAA1BF72F99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0761BBF5-C600-418E-A01B-ED5DA1D98C7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1FD45262-6EC3-407C-AB21-135795A385C7}"/>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BF4438A1-DE0C-48CE-9802-746EE8FDC83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51073DDA-34CA-4DEF-9977-08317EFFBC4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2BC9F2E1-8833-41E7-8987-A2C9B24B734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91208F2F-5DA4-4FD6-872F-80990BCBE88C}"/>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70292C0A-3545-4AD6-9DDF-D91B8A32397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978D6E8F-3F07-4B8B-8C4A-45A1434E4A3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a:extLst>
            <a:ext uri="{FF2B5EF4-FFF2-40B4-BE49-F238E27FC236}">
              <a16:creationId xmlns:a16="http://schemas.microsoft.com/office/drawing/2014/main" id="{E020F434-7452-447F-B9D2-1012827BF14A}"/>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CCD4DD1C-DF9F-422E-88F7-CDFDA31913A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a:extLst>
            <a:ext uri="{FF2B5EF4-FFF2-40B4-BE49-F238E27FC236}">
              <a16:creationId xmlns:a16="http://schemas.microsoft.com/office/drawing/2014/main" id="{28F53E1B-CC27-41B8-81D0-43029467E139}"/>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a:extLst>
            <a:ext uri="{FF2B5EF4-FFF2-40B4-BE49-F238E27FC236}">
              <a16:creationId xmlns:a16="http://schemas.microsoft.com/office/drawing/2014/main" id="{B8D03155-3A6C-45B2-AF05-D09842598611}"/>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a:extLst>
            <a:ext uri="{FF2B5EF4-FFF2-40B4-BE49-F238E27FC236}">
              <a16:creationId xmlns:a16="http://schemas.microsoft.com/office/drawing/2014/main" id="{FEC62054-AE12-4863-92FE-BA706E79E0AA}"/>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a:extLst>
            <a:ext uri="{FF2B5EF4-FFF2-40B4-BE49-F238E27FC236}">
              <a16:creationId xmlns:a16="http://schemas.microsoft.com/office/drawing/2014/main" id="{0D31A74F-8CD0-459F-9262-2D350BBE2898}"/>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a:extLst>
            <a:ext uri="{FF2B5EF4-FFF2-40B4-BE49-F238E27FC236}">
              <a16:creationId xmlns:a16="http://schemas.microsoft.com/office/drawing/2014/main" id="{07E48334-5253-4C47-A87E-E5D3895E635A}"/>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a:extLst>
            <a:ext uri="{FF2B5EF4-FFF2-40B4-BE49-F238E27FC236}">
              <a16:creationId xmlns:a16="http://schemas.microsoft.com/office/drawing/2014/main" id="{2100BF80-2A90-4771-AF2B-4BA8CEF04C84}"/>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a:extLst>
            <a:ext uri="{FF2B5EF4-FFF2-40B4-BE49-F238E27FC236}">
              <a16:creationId xmlns:a16="http://schemas.microsoft.com/office/drawing/2014/main" id="{E9511CF8-1693-4283-95E7-4CA131519B90}"/>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a:extLst>
            <a:ext uri="{FF2B5EF4-FFF2-40B4-BE49-F238E27FC236}">
              <a16:creationId xmlns:a16="http://schemas.microsoft.com/office/drawing/2014/main" id="{8FA61D63-D224-43C9-A626-6BEFD5563ADB}"/>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a:extLst>
            <a:ext uri="{FF2B5EF4-FFF2-40B4-BE49-F238E27FC236}">
              <a16:creationId xmlns:a16="http://schemas.microsoft.com/office/drawing/2014/main" id="{A9B90556-7D48-49F0-AE8A-5E4149F2A8D0}"/>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a:extLst>
            <a:ext uri="{FF2B5EF4-FFF2-40B4-BE49-F238E27FC236}">
              <a16:creationId xmlns:a16="http://schemas.microsoft.com/office/drawing/2014/main" id="{412268E9-9C99-4E1F-9EF2-7B2DC0105BDF}"/>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33911583-9E6D-4446-B29E-441D3770A531}"/>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F8BEC373-7A9E-4A09-8448-0ADFFDDCD98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a:extLst>
            <a:ext uri="{FF2B5EF4-FFF2-40B4-BE49-F238E27FC236}">
              <a16:creationId xmlns:a16="http://schemas.microsoft.com/office/drawing/2014/main" id="{0CB8EC80-B6A6-4F61-AB06-D198C464808B}"/>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775" name="直線コネクタ 774">
          <a:extLst>
            <a:ext uri="{FF2B5EF4-FFF2-40B4-BE49-F238E27FC236}">
              <a16:creationId xmlns:a16="http://schemas.microsoft.com/office/drawing/2014/main" id="{EB846D74-E172-474E-97BE-9EB970A5EE92}"/>
            </a:ext>
          </a:extLst>
        </xdr:cNvPr>
        <xdr:cNvCxnSpPr/>
      </xdr:nvCxnSpPr>
      <xdr:spPr>
        <a:xfrm flipV="1">
          <a:off x="19951064" y="164962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76" name="【庁舎】&#10;一人当たり面積最小値テキスト">
          <a:extLst>
            <a:ext uri="{FF2B5EF4-FFF2-40B4-BE49-F238E27FC236}">
              <a16:creationId xmlns:a16="http://schemas.microsoft.com/office/drawing/2014/main" id="{60D9BDFC-F171-45DF-8AA4-A5805C2D4F56}"/>
            </a:ext>
          </a:extLst>
        </xdr:cNvPr>
        <xdr:cNvSpPr txBox="1"/>
      </xdr:nvSpPr>
      <xdr:spPr>
        <a:xfrm>
          <a:off x="19989800" y="1802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77" name="直線コネクタ 776">
          <a:extLst>
            <a:ext uri="{FF2B5EF4-FFF2-40B4-BE49-F238E27FC236}">
              <a16:creationId xmlns:a16="http://schemas.microsoft.com/office/drawing/2014/main" id="{B5CB66CC-0345-437A-B365-2EF505AF55F1}"/>
            </a:ext>
          </a:extLst>
        </xdr:cNvPr>
        <xdr:cNvCxnSpPr/>
      </xdr:nvCxnSpPr>
      <xdr:spPr>
        <a:xfrm>
          <a:off x="19881850" y="18019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78" name="【庁舎】&#10;一人当たり面積最大値テキスト">
          <a:extLst>
            <a:ext uri="{FF2B5EF4-FFF2-40B4-BE49-F238E27FC236}">
              <a16:creationId xmlns:a16="http://schemas.microsoft.com/office/drawing/2014/main" id="{5E2EBA11-E77B-4287-9F31-07C72D3123C1}"/>
            </a:ext>
          </a:extLst>
        </xdr:cNvPr>
        <xdr:cNvSpPr txBox="1"/>
      </xdr:nvSpPr>
      <xdr:spPr>
        <a:xfrm>
          <a:off x="19989800" y="162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79" name="直線コネクタ 778">
          <a:extLst>
            <a:ext uri="{FF2B5EF4-FFF2-40B4-BE49-F238E27FC236}">
              <a16:creationId xmlns:a16="http://schemas.microsoft.com/office/drawing/2014/main" id="{51A61F99-097A-4EB6-9603-1AD2E8EBAD50}"/>
            </a:ext>
          </a:extLst>
        </xdr:cNvPr>
        <xdr:cNvCxnSpPr/>
      </xdr:nvCxnSpPr>
      <xdr:spPr>
        <a:xfrm>
          <a:off x="19881850" y="16496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80" name="【庁舎】&#10;一人当たり面積平均値テキスト">
          <a:extLst>
            <a:ext uri="{FF2B5EF4-FFF2-40B4-BE49-F238E27FC236}">
              <a16:creationId xmlns:a16="http://schemas.microsoft.com/office/drawing/2014/main" id="{6BBADCDF-6855-4E4A-90B2-11F7486FCDFC}"/>
            </a:ext>
          </a:extLst>
        </xdr:cNvPr>
        <xdr:cNvSpPr txBox="1"/>
      </xdr:nvSpPr>
      <xdr:spPr>
        <a:xfrm>
          <a:off x="19989800" y="1746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81" name="フローチャート: 判断 780">
          <a:extLst>
            <a:ext uri="{FF2B5EF4-FFF2-40B4-BE49-F238E27FC236}">
              <a16:creationId xmlns:a16="http://schemas.microsoft.com/office/drawing/2014/main" id="{25F87684-4060-406E-8298-D47B5F816F70}"/>
            </a:ext>
          </a:extLst>
        </xdr:cNvPr>
        <xdr:cNvSpPr/>
      </xdr:nvSpPr>
      <xdr:spPr>
        <a:xfrm>
          <a:off x="199009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782" name="フローチャート: 判断 781">
          <a:extLst>
            <a:ext uri="{FF2B5EF4-FFF2-40B4-BE49-F238E27FC236}">
              <a16:creationId xmlns:a16="http://schemas.microsoft.com/office/drawing/2014/main" id="{26973392-3DC8-4E1A-9C6C-78004D7740CA}"/>
            </a:ext>
          </a:extLst>
        </xdr:cNvPr>
        <xdr:cNvSpPr/>
      </xdr:nvSpPr>
      <xdr:spPr>
        <a:xfrm>
          <a:off x="19157950" y="176308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783" name="フローチャート: 判断 782">
          <a:extLst>
            <a:ext uri="{FF2B5EF4-FFF2-40B4-BE49-F238E27FC236}">
              <a16:creationId xmlns:a16="http://schemas.microsoft.com/office/drawing/2014/main" id="{F8713B5D-224D-4093-B551-EA8E6C743B79}"/>
            </a:ext>
          </a:extLst>
        </xdr:cNvPr>
        <xdr:cNvSpPr/>
      </xdr:nvSpPr>
      <xdr:spPr>
        <a:xfrm>
          <a:off x="1834515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784" name="フローチャート: 判断 783">
          <a:extLst>
            <a:ext uri="{FF2B5EF4-FFF2-40B4-BE49-F238E27FC236}">
              <a16:creationId xmlns:a16="http://schemas.microsoft.com/office/drawing/2014/main" id="{843EC336-3A0E-4865-8557-459BC0743C1E}"/>
            </a:ext>
          </a:extLst>
        </xdr:cNvPr>
        <xdr:cNvSpPr/>
      </xdr:nvSpPr>
      <xdr:spPr>
        <a:xfrm>
          <a:off x="175514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785" name="フローチャート: 判断 784">
          <a:extLst>
            <a:ext uri="{FF2B5EF4-FFF2-40B4-BE49-F238E27FC236}">
              <a16:creationId xmlns:a16="http://schemas.microsoft.com/office/drawing/2014/main" id="{8B77AFDA-2C7A-464B-AE36-BAC8C44F09AB}"/>
            </a:ext>
          </a:extLst>
        </xdr:cNvPr>
        <xdr:cNvSpPr/>
      </xdr:nvSpPr>
      <xdr:spPr>
        <a:xfrm>
          <a:off x="16757650" y="17650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EFE9C3AA-5009-4951-A8D1-D0DF1A334FCE}"/>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F019B299-4454-4B81-9D04-DA44D70EB72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C9519E39-2767-472C-80C2-D182AE739207}"/>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377DEDD2-2117-4E73-A506-CE36D77DF32A}"/>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D52802C5-E6EB-4FA9-9A53-E2E82F7598B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791" name="楕円 790">
          <a:extLst>
            <a:ext uri="{FF2B5EF4-FFF2-40B4-BE49-F238E27FC236}">
              <a16:creationId xmlns:a16="http://schemas.microsoft.com/office/drawing/2014/main" id="{6BFF3A3E-1026-421D-8A10-543FCEECBD69}"/>
            </a:ext>
          </a:extLst>
        </xdr:cNvPr>
        <xdr:cNvSpPr/>
      </xdr:nvSpPr>
      <xdr:spPr>
        <a:xfrm>
          <a:off x="199009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43015</xdr:rowOff>
    </xdr:from>
    <xdr:ext cx="469744" cy="259045"/>
    <xdr:sp macro="" textlink="">
      <xdr:nvSpPr>
        <xdr:cNvPr id="792" name="【庁舎】&#10;一人当たり面積該当値テキスト">
          <a:extLst>
            <a:ext uri="{FF2B5EF4-FFF2-40B4-BE49-F238E27FC236}">
              <a16:creationId xmlns:a16="http://schemas.microsoft.com/office/drawing/2014/main" id="{81F751C0-5375-445D-B618-F87805CBD378}"/>
            </a:ext>
          </a:extLst>
        </xdr:cNvPr>
        <xdr:cNvSpPr txBox="1"/>
      </xdr:nvSpPr>
      <xdr:spPr>
        <a:xfrm>
          <a:off x="19989800" y="1764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72752</xdr:rowOff>
    </xdr:from>
    <xdr:to>
      <xdr:col>112</xdr:col>
      <xdr:colOff>38100</xdr:colOff>
      <xdr:row>107</xdr:row>
      <xdr:rowOff>2902</xdr:rowOff>
    </xdr:to>
    <xdr:sp macro="" textlink="">
      <xdr:nvSpPr>
        <xdr:cNvPr id="793" name="楕円 792">
          <a:extLst>
            <a:ext uri="{FF2B5EF4-FFF2-40B4-BE49-F238E27FC236}">
              <a16:creationId xmlns:a16="http://schemas.microsoft.com/office/drawing/2014/main" id="{7E2500C0-D367-4AC9-9710-1412C4F234F6}"/>
            </a:ext>
          </a:extLst>
        </xdr:cNvPr>
        <xdr:cNvSpPr/>
      </xdr:nvSpPr>
      <xdr:spPr>
        <a:xfrm>
          <a:off x="19157950" y="17674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115388</xdr:rowOff>
    </xdr:from>
    <xdr:to>
      <xdr:col>116</xdr:col>
      <xdr:colOff>63500</xdr:colOff>
      <xdr:row>106</xdr:row>
      <xdr:rowOff>123552</xdr:rowOff>
    </xdr:to>
    <xdr:cxnSp macro="">
      <xdr:nvCxnSpPr>
        <xdr:cNvPr id="794" name="直線コネクタ 793">
          <a:extLst>
            <a:ext uri="{FF2B5EF4-FFF2-40B4-BE49-F238E27FC236}">
              <a16:creationId xmlns:a16="http://schemas.microsoft.com/office/drawing/2014/main" id="{4CD8C1AB-AEFB-402A-82FD-62FDC679078B}"/>
            </a:ext>
          </a:extLst>
        </xdr:cNvPr>
        <xdr:cNvCxnSpPr/>
      </xdr:nvCxnSpPr>
      <xdr:spPr>
        <a:xfrm flipV="1">
          <a:off x="19202400" y="17717588"/>
          <a:ext cx="7493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82550</xdr:rowOff>
    </xdr:from>
    <xdr:to>
      <xdr:col>107</xdr:col>
      <xdr:colOff>101600</xdr:colOff>
      <xdr:row>107</xdr:row>
      <xdr:rowOff>12700</xdr:rowOff>
    </xdr:to>
    <xdr:sp macro="" textlink="">
      <xdr:nvSpPr>
        <xdr:cNvPr id="795" name="楕円 794">
          <a:extLst>
            <a:ext uri="{FF2B5EF4-FFF2-40B4-BE49-F238E27FC236}">
              <a16:creationId xmlns:a16="http://schemas.microsoft.com/office/drawing/2014/main" id="{8A790447-704F-404A-9917-C777C24B76F9}"/>
            </a:ext>
          </a:extLst>
        </xdr:cNvPr>
        <xdr:cNvSpPr/>
      </xdr:nvSpPr>
      <xdr:spPr>
        <a:xfrm>
          <a:off x="1834515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123552</xdr:rowOff>
    </xdr:from>
    <xdr:to>
      <xdr:col>111</xdr:col>
      <xdr:colOff>177800</xdr:colOff>
      <xdr:row>106</xdr:row>
      <xdr:rowOff>133350</xdr:rowOff>
    </xdr:to>
    <xdr:cxnSp macro="">
      <xdr:nvCxnSpPr>
        <xdr:cNvPr id="796" name="直線コネクタ 795">
          <a:extLst>
            <a:ext uri="{FF2B5EF4-FFF2-40B4-BE49-F238E27FC236}">
              <a16:creationId xmlns:a16="http://schemas.microsoft.com/office/drawing/2014/main" id="{F9FC4BB5-4648-46F2-8BF2-1FD95A000811}"/>
            </a:ext>
          </a:extLst>
        </xdr:cNvPr>
        <xdr:cNvCxnSpPr/>
      </xdr:nvCxnSpPr>
      <xdr:spPr>
        <a:xfrm flipV="1">
          <a:off x="18395950" y="17725752"/>
          <a:ext cx="8064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797" name="楕円 796">
          <a:extLst>
            <a:ext uri="{FF2B5EF4-FFF2-40B4-BE49-F238E27FC236}">
              <a16:creationId xmlns:a16="http://schemas.microsoft.com/office/drawing/2014/main" id="{E57F2F57-5FB4-4743-A56F-9FA522274593}"/>
            </a:ext>
          </a:extLst>
        </xdr:cNvPr>
        <xdr:cNvSpPr/>
      </xdr:nvSpPr>
      <xdr:spPr>
        <a:xfrm>
          <a:off x="175514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139881</xdr:rowOff>
    </xdr:to>
    <xdr:cxnSp macro="">
      <xdr:nvCxnSpPr>
        <xdr:cNvPr id="798" name="直線コネクタ 797">
          <a:extLst>
            <a:ext uri="{FF2B5EF4-FFF2-40B4-BE49-F238E27FC236}">
              <a16:creationId xmlns:a16="http://schemas.microsoft.com/office/drawing/2014/main" id="{7B7C06EB-3B3E-4681-BCF5-56321D282A36}"/>
            </a:ext>
          </a:extLst>
        </xdr:cNvPr>
        <xdr:cNvCxnSpPr/>
      </xdr:nvCxnSpPr>
      <xdr:spPr>
        <a:xfrm flipV="1">
          <a:off x="17602200" y="17735550"/>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100512</xdr:rowOff>
    </xdr:from>
    <xdr:to>
      <xdr:col>98</xdr:col>
      <xdr:colOff>38100</xdr:colOff>
      <xdr:row>107</xdr:row>
      <xdr:rowOff>30662</xdr:rowOff>
    </xdr:to>
    <xdr:sp macro="" textlink="">
      <xdr:nvSpPr>
        <xdr:cNvPr id="799" name="楕円 798">
          <a:extLst>
            <a:ext uri="{FF2B5EF4-FFF2-40B4-BE49-F238E27FC236}">
              <a16:creationId xmlns:a16="http://schemas.microsoft.com/office/drawing/2014/main" id="{DB0FE941-2C0E-49DF-9906-82F0C1FE35A8}"/>
            </a:ext>
          </a:extLst>
        </xdr:cNvPr>
        <xdr:cNvSpPr/>
      </xdr:nvSpPr>
      <xdr:spPr>
        <a:xfrm>
          <a:off x="16757650" y="177027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139881</xdr:rowOff>
    </xdr:from>
    <xdr:to>
      <xdr:col>102</xdr:col>
      <xdr:colOff>114300</xdr:colOff>
      <xdr:row>106</xdr:row>
      <xdr:rowOff>151312</xdr:rowOff>
    </xdr:to>
    <xdr:cxnSp macro="">
      <xdr:nvCxnSpPr>
        <xdr:cNvPr id="800" name="直線コネクタ 799">
          <a:extLst>
            <a:ext uri="{FF2B5EF4-FFF2-40B4-BE49-F238E27FC236}">
              <a16:creationId xmlns:a16="http://schemas.microsoft.com/office/drawing/2014/main" id="{59F4BA9F-4245-49FE-AEBE-BEE9023BBFBF}"/>
            </a:ext>
          </a:extLst>
        </xdr:cNvPr>
        <xdr:cNvCxnSpPr/>
      </xdr:nvCxnSpPr>
      <xdr:spPr>
        <a:xfrm flipV="1">
          <a:off x="16802100" y="17742081"/>
          <a:ext cx="8001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801" name="n_1aveValue【庁舎】&#10;一人当たり面積">
          <a:extLst>
            <a:ext uri="{FF2B5EF4-FFF2-40B4-BE49-F238E27FC236}">
              <a16:creationId xmlns:a16="http://schemas.microsoft.com/office/drawing/2014/main" id="{A8C6D3EE-8B8C-4540-BEA8-65167574CBB9}"/>
            </a:ext>
          </a:extLst>
        </xdr:cNvPr>
        <xdr:cNvSpPr txBox="1"/>
      </xdr:nvSpPr>
      <xdr:spPr>
        <a:xfrm>
          <a:off x="18980227" y="174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171285</xdr:rowOff>
    </xdr:from>
    <xdr:ext cx="469744" cy="259045"/>
    <xdr:sp macro="" textlink="">
      <xdr:nvSpPr>
        <xdr:cNvPr id="802" name="n_2aveValue【庁舎】&#10;一人当たり面積">
          <a:extLst>
            <a:ext uri="{FF2B5EF4-FFF2-40B4-BE49-F238E27FC236}">
              <a16:creationId xmlns:a16="http://schemas.microsoft.com/office/drawing/2014/main" id="{19918F1D-CAF0-47BB-972F-B86AC2FEC0F3}"/>
            </a:ext>
          </a:extLst>
        </xdr:cNvPr>
        <xdr:cNvSpPr txBox="1"/>
      </xdr:nvSpPr>
      <xdr:spPr>
        <a:xfrm>
          <a:off x="18180127" y="174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03" name="n_3aveValue【庁舎】&#10;一人当たり面積">
          <a:extLst>
            <a:ext uri="{FF2B5EF4-FFF2-40B4-BE49-F238E27FC236}">
              <a16:creationId xmlns:a16="http://schemas.microsoft.com/office/drawing/2014/main" id="{A42D8855-003E-4FB9-9E6F-329B24F1C772}"/>
            </a:ext>
          </a:extLst>
        </xdr:cNvPr>
        <xdr:cNvSpPr txBox="1"/>
      </xdr:nvSpPr>
      <xdr:spPr>
        <a:xfrm>
          <a:off x="1738637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804" name="n_4aveValue【庁舎】&#10;一人当たり面積">
          <a:extLst>
            <a:ext uri="{FF2B5EF4-FFF2-40B4-BE49-F238E27FC236}">
              <a16:creationId xmlns:a16="http://schemas.microsoft.com/office/drawing/2014/main" id="{5C93DCFB-24DA-4CB3-86A4-4CB10C8D3CCA}"/>
            </a:ext>
          </a:extLst>
        </xdr:cNvPr>
        <xdr:cNvSpPr txBox="1"/>
      </xdr:nvSpPr>
      <xdr:spPr>
        <a:xfrm>
          <a:off x="165926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165479</xdr:rowOff>
    </xdr:from>
    <xdr:ext cx="469744" cy="259045"/>
    <xdr:sp macro="" textlink="">
      <xdr:nvSpPr>
        <xdr:cNvPr id="805" name="n_1mainValue【庁舎】&#10;一人当たり面積">
          <a:extLst>
            <a:ext uri="{FF2B5EF4-FFF2-40B4-BE49-F238E27FC236}">
              <a16:creationId xmlns:a16="http://schemas.microsoft.com/office/drawing/2014/main" id="{36026A59-9846-4AAC-B666-309FF7B08F54}"/>
            </a:ext>
          </a:extLst>
        </xdr:cNvPr>
        <xdr:cNvSpPr txBox="1"/>
      </xdr:nvSpPr>
      <xdr:spPr>
        <a:xfrm>
          <a:off x="18980227" y="1776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3827</xdr:rowOff>
    </xdr:from>
    <xdr:ext cx="469744" cy="259045"/>
    <xdr:sp macro="" textlink="">
      <xdr:nvSpPr>
        <xdr:cNvPr id="806" name="n_2mainValue【庁舎】&#10;一人当たり面積">
          <a:extLst>
            <a:ext uri="{FF2B5EF4-FFF2-40B4-BE49-F238E27FC236}">
              <a16:creationId xmlns:a16="http://schemas.microsoft.com/office/drawing/2014/main" id="{A204B4D4-3758-41DA-82D7-4E438A2B463F}"/>
            </a:ext>
          </a:extLst>
        </xdr:cNvPr>
        <xdr:cNvSpPr txBox="1"/>
      </xdr:nvSpPr>
      <xdr:spPr>
        <a:xfrm>
          <a:off x="18180127"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10358</xdr:rowOff>
    </xdr:from>
    <xdr:ext cx="469744" cy="259045"/>
    <xdr:sp macro="" textlink="">
      <xdr:nvSpPr>
        <xdr:cNvPr id="807" name="n_3mainValue【庁舎】&#10;一人当たり面積">
          <a:extLst>
            <a:ext uri="{FF2B5EF4-FFF2-40B4-BE49-F238E27FC236}">
              <a16:creationId xmlns:a16="http://schemas.microsoft.com/office/drawing/2014/main" id="{7C305DAC-8365-400F-BE9D-35B4C21FA4C2}"/>
            </a:ext>
          </a:extLst>
        </xdr:cNvPr>
        <xdr:cNvSpPr txBox="1"/>
      </xdr:nvSpPr>
      <xdr:spPr>
        <a:xfrm>
          <a:off x="17386377" y="1778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21789</xdr:rowOff>
    </xdr:from>
    <xdr:ext cx="469744" cy="259045"/>
    <xdr:sp macro="" textlink="">
      <xdr:nvSpPr>
        <xdr:cNvPr id="808" name="n_4mainValue【庁舎】&#10;一人当たり面積">
          <a:extLst>
            <a:ext uri="{FF2B5EF4-FFF2-40B4-BE49-F238E27FC236}">
              <a16:creationId xmlns:a16="http://schemas.microsoft.com/office/drawing/2014/main" id="{E9FEF8D3-7FC0-459B-86AE-0FC4D67759D3}"/>
            </a:ext>
          </a:extLst>
        </xdr:cNvPr>
        <xdr:cNvSpPr txBox="1"/>
      </xdr:nvSpPr>
      <xdr:spPr>
        <a:xfrm>
          <a:off x="16592627" y="1779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a:extLst>
            <a:ext uri="{FF2B5EF4-FFF2-40B4-BE49-F238E27FC236}">
              <a16:creationId xmlns:a16="http://schemas.microsoft.com/office/drawing/2014/main" id="{2ECD8D96-681E-4DF1-BC2F-4CCC549A154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a:extLst>
            <a:ext uri="{FF2B5EF4-FFF2-40B4-BE49-F238E27FC236}">
              <a16:creationId xmlns:a16="http://schemas.microsoft.com/office/drawing/2014/main" id="{BBEBDACD-209D-4749-BE41-A4906FDC1C1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a:extLst>
            <a:ext uri="{FF2B5EF4-FFF2-40B4-BE49-F238E27FC236}">
              <a16:creationId xmlns:a16="http://schemas.microsoft.com/office/drawing/2014/main" id="{B14A54CA-3F47-4340-9226-2BA36471B0CA}"/>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ものは福祉施設及び図書館で、老人福祉施設であった梅園荘は、既に供用停止をしており将来的に解体工事の計画を予定をしている。図書館については建物を賃借しており、一部の機械・電気設備しか有形固定資産がないことが、平均値を上回っている要因と考えられる。体育館・プー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年に供用開始された比較的新しい施設であるため、類似団体平均を下回っている。一般廃棄物処理施設については、ごみ処理施設の大規模保全工事を平成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か年で実施し、機能改善や施設寿命の延伸を図っている。また、一般廃棄物処理施設の一人当たり有形固定資産額は類似団体平均値の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倍と非常に高くなっているが、これは観光地・別荘地でもある本市では交流人口を考慮した施設整備を行っているためである。令和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日当たりのごみ排出量を比較すると全国平均の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倍であり、人口規模以上の施設を維持していく必要がある。保健センターの有形固定資産減価償却率は類似団体平均を上回っているが、平成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年度に外壁改修、平成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年度にかけて空調設備等の更新工事や維持補修を実施しており、利用上の支障は発生していない。消防施設については、施設面積の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を占める消防庁舎の建替えを平成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年度に、南熱海出張所の建替えを令和元年度に実施したことにより有形固定資産減価償却率は類似団体平均を若干下回っている。庁舎についても、施設面積の約半分を占めている本庁舎を平成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年に建替え、消防出張所と併設している南熱海支所について令和元年度に建替え工事を実施したことにより有形固定資産減価償却率は類似団体平均より低い水準で推移している。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23588550</v>
      </c>
      <c r="BO4" s="384"/>
      <c r="BP4" s="384"/>
      <c r="BQ4" s="384"/>
      <c r="BR4" s="384"/>
      <c r="BS4" s="384"/>
      <c r="BT4" s="384"/>
      <c r="BU4" s="385"/>
      <c r="BV4" s="383">
        <v>22595893</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26.4</v>
      </c>
      <c r="CU4" s="390"/>
      <c r="CV4" s="390"/>
      <c r="CW4" s="390"/>
      <c r="CX4" s="390"/>
      <c r="CY4" s="390"/>
      <c r="CZ4" s="390"/>
      <c r="DA4" s="391"/>
      <c r="DB4" s="389">
        <v>16.600000000000001</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20409688</v>
      </c>
      <c r="BO5" s="421"/>
      <c r="BP5" s="421"/>
      <c r="BQ5" s="421"/>
      <c r="BR5" s="421"/>
      <c r="BS5" s="421"/>
      <c r="BT5" s="421"/>
      <c r="BU5" s="422"/>
      <c r="BV5" s="420">
        <v>20345652</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84.5</v>
      </c>
      <c r="CU5" s="418"/>
      <c r="CV5" s="418"/>
      <c r="CW5" s="418"/>
      <c r="CX5" s="418"/>
      <c r="CY5" s="418"/>
      <c r="CZ5" s="418"/>
      <c r="DA5" s="419"/>
      <c r="DB5" s="417">
        <v>84.5</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3178862</v>
      </c>
      <c r="BO6" s="421"/>
      <c r="BP6" s="421"/>
      <c r="BQ6" s="421"/>
      <c r="BR6" s="421"/>
      <c r="BS6" s="421"/>
      <c r="BT6" s="421"/>
      <c r="BU6" s="422"/>
      <c r="BV6" s="420">
        <v>2250241</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86.5</v>
      </c>
      <c r="CU6" s="458"/>
      <c r="CV6" s="458"/>
      <c r="CW6" s="458"/>
      <c r="CX6" s="458"/>
      <c r="CY6" s="458"/>
      <c r="CZ6" s="458"/>
      <c r="DA6" s="459"/>
      <c r="DB6" s="457">
        <v>92.2</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104</v>
      </c>
      <c r="AV7" s="453"/>
      <c r="AW7" s="453"/>
      <c r="AX7" s="453"/>
      <c r="AY7" s="454" t="s">
        <v>108</v>
      </c>
      <c r="AZ7" s="455"/>
      <c r="BA7" s="455"/>
      <c r="BB7" s="455"/>
      <c r="BC7" s="455"/>
      <c r="BD7" s="455"/>
      <c r="BE7" s="455"/>
      <c r="BF7" s="455"/>
      <c r="BG7" s="455"/>
      <c r="BH7" s="455"/>
      <c r="BI7" s="455"/>
      <c r="BJ7" s="455"/>
      <c r="BK7" s="455"/>
      <c r="BL7" s="455"/>
      <c r="BM7" s="456"/>
      <c r="BN7" s="420">
        <v>447340</v>
      </c>
      <c r="BO7" s="421"/>
      <c r="BP7" s="421"/>
      <c r="BQ7" s="421"/>
      <c r="BR7" s="421"/>
      <c r="BS7" s="421"/>
      <c r="BT7" s="421"/>
      <c r="BU7" s="422"/>
      <c r="BV7" s="420">
        <v>467912</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10360765</v>
      </c>
      <c r="CU7" s="421"/>
      <c r="CV7" s="421"/>
      <c r="CW7" s="421"/>
      <c r="CX7" s="421"/>
      <c r="CY7" s="421"/>
      <c r="CZ7" s="421"/>
      <c r="DA7" s="422"/>
      <c r="DB7" s="420">
        <v>10740841</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2731522</v>
      </c>
      <c r="BO8" s="421"/>
      <c r="BP8" s="421"/>
      <c r="BQ8" s="421"/>
      <c r="BR8" s="421"/>
      <c r="BS8" s="421"/>
      <c r="BT8" s="421"/>
      <c r="BU8" s="422"/>
      <c r="BV8" s="420">
        <v>1782329</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0.87</v>
      </c>
      <c r="CU8" s="461"/>
      <c r="CV8" s="461"/>
      <c r="CW8" s="461"/>
      <c r="CX8" s="461"/>
      <c r="CY8" s="461"/>
      <c r="CZ8" s="461"/>
      <c r="DA8" s="462"/>
      <c r="DB8" s="460">
        <v>0.9</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34208</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118</v>
      </c>
      <c r="AV9" s="453"/>
      <c r="AW9" s="453"/>
      <c r="AX9" s="453"/>
      <c r="AY9" s="454" t="s">
        <v>119</v>
      </c>
      <c r="AZ9" s="455"/>
      <c r="BA9" s="455"/>
      <c r="BB9" s="455"/>
      <c r="BC9" s="455"/>
      <c r="BD9" s="455"/>
      <c r="BE9" s="455"/>
      <c r="BF9" s="455"/>
      <c r="BG9" s="455"/>
      <c r="BH9" s="455"/>
      <c r="BI9" s="455"/>
      <c r="BJ9" s="455"/>
      <c r="BK9" s="455"/>
      <c r="BL9" s="455"/>
      <c r="BM9" s="456"/>
      <c r="BN9" s="420">
        <v>949193</v>
      </c>
      <c r="BO9" s="421"/>
      <c r="BP9" s="421"/>
      <c r="BQ9" s="421"/>
      <c r="BR9" s="421"/>
      <c r="BS9" s="421"/>
      <c r="BT9" s="421"/>
      <c r="BU9" s="422"/>
      <c r="BV9" s="420">
        <v>1327600</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9.4</v>
      </c>
      <c r="CU9" s="418"/>
      <c r="CV9" s="418"/>
      <c r="CW9" s="418"/>
      <c r="CX9" s="418"/>
      <c r="CY9" s="418"/>
      <c r="CZ9" s="418"/>
      <c r="DA9" s="419"/>
      <c r="DB9" s="417">
        <v>9.1</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121</v>
      </c>
      <c r="M10" s="450"/>
      <c r="N10" s="450"/>
      <c r="O10" s="450"/>
      <c r="P10" s="450"/>
      <c r="Q10" s="451"/>
      <c r="R10" s="471">
        <v>37544</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369551</v>
      </c>
      <c r="BO10" s="421"/>
      <c r="BP10" s="421"/>
      <c r="BQ10" s="421"/>
      <c r="BR10" s="421"/>
      <c r="BS10" s="421"/>
      <c r="BT10" s="421"/>
      <c r="BU10" s="422"/>
      <c r="BV10" s="420">
        <v>305100</v>
      </c>
      <c r="BW10" s="421"/>
      <c r="BX10" s="421"/>
      <c r="BY10" s="421"/>
      <c r="BZ10" s="421"/>
      <c r="CA10" s="421"/>
      <c r="CB10" s="421"/>
      <c r="CC10" s="422"/>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123</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34433</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123</v>
      </c>
      <c r="AV12" s="453"/>
      <c r="AW12" s="453"/>
      <c r="AX12" s="453"/>
      <c r="AY12" s="454" t="s">
        <v>137</v>
      </c>
      <c r="AZ12" s="455"/>
      <c r="BA12" s="455"/>
      <c r="BB12" s="455"/>
      <c r="BC12" s="455"/>
      <c r="BD12" s="455"/>
      <c r="BE12" s="455"/>
      <c r="BF12" s="455"/>
      <c r="BG12" s="455"/>
      <c r="BH12" s="455"/>
      <c r="BI12" s="455"/>
      <c r="BJ12" s="455"/>
      <c r="BK12" s="455"/>
      <c r="BL12" s="455"/>
      <c r="BM12" s="456"/>
      <c r="BN12" s="420">
        <v>968786</v>
      </c>
      <c r="BO12" s="421"/>
      <c r="BP12" s="421"/>
      <c r="BQ12" s="421"/>
      <c r="BR12" s="421"/>
      <c r="BS12" s="421"/>
      <c r="BT12" s="421"/>
      <c r="BU12" s="422"/>
      <c r="BV12" s="420">
        <v>497510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140</v>
      </c>
      <c r="N13" s="512"/>
      <c r="O13" s="512"/>
      <c r="P13" s="512"/>
      <c r="Q13" s="513"/>
      <c r="R13" s="504">
        <v>33647</v>
      </c>
      <c r="S13" s="505"/>
      <c r="T13" s="505"/>
      <c r="U13" s="505"/>
      <c r="V13" s="506"/>
      <c r="W13" s="436" t="s">
        <v>141</v>
      </c>
      <c r="X13" s="437"/>
      <c r="Y13" s="437"/>
      <c r="Z13" s="437"/>
      <c r="AA13" s="437"/>
      <c r="AB13" s="427"/>
      <c r="AC13" s="471">
        <v>228</v>
      </c>
      <c r="AD13" s="472"/>
      <c r="AE13" s="472"/>
      <c r="AF13" s="472"/>
      <c r="AG13" s="514"/>
      <c r="AH13" s="471">
        <v>265</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349958</v>
      </c>
      <c r="BO13" s="421"/>
      <c r="BP13" s="421"/>
      <c r="BQ13" s="421"/>
      <c r="BR13" s="421"/>
      <c r="BS13" s="421"/>
      <c r="BT13" s="421"/>
      <c r="BU13" s="422"/>
      <c r="BV13" s="420">
        <v>1135190</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4</v>
      </c>
      <c r="CU13" s="418"/>
      <c r="CV13" s="418"/>
      <c r="CW13" s="418"/>
      <c r="CX13" s="418"/>
      <c r="CY13" s="418"/>
      <c r="CZ13" s="418"/>
      <c r="DA13" s="419"/>
      <c r="DB13" s="417">
        <v>3.4</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146</v>
      </c>
      <c r="M14" s="502"/>
      <c r="N14" s="502"/>
      <c r="O14" s="502"/>
      <c r="P14" s="502"/>
      <c r="Q14" s="503"/>
      <c r="R14" s="504">
        <v>35167</v>
      </c>
      <c r="S14" s="505"/>
      <c r="T14" s="505"/>
      <c r="U14" s="505"/>
      <c r="V14" s="506"/>
      <c r="W14" s="410"/>
      <c r="X14" s="411"/>
      <c r="Y14" s="411"/>
      <c r="Z14" s="411"/>
      <c r="AA14" s="411"/>
      <c r="AB14" s="400"/>
      <c r="AC14" s="507">
        <v>1.6</v>
      </c>
      <c r="AD14" s="508"/>
      <c r="AE14" s="508"/>
      <c r="AF14" s="508"/>
      <c r="AG14" s="509"/>
      <c r="AH14" s="507">
        <v>1.6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131</v>
      </c>
      <c r="CU14" s="519"/>
      <c r="CV14" s="519"/>
      <c r="CW14" s="519"/>
      <c r="CX14" s="519"/>
      <c r="CY14" s="519"/>
      <c r="CZ14" s="519"/>
      <c r="DA14" s="520"/>
      <c r="DB14" s="518">
        <v>11.5</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148</v>
      </c>
      <c r="N15" s="512"/>
      <c r="O15" s="512"/>
      <c r="P15" s="512"/>
      <c r="Q15" s="513"/>
      <c r="R15" s="504">
        <v>34515</v>
      </c>
      <c r="S15" s="505"/>
      <c r="T15" s="505"/>
      <c r="U15" s="505"/>
      <c r="V15" s="506"/>
      <c r="W15" s="436" t="s">
        <v>149</v>
      </c>
      <c r="X15" s="437"/>
      <c r="Y15" s="437"/>
      <c r="Z15" s="437"/>
      <c r="AA15" s="437"/>
      <c r="AB15" s="427"/>
      <c r="AC15" s="471">
        <v>1662</v>
      </c>
      <c r="AD15" s="472"/>
      <c r="AE15" s="472"/>
      <c r="AF15" s="472"/>
      <c r="AG15" s="514"/>
      <c r="AH15" s="471">
        <v>2045</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6784582</v>
      </c>
      <c r="BO15" s="384"/>
      <c r="BP15" s="384"/>
      <c r="BQ15" s="384"/>
      <c r="BR15" s="384"/>
      <c r="BS15" s="384"/>
      <c r="BT15" s="384"/>
      <c r="BU15" s="385"/>
      <c r="BV15" s="383">
        <v>6626434</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11.8</v>
      </c>
      <c r="AD16" s="508"/>
      <c r="AE16" s="508"/>
      <c r="AF16" s="508"/>
      <c r="AG16" s="509"/>
      <c r="AH16" s="507">
        <v>12.4</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8109636</v>
      </c>
      <c r="BO16" s="421"/>
      <c r="BP16" s="421"/>
      <c r="BQ16" s="421"/>
      <c r="BR16" s="421"/>
      <c r="BS16" s="421"/>
      <c r="BT16" s="421"/>
      <c r="BU16" s="422"/>
      <c r="BV16" s="420">
        <v>7781513</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155</v>
      </c>
      <c r="N17" s="532"/>
      <c r="O17" s="532"/>
      <c r="P17" s="532"/>
      <c r="Q17" s="533"/>
      <c r="R17" s="526" t="s">
        <v>156</v>
      </c>
      <c r="S17" s="527"/>
      <c r="T17" s="527"/>
      <c r="U17" s="527"/>
      <c r="V17" s="528"/>
      <c r="W17" s="436" t="s">
        <v>157</v>
      </c>
      <c r="X17" s="437"/>
      <c r="Y17" s="437"/>
      <c r="Z17" s="437"/>
      <c r="AA17" s="437"/>
      <c r="AB17" s="427"/>
      <c r="AC17" s="471">
        <v>12252</v>
      </c>
      <c r="AD17" s="472"/>
      <c r="AE17" s="472"/>
      <c r="AF17" s="472"/>
      <c r="AG17" s="514"/>
      <c r="AH17" s="471">
        <v>14120</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8772092</v>
      </c>
      <c r="BO17" s="421"/>
      <c r="BP17" s="421"/>
      <c r="BQ17" s="421"/>
      <c r="BR17" s="421"/>
      <c r="BS17" s="421"/>
      <c r="BT17" s="421"/>
      <c r="BU17" s="422"/>
      <c r="BV17" s="420">
        <v>8616495</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159</v>
      </c>
      <c r="C18" s="463"/>
      <c r="D18" s="463"/>
      <c r="E18" s="543"/>
      <c r="F18" s="543"/>
      <c r="G18" s="543"/>
      <c r="H18" s="543"/>
      <c r="I18" s="543"/>
      <c r="J18" s="543"/>
      <c r="K18" s="543"/>
      <c r="L18" s="544">
        <v>61.77</v>
      </c>
      <c r="M18" s="544"/>
      <c r="N18" s="544"/>
      <c r="O18" s="544"/>
      <c r="P18" s="544"/>
      <c r="Q18" s="544"/>
      <c r="R18" s="545"/>
      <c r="S18" s="545"/>
      <c r="T18" s="545"/>
      <c r="U18" s="545"/>
      <c r="V18" s="546"/>
      <c r="W18" s="438"/>
      <c r="X18" s="439"/>
      <c r="Y18" s="439"/>
      <c r="Z18" s="439"/>
      <c r="AA18" s="439"/>
      <c r="AB18" s="430"/>
      <c r="AC18" s="547">
        <v>86.6</v>
      </c>
      <c r="AD18" s="548"/>
      <c r="AE18" s="548"/>
      <c r="AF18" s="548"/>
      <c r="AG18" s="549"/>
      <c r="AH18" s="547">
        <v>85.9</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9746215</v>
      </c>
      <c r="BO18" s="421"/>
      <c r="BP18" s="421"/>
      <c r="BQ18" s="421"/>
      <c r="BR18" s="421"/>
      <c r="BS18" s="421"/>
      <c r="BT18" s="421"/>
      <c r="BU18" s="422"/>
      <c r="BV18" s="420">
        <v>9701334</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161</v>
      </c>
      <c r="C19" s="463"/>
      <c r="D19" s="463"/>
      <c r="E19" s="543"/>
      <c r="F19" s="543"/>
      <c r="G19" s="543"/>
      <c r="H19" s="543"/>
      <c r="I19" s="543"/>
      <c r="J19" s="543"/>
      <c r="K19" s="543"/>
      <c r="L19" s="551">
        <v>554</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17228821</v>
      </c>
      <c r="BO19" s="421"/>
      <c r="BP19" s="421"/>
      <c r="BQ19" s="421"/>
      <c r="BR19" s="421"/>
      <c r="BS19" s="421"/>
      <c r="BT19" s="421"/>
      <c r="BU19" s="422"/>
      <c r="BV19" s="420">
        <v>16158731</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163</v>
      </c>
      <c r="C20" s="463"/>
      <c r="D20" s="463"/>
      <c r="E20" s="543"/>
      <c r="F20" s="543"/>
      <c r="G20" s="543"/>
      <c r="H20" s="543"/>
      <c r="I20" s="543"/>
      <c r="J20" s="543"/>
      <c r="K20" s="543"/>
      <c r="L20" s="551">
        <v>18440</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16829404</v>
      </c>
      <c r="BO22" s="384"/>
      <c r="BP22" s="384"/>
      <c r="BQ22" s="384"/>
      <c r="BR22" s="384"/>
      <c r="BS22" s="384"/>
      <c r="BT22" s="384"/>
      <c r="BU22" s="385"/>
      <c r="BV22" s="383">
        <v>17257186</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12153920</v>
      </c>
      <c r="BO23" s="421"/>
      <c r="BP23" s="421"/>
      <c r="BQ23" s="421"/>
      <c r="BR23" s="421"/>
      <c r="BS23" s="421"/>
      <c r="BT23" s="421"/>
      <c r="BU23" s="422"/>
      <c r="BV23" s="420">
        <v>12139472</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173</v>
      </c>
      <c r="F24" s="450"/>
      <c r="G24" s="450"/>
      <c r="H24" s="450"/>
      <c r="I24" s="450"/>
      <c r="J24" s="450"/>
      <c r="K24" s="451"/>
      <c r="L24" s="471">
        <v>1</v>
      </c>
      <c r="M24" s="472"/>
      <c r="N24" s="472"/>
      <c r="O24" s="472"/>
      <c r="P24" s="514"/>
      <c r="Q24" s="471">
        <v>7480</v>
      </c>
      <c r="R24" s="472"/>
      <c r="S24" s="472"/>
      <c r="T24" s="472"/>
      <c r="U24" s="472"/>
      <c r="V24" s="514"/>
      <c r="W24" s="566"/>
      <c r="X24" s="567"/>
      <c r="Y24" s="568"/>
      <c r="Z24" s="470" t="s">
        <v>174</v>
      </c>
      <c r="AA24" s="450"/>
      <c r="AB24" s="450"/>
      <c r="AC24" s="450"/>
      <c r="AD24" s="450"/>
      <c r="AE24" s="450"/>
      <c r="AF24" s="450"/>
      <c r="AG24" s="451"/>
      <c r="AH24" s="471">
        <v>424</v>
      </c>
      <c r="AI24" s="472"/>
      <c r="AJ24" s="472"/>
      <c r="AK24" s="472"/>
      <c r="AL24" s="514"/>
      <c r="AM24" s="471">
        <v>1344504</v>
      </c>
      <c r="AN24" s="472"/>
      <c r="AO24" s="472"/>
      <c r="AP24" s="472"/>
      <c r="AQ24" s="472"/>
      <c r="AR24" s="514"/>
      <c r="AS24" s="471">
        <v>3171</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9673368</v>
      </c>
      <c r="BO24" s="421"/>
      <c r="BP24" s="421"/>
      <c r="BQ24" s="421"/>
      <c r="BR24" s="421"/>
      <c r="BS24" s="421"/>
      <c r="BT24" s="421"/>
      <c r="BU24" s="422"/>
      <c r="BV24" s="420">
        <v>9759255</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176</v>
      </c>
      <c r="F25" s="450"/>
      <c r="G25" s="450"/>
      <c r="H25" s="450"/>
      <c r="I25" s="450"/>
      <c r="J25" s="450"/>
      <c r="K25" s="451"/>
      <c r="L25" s="471">
        <v>2</v>
      </c>
      <c r="M25" s="472"/>
      <c r="N25" s="472"/>
      <c r="O25" s="472"/>
      <c r="P25" s="514"/>
      <c r="Q25" s="471">
        <v>6290</v>
      </c>
      <c r="R25" s="472"/>
      <c r="S25" s="472"/>
      <c r="T25" s="472"/>
      <c r="U25" s="472"/>
      <c r="V25" s="514"/>
      <c r="W25" s="566"/>
      <c r="X25" s="567"/>
      <c r="Y25" s="568"/>
      <c r="Z25" s="470" t="s">
        <v>177</v>
      </c>
      <c r="AA25" s="450"/>
      <c r="AB25" s="450"/>
      <c r="AC25" s="450"/>
      <c r="AD25" s="450"/>
      <c r="AE25" s="450"/>
      <c r="AF25" s="450"/>
      <c r="AG25" s="451"/>
      <c r="AH25" s="471">
        <v>88</v>
      </c>
      <c r="AI25" s="472"/>
      <c r="AJ25" s="472"/>
      <c r="AK25" s="472"/>
      <c r="AL25" s="514"/>
      <c r="AM25" s="471">
        <v>252120</v>
      </c>
      <c r="AN25" s="472"/>
      <c r="AO25" s="472"/>
      <c r="AP25" s="472"/>
      <c r="AQ25" s="472"/>
      <c r="AR25" s="514"/>
      <c r="AS25" s="471">
        <v>2865</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2194731</v>
      </c>
      <c r="BO25" s="384"/>
      <c r="BP25" s="384"/>
      <c r="BQ25" s="384"/>
      <c r="BR25" s="384"/>
      <c r="BS25" s="384"/>
      <c r="BT25" s="384"/>
      <c r="BU25" s="385"/>
      <c r="BV25" s="383">
        <v>2817692</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179</v>
      </c>
      <c r="F26" s="450"/>
      <c r="G26" s="450"/>
      <c r="H26" s="450"/>
      <c r="I26" s="450"/>
      <c r="J26" s="450"/>
      <c r="K26" s="451"/>
      <c r="L26" s="471">
        <v>1</v>
      </c>
      <c r="M26" s="472"/>
      <c r="N26" s="472"/>
      <c r="O26" s="472"/>
      <c r="P26" s="514"/>
      <c r="Q26" s="471">
        <v>5610</v>
      </c>
      <c r="R26" s="472"/>
      <c r="S26" s="472"/>
      <c r="T26" s="472"/>
      <c r="U26" s="472"/>
      <c r="V26" s="514"/>
      <c r="W26" s="566"/>
      <c r="X26" s="567"/>
      <c r="Y26" s="568"/>
      <c r="Z26" s="470" t="s">
        <v>180</v>
      </c>
      <c r="AA26" s="572"/>
      <c r="AB26" s="572"/>
      <c r="AC26" s="572"/>
      <c r="AD26" s="572"/>
      <c r="AE26" s="572"/>
      <c r="AF26" s="572"/>
      <c r="AG26" s="573"/>
      <c r="AH26" s="471">
        <v>20</v>
      </c>
      <c r="AI26" s="472"/>
      <c r="AJ26" s="472"/>
      <c r="AK26" s="472"/>
      <c r="AL26" s="514"/>
      <c r="AM26" s="471">
        <v>66860</v>
      </c>
      <c r="AN26" s="472"/>
      <c r="AO26" s="472"/>
      <c r="AP26" s="472"/>
      <c r="AQ26" s="472"/>
      <c r="AR26" s="514"/>
      <c r="AS26" s="471">
        <v>3343</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182</v>
      </c>
      <c r="BO26" s="421"/>
      <c r="BP26" s="421"/>
      <c r="BQ26" s="421"/>
      <c r="BR26" s="421"/>
      <c r="BS26" s="421"/>
      <c r="BT26" s="421"/>
      <c r="BU26" s="422"/>
      <c r="BV26" s="420" t="s">
        <v>182</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183</v>
      </c>
      <c r="F27" s="450"/>
      <c r="G27" s="450"/>
      <c r="H27" s="450"/>
      <c r="I27" s="450"/>
      <c r="J27" s="450"/>
      <c r="K27" s="451"/>
      <c r="L27" s="471">
        <v>1</v>
      </c>
      <c r="M27" s="472"/>
      <c r="N27" s="472"/>
      <c r="O27" s="472"/>
      <c r="P27" s="514"/>
      <c r="Q27" s="471">
        <v>4650</v>
      </c>
      <c r="R27" s="472"/>
      <c r="S27" s="472"/>
      <c r="T27" s="472"/>
      <c r="U27" s="472"/>
      <c r="V27" s="514"/>
      <c r="W27" s="566"/>
      <c r="X27" s="567"/>
      <c r="Y27" s="568"/>
      <c r="Z27" s="470" t="s">
        <v>184</v>
      </c>
      <c r="AA27" s="450"/>
      <c r="AB27" s="450"/>
      <c r="AC27" s="450"/>
      <c r="AD27" s="450"/>
      <c r="AE27" s="450"/>
      <c r="AF27" s="450"/>
      <c r="AG27" s="451"/>
      <c r="AH27" s="471">
        <v>16</v>
      </c>
      <c r="AI27" s="472"/>
      <c r="AJ27" s="472"/>
      <c r="AK27" s="472"/>
      <c r="AL27" s="514"/>
      <c r="AM27" s="471">
        <v>52513</v>
      </c>
      <c r="AN27" s="472"/>
      <c r="AO27" s="472"/>
      <c r="AP27" s="472"/>
      <c r="AQ27" s="472"/>
      <c r="AR27" s="514"/>
      <c r="AS27" s="471">
        <v>3282</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t="s">
        <v>182</v>
      </c>
      <c r="BO27" s="540"/>
      <c r="BP27" s="540"/>
      <c r="BQ27" s="540"/>
      <c r="BR27" s="540"/>
      <c r="BS27" s="540"/>
      <c r="BT27" s="540"/>
      <c r="BU27" s="541"/>
      <c r="BV27" s="539" t="s">
        <v>139</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186</v>
      </c>
      <c r="F28" s="450"/>
      <c r="G28" s="450"/>
      <c r="H28" s="450"/>
      <c r="I28" s="450"/>
      <c r="J28" s="450"/>
      <c r="K28" s="451"/>
      <c r="L28" s="471">
        <v>1</v>
      </c>
      <c r="M28" s="472"/>
      <c r="N28" s="472"/>
      <c r="O28" s="472"/>
      <c r="P28" s="514"/>
      <c r="Q28" s="471">
        <v>4250</v>
      </c>
      <c r="R28" s="472"/>
      <c r="S28" s="472"/>
      <c r="T28" s="472"/>
      <c r="U28" s="472"/>
      <c r="V28" s="514"/>
      <c r="W28" s="566"/>
      <c r="X28" s="567"/>
      <c r="Y28" s="568"/>
      <c r="Z28" s="470" t="s">
        <v>187</v>
      </c>
      <c r="AA28" s="450"/>
      <c r="AB28" s="450"/>
      <c r="AC28" s="450"/>
      <c r="AD28" s="450"/>
      <c r="AE28" s="450"/>
      <c r="AF28" s="450"/>
      <c r="AG28" s="451"/>
      <c r="AH28" s="471" t="s">
        <v>131</v>
      </c>
      <c r="AI28" s="472"/>
      <c r="AJ28" s="472"/>
      <c r="AK28" s="472"/>
      <c r="AL28" s="514"/>
      <c r="AM28" s="471" t="s">
        <v>139</v>
      </c>
      <c r="AN28" s="472"/>
      <c r="AO28" s="472"/>
      <c r="AP28" s="472"/>
      <c r="AQ28" s="472"/>
      <c r="AR28" s="514"/>
      <c r="AS28" s="471" t="s">
        <v>139</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3981490</v>
      </c>
      <c r="BO28" s="384"/>
      <c r="BP28" s="384"/>
      <c r="BQ28" s="384"/>
      <c r="BR28" s="384"/>
      <c r="BS28" s="384"/>
      <c r="BT28" s="384"/>
      <c r="BU28" s="385"/>
      <c r="BV28" s="383">
        <v>3680725</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189</v>
      </c>
      <c r="F29" s="450"/>
      <c r="G29" s="450"/>
      <c r="H29" s="450"/>
      <c r="I29" s="450"/>
      <c r="J29" s="450"/>
      <c r="K29" s="451"/>
      <c r="L29" s="471">
        <v>13</v>
      </c>
      <c r="M29" s="472"/>
      <c r="N29" s="472"/>
      <c r="O29" s="472"/>
      <c r="P29" s="514"/>
      <c r="Q29" s="471">
        <v>3900</v>
      </c>
      <c r="R29" s="472"/>
      <c r="S29" s="472"/>
      <c r="T29" s="472"/>
      <c r="U29" s="472"/>
      <c r="V29" s="514"/>
      <c r="W29" s="569"/>
      <c r="X29" s="570"/>
      <c r="Y29" s="571"/>
      <c r="Z29" s="470" t="s">
        <v>190</v>
      </c>
      <c r="AA29" s="450"/>
      <c r="AB29" s="450"/>
      <c r="AC29" s="450"/>
      <c r="AD29" s="450"/>
      <c r="AE29" s="450"/>
      <c r="AF29" s="450"/>
      <c r="AG29" s="451"/>
      <c r="AH29" s="471">
        <v>440</v>
      </c>
      <c r="AI29" s="472"/>
      <c r="AJ29" s="472"/>
      <c r="AK29" s="472"/>
      <c r="AL29" s="514"/>
      <c r="AM29" s="471">
        <v>1397017</v>
      </c>
      <c r="AN29" s="472"/>
      <c r="AO29" s="472"/>
      <c r="AP29" s="472"/>
      <c r="AQ29" s="472"/>
      <c r="AR29" s="514"/>
      <c r="AS29" s="471">
        <v>3175</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456474</v>
      </c>
      <c r="BO29" s="421"/>
      <c r="BP29" s="421"/>
      <c r="BQ29" s="421"/>
      <c r="BR29" s="421"/>
      <c r="BS29" s="421"/>
      <c r="BT29" s="421"/>
      <c r="BU29" s="422"/>
      <c r="BV29" s="420">
        <v>465458</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102.7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3015347</v>
      </c>
      <c r="BO30" s="540"/>
      <c r="BP30" s="540"/>
      <c r="BQ30" s="540"/>
      <c r="BR30" s="540"/>
      <c r="BS30" s="540"/>
      <c r="BT30" s="540"/>
      <c r="BU30" s="541"/>
      <c r="BV30" s="539">
        <v>2207711</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199</v>
      </c>
      <c r="D33" s="444"/>
      <c r="E33" s="409" t="s">
        <v>200</v>
      </c>
      <c r="F33" s="409"/>
      <c r="G33" s="409"/>
      <c r="H33" s="409"/>
      <c r="I33" s="409"/>
      <c r="J33" s="409"/>
      <c r="K33" s="409"/>
      <c r="L33" s="409"/>
      <c r="M33" s="409"/>
      <c r="N33" s="409"/>
      <c r="O33" s="409"/>
      <c r="P33" s="409"/>
      <c r="Q33" s="409"/>
      <c r="R33" s="409"/>
      <c r="S33" s="409"/>
      <c r="T33" s="179"/>
      <c r="U33" s="444" t="s">
        <v>199</v>
      </c>
      <c r="V33" s="444"/>
      <c r="W33" s="409" t="s">
        <v>201</v>
      </c>
      <c r="X33" s="409"/>
      <c r="Y33" s="409"/>
      <c r="Z33" s="409"/>
      <c r="AA33" s="409"/>
      <c r="AB33" s="409"/>
      <c r="AC33" s="409"/>
      <c r="AD33" s="409"/>
      <c r="AE33" s="409"/>
      <c r="AF33" s="409"/>
      <c r="AG33" s="409"/>
      <c r="AH33" s="409"/>
      <c r="AI33" s="409"/>
      <c r="AJ33" s="409"/>
      <c r="AK33" s="409"/>
      <c r="AL33" s="179"/>
      <c r="AM33" s="444" t="s">
        <v>199</v>
      </c>
      <c r="AN33" s="444"/>
      <c r="AO33" s="409" t="s">
        <v>200</v>
      </c>
      <c r="AP33" s="409"/>
      <c r="AQ33" s="409"/>
      <c r="AR33" s="409"/>
      <c r="AS33" s="409"/>
      <c r="AT33" s="409"/>
      <c r="AU33" s="409"/>
      <c r="AV33" s="409"/>
      <c r="AW33" s="409"/>
      <c r="AX33" s="409"/>
      <c r="AY33" s="409"/>
      <c r="AZ33" s="409"/>
      <c r="BA33" s="409"/>
      <c r="BB33" s="409"/>
      <c r="BC33" s="409"/>
      <c r="BD33" s="185"/>
      <c r="BE33" s="409" t="s">
        <v>202</v>
      </c>
      <c r="BF33" s="409"/>
      <c r="BG33" s="409" t="s">
        <v>203</v>
      </c>
      <c r="BH33" s="409"/>
      <c r="BI33" s="409"/>
      <c r="BJ33" s="409"/>
      <c r="BK33" s="409"/>
      <c r="BL33" s="409"/>
      <c r="BM33" s="409"/>
      <c r="BN33" s="409"/>
      <c r="BO33" s="409"/>
      <c r="BP33" s="409"/>
      <c r="BQ33" s="409"/>
      <c r="BR33" s="409"/>
      <c r="BS33" s="409"/>
      <c r="BT33" s="409"/>
      <c r="BU33" s="409"/>
      <c r="BV33" s="185"/>
      <c r="BW33" s="444" t="s">
        <v>202</v>
      </c>
      <c r="BX33" s="444"/>
      <c r="BY33" s="409" t="s">
        <v>204</v>
      </c>
      <c r="BZ33" s="409"/>
      <c r="CA33" s="409"/>
      <c r="CB33" s="409"/>
      <c r="CC33" s="409"/>
      <c r="CD33" s="409"/>
      <c r="CE33" s="409"/>
      <c r="CF33" s="409"/>
      <c r="CG33" s="409"/>
      <c r="CH33" s="409"/>
      <c r="CI33" s="409"/>
      <c r="CJ33" s="409"/>
      <c r="CK33" s="409"/>
      <c r="CL33" s="409"/>
      <c r="CM33" s="409"/>
      <c r="CN33" s="179"/>
      <c r="CO33" s="444" t="s">
        <v>205</v>
      </c>
      <c r="CP33" s="444"/>
      <c r="CQ33" s="409" t="s">
        <v>206</v>
      </c>
      <c r="CR33" s="409"/>
      <c r="CS33" s="409"/>
      <c r="CT33" s="409"/>
      <c r="CU33" s="409"/>
      <c r="CV33" s="409"/>
      <c r="CW33" s="409"/>
      <c r="CX33" s="409"/>
      <c r="CY33" s="409"/>
      <c r="CZ33" s="409"/>
      <c r="DA33" s="409"/>
      <c r="DB33" s="409"/>
      <c r="DC33" s="409"/>
      <c r="DD33" s="409"/>
      <c r="DE33" s="409"/>
      <c r="DF33" s="179"/>
      <c r="DG33" s="609" t="s">
        <v>207</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8</v>
      </c>
      <c r="BF34" s="610"/>
      <c r="BG34" s="611" t="str">
        <f>IF('各会計、関係団体の財政状況及び健全化判断比率'!B34="","",'各会計、関係団体の財政状況及び健全化判断比率'!B34)</f>
        <v>初島漁業集落排水処理事業特別会計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静岡県後期高齢者医療広域連合</v>
      </c>
      <c r="BZ34" s="611"/>
      <c r="CA34" s="611"/>
      <c r="CB34" s="611"/>
      <c r="CC34" s="611"/>
      <c r="CD34" s="611"/>
      <c r="CE34" s="611"/>
      <c r="CF34" s="611"/>
      <c r="CG34" s="611"/>
      <c r="CH34" s="611"/>
      <c r="CI34" s="611"/>
      <c r="CJ34" s="611"/>
      <c r="CK34" s="611"/>
      <c r="CL34" s="611"/>
      <c r="CM34" s="611"/>
      <c r="CN34" s="175"/>
      <c r="CO34" s="610">
        <f>IF(CQ34="","",MAX(C34:D43,U34:V43,AM34:AN43,BE34:BF43,BW34:BX43)+1)</f>
        <v>12</v>
      </c>
      <c r="CP34" s="610"/>
      <c r="CQ34" s="611" t="str">
        <f>IF('各会計、関係団体の財政状況及び健全化判断比率'!BS7="","",'各会計、関係団体の財政状況及び健全化判断比率'!BS7)</f>
        <v>熱海日金山霊園</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2">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静岡県後期高齢者医療広域連合（事業会計分）</v>
      </c>
      <c r="BZ35" s="611"/>
      <c r="CA35" s="611"/>
      <c r="CB35" s="611"/>
      <c r="CC35" s="611"/>
      <c r="CD35" s="611"/>
      <c r="CE35" s="611"/>
      <c r="CF35" s="611"/>
      <c r="CG35" s="611"/>
      <c r="CH35" s="611"/>
      <c r="CI35" s="611"/>
      <c r="CJ35" s="611"/>
      <c r="CK35" s="611"/>
      <c r="CL35" s="611"/>
      <c r="CM35" s="611"/>
      <c r="CN35" s="175"/>
      <c r="CO35" s="610">
        <f t="shared" ref="CO35:CO43" si="3">IF(CQ35="","",CO34+1)</f>
        <v>13</v>
      </c>
      <c r="CP35" s="610"/>
      <c r="CQ35" s="611" t="str">
        <f>IF('各会計、関係団体の財政状況及び健全化判断比率'!BS8="","",'各会計、関係団体の財政状況及び健全化判断比率'!BS8)</f>
        <v>スパ・マリーナ熱海</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f t="shared" si="0"/>
        <v>7</v>
      </c>
      <c r="AN36" s="610"/>
      <c r="AO36" s="611" t="str">
        <f>IF('各会計、関係団体の財政状況及び健全化判断比率'!B33="","",'各会計、関係団体の財政状況及び健全化判断比率'!B33)</f>
        <v>温泉事業会計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静岡地方税滞納整理機構</v>
      </c>
      <c r="BZ36" s="611"/>
      <c r="CA36" s="611"/>
      <c r="CB36" s="611"/>
      <c r="CC36" s="611"/>
      <c r="CD36" s="611"/>
      <c r="CE36" s="611"/>
      <c r="CF36" s="611"/>
      <c r="CG36" s="611"/>
      <c r="CH36" s="611"/>
      <c r="CI36" s="611"/>
      <c r="CJ36" s="611"/>
      <c r="CK36" s="611"/>
      <c r="CL36" s="611"/>
      <c r="CM36" s="611"/>
      <c r="CN36" s="175"/>
      <c r="CO36" s="610">
        <f t="shared" si="3"/>
        <v>14</v>
      </c>
      <c r="CP36" s="610"/>
      <c r="CQ36" s="611" t="str">
        <f>IF('各会計、関係団体の財政状況及び健全化判断比率'!BS9="","",'各会計、関係団体の財政状況及び健全化判断比率'!BS9)</f>
        <v>熱海市土地開発公社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t="str">
        <f t="shared" si="2"/>
        <v/>
      </c>
      <c r="BX37" s="610"/>
      <c r="BY37" s="611" t="str">
        <f>IF('各会計、関係団体の財政状況及び健全化判断比率'!B71="","",'各会計、関係団体の財政状況及び健全化判断比率'!B71)</f>
        <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4pXGnL5E7Vi/yxq4jHNhYjLVJ7/lgaFTbqIeBTubrRgH1P3b2U0Keqobi5+fjt6v4h/gS5Z9tHrdWbnuVzYFbQ==" saltValue="uYT88MFsRw629RS8MZ/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230</v>
      </c>
      <c r="C5" s="623"/>
      <c r="D5" s="623"/>
      <c r="E5" s="623"/>
      <c r="F5" s="623"/>
      <c r="G5" s="623"/>
      <c r="H5" s="623"/>
      <c r="I5" s="623"/>
      <c r="J5" s="623"/>
      <c r="K5" s="623"/>
      <c r="L5" s="623"/>
      <c r="M5" s="623"/>
      <c r="N5" s="623"/>
      <c r="O5" s="623"/>
      <c r="P5" s="623"/>
      <c r="Q5" s="624"/>
      <c r="R5" s="625">
        <v>9930662</v>
      </c>
      <c r="S5" s="626"/>
      <c r="T5" s="626"/>
      <c r="U5" s="626"/>
      <c r="V5" s="626"/>
      <c r="W5" s="626"/>
      <c r="X5" s="626"/>
      <c r="Y5" s="627"/>
      <c r="Z5" s="628">
        <v>42.1</v>
      </c>
      <c r="AA5" s="628"/>
      <c r="AB5" s="628"/>
      <c r="AC5" s="628"/>
      <c r="AD5" s="629">
        <v>8474902</v>
      </c>
      <c r="AE5" s="629"/>
      <c r="AF5" s="629"/>
      <c r="AG5" s="629"/>
      <c r="AH5" s="629"/>
      <c r="AI5" s="629"/>
      <c r="AJ5" s="629"/>
      <c r="AK5" s="629"/>
      <c r="AL5" s="630">
        <v>75.2</v>
      </c>
      <c r="AM5" s="631"/>
      <c r="AN5" s="631"/>
      <c r="AO5" s="632"/>
      <c r="AP5" s="622" t="s">
        <v>231</v>
      </c>
      <c r="AQ5" s="623"/>
      <c r="AR5" s="623"/>
      <c r="AS5" s="623"/>
      <c r="AT5" s="623"/>
      <c r="AU5" s="623"/>
      <c r="AV5" s="623"/>
      <c r="AW5" s="623"/>
      <c r="AX5" s="623"/>
      <c r="AY5" s="623"/>
      <c r="AZ5" s="623"/>
      <c r="BA5" s="623"/>
      <c r="BB5" s="623"/>
      <c r="BC5" s="623"/>
      <c r="BD5" s="623"/>
      <c r="BE5" s="623"/>
      <c r="BF5" s="624"/>
      <c r="BG5" s="636">
        <v>8645727</v>
      </c>
      <c r="BH5" s="637"/>
      <c r="BI5" s="637"/>
      <c r="BJ5" s="637"/>
      <c r="BK5" s="637"/>
      <c r="BL5" s="637"/>
      <c r="BM5" s="637"/>
      <c r="BN5" s="638"/>
      <c r="BO5" s="639">
        <v>87.1</v>
      </c>
      <c r="BP5" s="639"/>
      <c r="BQ5" s="639"/>
      <c r="BR5" s="639"/>
      <c r="BS5" s="640" t="s">
        <v>131</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x14ac:dyDescent="0.2">
      <c r="B6" s="633" t="s">
        <v>235</v>
      </c>
      <c r="C6" s="634"/>
      <c r="D6" s="634"/>
      <c r="E6" s="634"/>
      <c r="F6" s="634"/>
      <c r="G6" s="634"/>
      <c r="H6" s="634"/>
      <c r="I6" s="634"/>
      <c r="J6" s="634"/>
      <c r="K6" s="634"/>
      <c r="L6" s="634"/>
      <c r="M6" s="634"/>
      <c r="N6" s="634"/>
      <c r="O6" s="634"/>
      <c r="P6" s="634"/>
      <c r="Q6" s="635"/>
      <c r="R6" s="636">
        <v>93603</v>
      </c>
      <c r="S6" s="637"/>
      <c r="T6" s="637"/>
      <c r="U6" s="637"/>
      <c r="V6" s="637"/>
      <c r="W6" s="637"/>
      <c r="X6" s="637"/>
      <c r="Y6" s="638"/>
      <c r="Z6" s="639">
        <v>0.4</v>
      </c>
      <c r="AA6" s="639"/>
      <c r="AB6" s="639"/>
      <c r="AC6" s="639"/>
      <c r="AD6" s="640">
        <v>93603</v>
      </c>
      <c r="AE6" s="640"/>
      <c r="AF6" s="640"/>
      <c r="AG6" s="640"/>
      <c r="AH6" s="640"/>
      <c r="AI6" s="640"/>
      <c r="AJ6" s="640"/>
      <c r="AK6" s="640"/>
      <c r="AL6" s="641">
        <v>0.8</v>
      </c>
      <c r="AM6" s="642"/>
      <c r="AN6" s="642"/>
      <c r="AO6" s="643"/>
      <c r="AP6" s="633" t="s">
        <v>236</v>
      </c>
      <c r="AQ6" s="634"/>
      <c r="AR6" s="634"/>
      <c r="AS6" s="634"/>
      <c r="AT6" s="634"/>
      <c r="AU6" s="634"/>
      <c r="AV6" s="634"/>
      <c r="AW6" s="634"/>
      <c r="AX6" s="634"/>
      <c r="AY6" s="634"/>
      <c r="AZ6" s="634"/>
      <c r="BA6" s="634"/>
      <c r="BB6" s="634"/>
      <c r="BC6" s="634"/>
      <c r="BD6" s="634"/>
      <c r="BE6" s="634"/>
      <c r="BF6" s="635"/>
      <c r="BG6" s="636">
        <v>8116280</v>
      </c>
      <c r="BH6" s="637"/>
      <c r="BI6" s="637"/>
      <c r="BJ6" s="637"/>
      <c r="BK6" s="637"/>
      <c r="BL6" s="637"/>
      <c r="BM6" s="637"/>
      <c r="BN6" s="638"/>
      <c r="BO6" s="639">
        <v>81.7</v>
      </c>
      <c r="BP6" s="639"/>
      <c r="BQ6" s="639"/>
      <c r="BR6" s="639"/>
      <c r="BS6" s="640" t="s">
        <v>131</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175384</v>
      </c>
      <c r="CS6" s="637"/>
      <c r="CT6" s="637"/>
      <c r="CU6" s="637"/>
      <c r="CV6" s="637"/>
      <c r="CW6" s="637"/>
      <c r="CX6" s="637"/>
      <c r="CY6" s="638"/>
      <c r="CZ6" s="630">
        <v>0.9</v>
      </c>
      <c r="DA6" s="631"/>
      <c r="DB6" s="631"/>
      <c r="DC6" s="647"/>
      <c r="DD6" s="645" t="s">
        <v>131</v>
      </c>
      <c r="DE6" s="637"/>
      <c r="DF6" s="637"/>
      <c r="DG6" s="637"/>
      <c r="DH6" s="637"/>
      <c r="DI6" s="637"/>
      <c r="DJ6" s="637"/>
      <c r="DK6" s="637"/>
      <c r="DL6" s="637"/>
      <c r="DM6" s="637"/>
      <c r="DN6" s="637"/>
      <c r="DO6" s="637"/>
      <c r="DP6" s="638"/>
      <c r="DQ6" s="645">
        <v>175384</v>
      </c>
      <c r="DR6" s="637"/>
      <c r="DS6" s="637"/>
      <c r="DT6" s="637"/>
      <c r="DU6" s="637"/>
      <c r="DV6" s="637"/>
      <c r="DW6" s="637"/>
      <c r="DX6" s="637"/>
      <c r="DY6" s="637"/>
      <c r="DZ6" s="637"/>
      <c r="EA6" s="637"/>
      <c r="EB6" s="637"/>
      <c r="EC6" s="646"/>
    </row>
    <row r="7" spans="2:143" ht="11.25" customHeight="1" x14ac:dyDescent="0.2">
      <c r="B7" s="633" t="s">
        <v>238</v>
      </c>
      <c r="C7" s="634"/>
      <c r="D7" s="634"/>
      <c r="E7" s="634"/>
      <c r="F7" s="634"/>
      <c r="G7" s="634"/>
      <c r="H7" s="634"/>
      <c r="I7" s="634"/>
      <c r="J7" s="634"/>
      <c r="K7" s="634"/>
      <c r="L7" s="634"/>
      <c r="M7" s="634"/>
      <c r="N7" s="634"/>
      <c r="O7" s="634"/>
      <c r="P7" s="634"/>
      <c r="Q7" s="635"/>
      <c r="R7" s="636">
        <v>2739</v>
      </c>
      <c r="S7" s="637"/>
      <c r="T7" s="637"/>
      <c r="U7" s="637"/>
      <c r="V7" s="637"/>
      <c r="W7" s="637"/>
      <c r="X7" s="637"/>
      <c r="Y7" s="638"/>
      <c r="Z7" s="639">
        <v>0</v>
      </c>
      <c r="AA7" s="639"/>
      <c r="AB7" s="639"/>
      <c r="AC7" s="639"/>
      <c r="AD7" s="640">
        <v>2739</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2806297</v>
      </c>
      <c r="BH7" s="637"/>
      <c r="BI7" s="637"/>
      <c r="BJ7" s="637"/>
      <c r="BK7" s="637"/>
      <c r="BL7" s="637"/>
      <c r="BM7" s="637"/>
      <c r="BN7" s="638"/>
      <c r="BO7" s="639">
        <v>28.3</v>
      </c>
      <c r="BP7" s="639"/>
      <c r="BQ7" s="639"/>
      <c r="BR7" s="639"/>
      <c r="BS7" s="640" t="s">
        <v>131</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2668657</v>
      </c>
      <c r="CS7" s="637"/>
      <c r="CT7" s="637"/>
      <c r="CU7" s="637"/>
      <c r="CV7" s="637"/>
      <c r="CW7" s="637"/>
      <c r="CX7" s="637"/>
      <c r="CY7" s="638"/>
      <c r="CZ7" s="639">
        <v>13.1</v>
      </c>
      <c r="DA7" s="639"/>
      <c r="DB7" s="639"/>
      <c r="DC7" s="639"/>
      <c r="DD7" s="645">
        <v>100905</v>
      </c>
      <c r="DE7" s="637"/>
      <c r="DF7" s="637"/>
      <c r="DG7" s="637"/>
      <c r="DH7" s="637"/>
      <c r="DI7" s="637"/>
      <c r="DJ7" s="637"/>
      <c r="DK7" s="637"/>
      <c r="DL7" s="637"/>
      <c r="DM7" s="637"/>
      <c r="DN7" s="637"/>
      <c r="DO7" s="637"/>
      <c r="DP7" s="638"/>
      <c r="DQ7" s="645">
        <v>2113519</v>
      </c>
      <c r="DR7" s="637"/>
      <c r="DS7" s="637"/>
      <c r="DT7" s="637"/>
      <c r="DU7" s="637"/>
      <c r="DV7" s="637"/>
      <c r="DW7" s="637"/>
      <c r="DX7" s="637"/>
      <c r="DY7" s="637"/>
      <c r="DZ7" s="637"/>
      <c r="EA7" s="637"/>
      <c r="EB7" s="637"/>
      <c r="EC7" s="646"/>
    </row>
    <row r="8" spans="2:143" ht="11.25" customHeight="1" x14ac:dyDescent="0.2">
      <c r="B8" s="633" t="s">
        <v>241</v>
      </c>
      <c r="C8" s="634"/>
      <c r="D8" s="634"/>
      <c r="E8" s="634"/>
      <c r="F8" s="634"/>
      <c r="G8" s="634"/>
      <c r="H8" s="634"/>
      <c r="I8" s="634"/>
      <c r="J8" s="634"/>
      <c r="K8" s="634"/>
      <c r="L8" s="634"/>
      <c r="M8" s="634"/>
      <c r="N8" s="634"/>
      <c r="O8" s="634"/>
      <c r="P8" s="634"/>
      <c r="Q8" s="635"/>
      <c r="R8" s="636">
        <v>30390</v>
      </c>
      <c r="S8" s="637"/>
      <c r="T8" s="637"/>
      <c r="U8" s="637"/>
      <c r="V8" s="637"/>
      <c r="W8" s="637"/>
      <c r="X8" s="637"/>
      <c r="Y8" s="638"/>
      <c r="Z8" s="639">
        <v>0.1</v>
      </c>
      <c r="AA8" s="639"/>
      <c r="AB8" s="639"/>
      <c r="AC8" s="639"/>
      <c r="AD8" s="640">
        <v>30390</v>
      </c>
      <c r="AE8" s="640"/>
      <c r="AF8" s="640"/>
      <c r="AG8" s="640"/>
      <c r="AH8" s="640"/>
      <c r="AI8" s="640"/>
      <c r="AJ8" s="640"/>
      <c r="AK8" s="640"/>
      <c r="AL8" s="641">
        <v>0.3</v>
      </c>
      <c r="AM8" s="642"/>
      <c r="AN8" s="642"/>
      <c r="AO8" s="643"/>
      <c r="AP8" s="633" t="s">
        <v>242</v>
      </c>
      <c r="AQ8" s="634"/>
      <c r="AR8" s="634"/>
      <c r="AS8" s="634"/>
      <c r="AT8" s="634"/>
      <c r="AU8" s="634"/>
      <c r="AV8" s="634"/>
      <c r="AW8" s="634"/>
      <c r="AX8" s="634"/>
      <c r="AY8" s="634"/>
      <c r="AZ8" s="634"/>
      <c r="BA8" s="634"/>
      <c r="BB8" s="634"/>
      <c r="BC8" s="634"/>
      <c r="BD8" s="634"/>
      <c r="BE8" s="634"/>
      <c r="BF8" s="635"/>
      <c r="BG8" s="636">
        <v>83544</v>
      </c>
      <c r="BH8" s="637"/>
      <c r="BI8" s="637"/>
      <c r="BJ8" s="637"/>
      <c r="BK8" s="637"/>
      <c r="BL8" s="637"/>
      <c r="BM8" s="637"/>
      <c r="BN8" s="638"/>
      <c r="BO8" s="639">
        <v>0.8</v>
      </c>
      <c r="BP8" s="639"/>
      <c r="BQ8" s="639"/>
      <c r="BR8" s="639"/>
      <c r="BS8" s="640" t="s">
        <v>243</v>
      </c>
      <c r="BT8" s="640"/>
      <c r="BU8" s="640"/>
      <c r="BV8" s="640"/>
      <c r="BW8" s="640"/>
      <c r="BX8" s="640"/>
      <c r="BY8" s="640"/>
      <c r="BZ8" s="640"/>
      <c r="CA8" s="640"/>
      <c r="CB8" s="644"/>
      <c r="CD8" s="633" t="s">
        <v>244</v>
      </c>
      <c r="CE8" s="634"/>
      <c r="CF8" s="634"/>
      <c r="CG8" s="634"/>
      <c r="CH8" s="634"/>
      <c r="CI8" s="634"/>
      <c r="CJ8" s="634"/>
      <c r="CK8" s="634"/>
      <c r="CL8" s="634"/>
      <c r="CM8" s="634"/>
      <c r="CN8" s="634"/>
      <c r="CO8" s="634"/>
      <c r="CP8" s="634"/>
      <c r="CQ8" s="635"/>
      <c r="CR8" s="636">
        <v>6570535</v>
      </c>
      <c r="CS8" s="637"/>
      <c r="CT8" s="637"/>
      <c r="CU8" s="637"/>
      <c r="CV8" s="637"/>
      <c r="CW8" s="637"/>
      <c r="CX8" s="637"/>
      <c r="CY8" s="638"/>
      <c r="CZ8" s="639">
        <v>32.200000000000003</v>
      </c>
      <c r="DA8" s="639"/>
      <c r="DB8" s="639"/>
      <c r="DC8" s="639"/>
      <c r="DD8" s="645">
        <v>21318</v>
      </c>
      <c r="DE8" s="637"/>
      <c r="DF8" s="637"/>
      <c r="DG8" s="637"/>
      <c r="DH8" s="637"/>
      <c r="DI8" s="637"/>
      <c r="DJ8" s="637"/>
      <c r="DK8" s="637"/>
      <c r="DL8" s="637"/>
      <c r="DM8" s="637"/>
      <c r="DN8" s="637"/>
      <c r="DO8" s="637"/>
      <c r="DP8" s="638"/>
      <c r="DQ8" s="645">
        <v>3322895</v>
      </c>
      <c r="DR8" s="637"/>
      <c r="DS8" s="637"/>
      <c r="DT8" s="637"/>
      <c r="DU8" s="637"/>
      <c r="DV8" s="637"/>
      <c r="DW8" s="637"/>
      <c r="DX8" s="637"/>
      <c r="DY8" s="637"/>
      <c r="DZ8" s="637"/>
      <c r="EA8" s="637"/>
      <c r="EB8" s="637"/>
      <c r="EC8" s="646"/>
    </row>
    <row r="9" spans="2:143" ht="11.25" customHeight="1" x14ac:dyDescent="0.2">
      <c r="B9" s="633" t="s">
        <v>245</v>
      </c>
      <c r="C9" s="634"/>
      <c r="D9" s="634"/>
      <c r="E9" s="634"/>
      <c r="F9" s="634"/>
      <c r="G9" s="634"/>
      <c r="H9" s="634"/>
      <c r="I9" s="634"/>
      <c r="J9" s="634"/>
      <c r="K9" s="634"/>
      <c r="L9" s="634"/>
      <c r="M9" s="634"/>
      <c r="N9" s="634"/>
      <c r="O9" s="634"/>
      <c r="P9" s="634"/>
      <c r="Q9" s="635"/>
      <c r="R9" s="636">
        <v>30688</v>
      </c>
      <c r="S9" s="637"/>
      <c r="T9" s="637"/>
      <c r="U9" s="637"/>
      <c r="V9" s="637"/>
      <c r="W9" s="637"/>
      <c r="X9" s="637"/>
      <c r="Y9" s="638"/>
      <c r="Z9" s="639">
        <v>0.1</v>
      </c>
      <c r="AA9" s="639"/>
      <c r="AB9" s="639"/>
      <c r="AC9" s="639"/>
      <c r="AD9" s="640">
        <v>30688</v>
      </c>
      <c r="AE9" s="640"/>
      <c r="AF9" s="640"/>
      <c r="AG9" s="640"/>
      <c r="AH9" s="640"/>
      <c r="AI9" s="640"/>
      <c r="AJ9" s="640"/>
      <c r="AK9" s="640"/>
      <c r="AL9" s="641">
        <v>0.3</v>
      </c>
      <c r="AM9" s="642"/>
      <c r="AN9" s="642"/>
      <c r="AO9" s="643"/>
      <c r="AP9" s="633" t="s">
        <v>246</v>
      </c>
      <c r="AQ9" s="634"/>
      <c r="AR9" s="634"/>
      <c r="AS9" s="634"/>
      <c r="AT9" s="634"/>
      <c r="AU9" s="634"/>
      <c r="AV9" s="634"/>
      <c r="AW9" s="634"/>
      <c r="AX9" s="634"/>
      <c r="AY9" s="634"/>
      <c r="AZ9" s="634"/>
      <c r="BA9" s="634"/>
      <c r="BB9" s="634"/>
      <c r="BC9" s="634"/>
      <c r="BD9" s="634"/>
      <c r="BE9" s="634"/>
      <c r="BF9" s="635"/>
      <c r="BG9" s="636">
        <v>2357108</v>
      </c>
      <c r="BH9" s="637"/>
      <c r="BI9" s="637"/>
      <c r="BJ9" s="637"/>
      <c r="BK9" s="637"/>
      <c r="BL9" s="637"/>
      <c r="BM9" s="637"/>
      <c r="BN9" s="638"/>
      <c r="BO9" s="639">
        <v>23.7</v>
      </c>
      <c r="BP9" s="639"/>
      <c r="BQ9" s="639"/>
      <c r="BR9" s="639"/>
      <c r="BS9" s="640" t="s">
        <v>131</v>
      </c>
      <c r="BT9" s="640"/>
      <c r="BU9" s="640"/>
      <c r="BV9" s="640"/>
      <c r="BW9" s="640"/>
      <c r="BX9" s="640"/>
      <c r="BY9" s="640"/>
      <c r="BZ9" s="640"/>
      <c r="CA9" s="640"/>
      <c r="CB9" s="644"/>
      <c r="CD9" s="633" t="s">
        <v>247</v>
      </c>
      <c r="CE9" s="634"/>
      <c r="CF9" s="634"/>
      <c r="CG9" s="634"/>
      <c r="CH9" s="634"/>
      <c r="CI9" s="634"/>
      <c r="CJ9" s="634"/>
      <c r="CK9" s="634"/>
      <c r="CL9" s="634"/>
      <c r="CM9" s="634"/>
      <c r="CN9" s="634"/>
      <c r="CO9" s="634"/>
      <c r="CP9" s="634"/>
      <c r="CQ9" s="635"/>
      <c r="CR9" s="636">
        <v>2901208</v>
      </c>
      <c r="CS9" s="637"/>
      <c r="CT9" s="637"/>
      <c r="CU9" s="637"/>
      <c r="CV9" s="637"/>
      <c r="CW9" s="637"/>
      <c r="CX9" s="637"/>
      <c r="CY9" s="638"/>
      <c r="CZ9" s="639">
        <v>14.2</v>
      </c>
      <c r="DA9" s="639"/>
      <c r="DB9" s="639"/>
      <c r="DC9" s="639"/>
      <c r="DD9" s="645">
        <v>20722</v>
      </c>
      <c r="DE9" s="637"/>
      <c r="DF9" s="637"/>
      <c r="DG9" s="637"/>
      <c r="DH9" s="637"/>
      <c r="DI9" s="637"/>
      <c r="DJ9" s="637"/>
      <c r="DK9" s="637"/>
      <c r="DL9" s="637"/>
      <c r="DM9" s="637"/>
      <c r="DN9" s="637"/>
      <c r="DO9" s="637"/>
      <c r="DP9" s="638"/>
      <c r="DQ9" s="645">
        <v>2005373</v>
      </c>
      <c r="DR9" s="637"/>
      <c r="DS9" s="637"/>
      <c r="DT9" s="637"/>
      <c r="DU9" s="637"/>
      <c r="DV9" s="637"/>
      <c r="DW9" s="637"/>
      <c r="DX9" s="637"/>
      <c r="DY9" s="637"/>
      <c r="DZ9" s="637"/>
      <c r="EA9" s="637"/>
      <c r="EB9" s="637"/>
      <c r="EC9" s="646"/>
    </row>
    <row r="10" spans="2:143" ht="11.25" customHeight="1" x14ac:dyDescent="0.2">
      <c r="B10" s="633" t="s">
        <v>248</v>
      </c>
      <c r="C10" s="634"/>
      <c r="D10" s="634"/>
      <c r="E10" s="634"/>
      <c r="F10" s="634"/>
      <c r="G10" s="634"/>
      <c r="H10" s="634"/>
      <c r="I10" s="634"/>
      <c r="J10" s="634"/>
      <c r="K10" s="634"/>
      <c r="L10" s="634"/>
      <c r="M10" s="634"/>
      <c r="N10" s="634"/>
      <c r="O10" s="634"/>
      <c r="P10" s="634"/>
      <c r="Q10" s="635"/>
      <c r="R10" s="636" t="s">
        <v>243</v>
      </c>
      <c r="S10" s="637"/>
      <c r="T10" s="637"/>
      <c r="U10" s="637"/>
      <c r="V10" s="637"/>
      <c r="W10" s="637"/>
      <c r="X10" s="637"/>
      <c r="Y10" s="638"/>
      <c r="Z10" s="639" t="s">
        <v>243</v>
      </c>
      <c r="AA10" s="639"/>
      <c r="AB10" s="639"/>
      <c r="AC10" s="639"/>
      <c r="AD10" s="640" t="s">
        <v>139</v>
      </c>
      <c r="AE10" s="640"/>
      <c r="AF10" s="640"/>
      <c r="AG10" s="640"/>
      <c r="AH10" s="640"/>
      <c r="AI10" s="640"/>
      <c r="AJ10" s="640"/>
      <c r="AK10" s="640"/>
      <c r="AL10" s="641" t="s">
        <v>243</v>
      </c>
      <c r="AM10" s="642"/>
      <c r="AN10" s="642"/>
      <c r="AO10" s="643"/>
      <c r="AP10" s="633" t="s">
        <v>249</v>
      </c>
      <c r="AQ10" s="634"/>
      <c r="AR10" s="634"/>
      <c r="AS10" s="634"/>
      <c r="AT10" s="634"/>
      <c r="AU10" s="634"/>
      <c r="AV10" s="634"/>
      <c r="AW10" s="634"/>
      <c r="AX10" s="634"/>
      <c r="AY10" s="634"/>
      <c r="AZ10" s="634"/>
      <c r="BA10" s="634"/>
      <c r="BB10" s="634"/>
      <c r="BC10" s="634"/>
      <c r="BD10" s="634"/>
      <c r="BE10" s="634"/>
      <c r="BF10" s="635"/>
      <c r="BG10" s="636">
        <v>237833</v>
      </c>
      <c r="BH10" s="637"/>
      <c r="BI10" s="637"/>
      <c r="BJ10" s="637"/>
      <c r="BK10" s="637"/>
      <c r="BL10" s="637"/>
      <c r="BM10" s="637"/>
      <c r="BN10" s="638"/>
      <c r="BO10" s="639">
        <v>2.4</v>
      </c>
      <c r="BP10" s="639"/>
      <c r="BQ10" s="639"/>
      <c r="BR10" s="639"/>
      <c r="BS10" s="640" t="s">
        <v>243</v>
      </c>
      <c r="BT10" s="640"/>
      <c r="BU10" s="640"/>
      <c r="BV10" s="640"/>
      <c r="BW10" s="640"/>
      <c r="BX10" s="640"/>
      <c r="BY10" s="640"/>
      <c r="BZ10" s="640"/>
      <c r="CA10" s="640"/>
      <c r="CB10" s="644"/>
      <c r="CD10" s="633" t="s">
        <v>250</v>
      </c>
      <c r="CE10" s="634"/>
      <c r="CF10" s="634"/>
      <c r="CG10" s="634"/>
      <c r="CH10" s="634"/>
      <c r="CI10" s="634"/>
      <c r="CJ10" s="634"/>
      <c r="CK10" s="634"/>
      <c r="CL10" s="634"/>
      <c r="CM10" s="634"/>
      <c r="CN10" s="634"/>
      <c r="CO10" s="634"/>
      <c r="CP10" s="634"/>
      <c r="CQ10" s="635"/>
      <c r="CR10" s="636">
        <v>1685</v>
      </c>
      <c r="CS10" s="637"/>
      <c r="CT10" s="637"/>
      <c r="CU10" s="637"/>
      <c r="CV10" s="637"/>
      <c r="CW10" s="637"/>
      <c r="CX10" s="637"/>
      <c r="CY10" s="638"/>
      <c r="CZ10" s="639">
        <v>0</v>
      </c>
      <c r="DA10" s="639"/>
      <c r="DB10" s="639"/>
      <c r="DC10" s="639"/>
      <c r="DD10" s="645" t="s">
        <v>251</v>
      </c>
      <c r="DE10" s="637"/>
      <c r="DF10" s="637"/>
      <c r="DG10" s="637"/>
      <c r="DH10" s="637"/>
      <c r="DI10" s="637"/>
      <c r="DJ10" s="637"/>
      <c r="DK10" s="637"/>
      <c r="DL10" s="637"/>
      <c r="DM10" s="637"/>
      <c r="DN10" s="637"/>
      <c r="DO10" s="637"/>
      <c r="DP10" s="638"/>
      <c r="DQ10" s="645">
        <v>1685</v>
      </c>
      <c r="DR10" s="637"/>
      <c r="DS10" s="637"/>
      <c r="DT10" s="637"/>
      <c r="DU10" s="637"/>
      <c r="DV10" s="637"/>
      <c r="DW10" s="637"/>
      <c r="DX10" s="637"/>
      <c r="DY10" s="637"/>
      <c r="DZ10" s="637"/>
      <c r="EA10" s="637"/>
      <c r="EB10" s="637"/>
      <c r="EC10" s="646"/>
    </row>
    <row r="11" spans="2:143" ht="11.25" customHeight="1" x14ac:dyDescent="0.2">
      <c r="B11" s="633" t="s">
        <v>252</v>
      </c>
      <c r="C11" s="634"/>
      <c r="D11" s="634"/>
      <c r="E11" s="634"/>
      <c r="F11" s="634"/>
      <c r="G11" s="634"/>
      <c r="H11" s="634"/>
      <c r="I11" s="634"/>
      <c r="J11" s="634"/>
      <c r="K11" s="634"/>
      <c r="L11" s="634"/>
      <c r="M11" s="634"/>
      <c r="N11" s="634"/>
      <c r="O11" s="634"/>
      <c r="P11" s="634"/>
      <c r="Q11" s="635"/>
      <c r="R11" s="636">
        <v>930860</v>
      </c>
      <c r="S11" s="637"/>
      <c r="T11" s="637"/>
      <c r="U11" s="637"/>
      <c r="V11" s="637"/>
      <c r="W11" s="637"/>
      <c r="X11" s="637"/>
      <c r="Y11" s="638"/>
      <c r="Z11" s="641">
        <v>3.9</v>
      </c>
      <c r="AA11" s="642"/>
      <c r="AB11" s="642"/>
      <c r="AC11" s="648"/>
      <c r="AD11" s="645">
        <v>930860</v>
      </c>
      <c r="AE11" s="637"/>
      <c r="AF11" s="637"/>
      <c r="AG11" s="637"/>
      <c r="AH11" s="637"/>
      <c r="AI11" s="637"/>
      <c r="AJ11" s="637"/>
      <c r="AK11" s="638"/>
      <c r="AL11" s="641">
        <v>8.3000000000000007</v>
      </c>
      <c r="AM11" s="642"/>
      <c r="AN11" s="642"/>
      <c r="AO11" s="643"/>
      <c r="AP11" s="633" t="s">
        <v>253</v>
      </c>
      <c r="AQ11" s="634"/>
      <c r="AR11" s="634"/>
      <c r="AS11" s="634"/>
      <c r="AT11" s="634"/>
      <c r="AU11" s="634"/>
      <c r="AV11" s="634"/>
      <c r="AW11" s="634"/>
      <c r="AX11" s="634"/>
      <c r="AY11" s="634"/>
      <c r="AZ11" s="634"/>
      <c r="BA11" s="634"/>
      <c r="BB11" s="634"/>
      <c r="BC11" s="634"/>
      <c r="BD11" s="634"/>
      <c r="BE11" s="634"/>
      <c r="BF11" s="635"/>
      <c r="BG11" s="636">
        <v>127812</v>
      </c>
      <c r="BH11" s="637"/>
      <c r="BI11" s="637"/>
      <c r="BJ11" s="637"/>
      <c r="BK11" s="637"/>
      <c r="BL11" s="637"/>
      <c r="BM11" s="637"/>
      <c r="BN11" s="638"/>
      <c r="BO11" s="639">
        <v>1.3</v>
      </c>
      <c r="BP11" s="639"/>
      <c r="BQ11" s="639"/>
      <c r="BR11" s="639"/>
      <c r="BS11" s="640" t="s">
        <v>243</v>
      </c>
      <c r="BT11" s="640"/>
      <c r="BU11" s="640"/>
      <c r="BV11" s="640"/>
      <c r="BW11" s="640"/>
      <c r="BX11" s="640"/>
      <c r="BY11" s="640"/>
      <c r="BZ11" s="640"/>
      <c r="CA11" s="640"/>
      <c r="CB11" s="644"/>
      <c r="CD11" s="633" t="s">
        <v>254</v>
      </c>
      <c r="CE11" s="634"/>
      <c r="CF11" s="634"/>
      <c r="CG11" s="634"/>
      <c r="CH11" s="634"/>
      <c r="CI11" s="634"/>
      <c r="CJ11" s="634"/>
      <c r="CK11" s="634"/>
      <c r="CL11" s="634"/>
      <c r="CM11" s="634"/>
      <c r="CN11" s="634"/>
      <c r="CO11" s="634"/>
      <c r="CP11" s="634"/>
      <c r="CQ11" s="635"/>
      <c r="CR11" s="636">
        <v>126640</v>
      </c>
      <c r="CS11" s="637"/>
      <c r="CT11" s="637"/>
      <c r="CU11" s="637"/>
      <c r="CV11" s="637"/>
      <c r="CW11" s="637"/>
      <c r="CX11" s="637"/>
      <c r="CY11" s="638"/>
      <c r="CZ11" s="639">
        <v>0.6</v>
      </c>
      <c r="DA11" s="639"/>
      <c r="DB11" s="639"/>
      <c r="DC11" s="639"/>
      <c r="DD11" s="645">
        <v>31349</v>
      </c>
      <c r="DE11" s="637"/>
      <c r="DF11" s="637"/>
      <c r="DG11" s="637"/>
      <c r="DH11" s="637"/>
      <c r="DI11" s="637"/>
      <c r="DJ11" s="637"/>
      <c r="DK11" s="637"/>
      <c r="DL11" s="637"/>
      <c r="DM11" s="637"/>
      <c r="DN11" s="637"/>
      <c r="DO11" s="637"/>
      <c r="DP11" s="638"/>
      <c r="DQ11" s="645">
        <v>102848</v>
      </c>
      <c r="DR11" s="637"/>
      <c r="DS11" s="637"/>
      <c r="DT11" s="637"/>
      <c r="DU11" s="637"/>
      <c r="DV11" s="637"/>
      <c r="DW11" s="637"/>
      <c r="DX11" s="637"/>
      <c r="DY11" s="637"/>
      <c r="DZ11" s="637"/>
      <c r="EA11" s="637"/>
      <c r="EB11" s="637"/>
      <c r="EC11" s="646"/>
    </row>
    <row r="12" spans="2:143" ht="11.25" customHeight="1" x14ac:dyDescent="0.2">
      <c r="B12" s="633" t="s">
        <v>255</v>
      </c>
      <c r="C12" s="634"/>
      <c r="D12" s="634"/>
      <c r="E12" s="634"/>
      <c r="F12" s="634"/>
      <c r="G12" s="634"/>
      <c r="H12" s="634"/>
      <c r="I12" s="634"/>
      <c r="J12" s="634"/>
      <c r="K12" s="634"/>
      <c r="L12" s="634"/>
      <c r="M12" s="634"/>
      <c r="N12" s="634"/>
      <c r="O12" s="634"/>
      <c r="P12" s="634"/>
      <c r="Q12" s="635"/>
      <c r="R12" s="636">
        <v>15317</v>
      </c>
      <c r="S12" s="637"/>
      <c r="T12" s="637"/>
      <c r="U12" s="637"/>
      <c r="V12" s="637"/>
      <c r="W12" s="637"/>
      <c r="X12" s="637"/>
      <c r="Y12" s="638"/>
      <c r="Z12" s="639">
        <v>0.1</v>
      </c>
      <c r="AA12" s="639"/>
      <c r="AB12" s="639"/>
      <c r="AC12" s="639"/>
      <c r="AD12" s="640">
        <v>15317</v>
      </c>
      <c r="AE12" s="640"/>
      <c r="AF12" s="640"/>
      <c r="AG12" s="640"/>
      <c r="AH12" s="640"/>
      <c r="AI12" s="640"/>
      <c r="AJ12" s="640"/>
      <c r="AK12" s="640"/>
      <c r="AL12" s="641">
        <v>0.1</v>
      </c>
      <c r="AM12" s="642"/>
      <c r="AN12" s="642"/>
      <c r="AO12" s="643"/>
      <c r="AP12" s="633" t="s">
        <v>256</v>
      </c>
      <c r="AQ12" s="634"/>
      <c r="AR12" s="634"/>
      <c r="AS12" s="634"/>
      <c r="AT12" s="634"/>
      <c r="AU12" s="634"/>
      <c r="AV12" s="634"/>
      <c r="AW12" s="634"/>
      <c r="AX12" s="634"/>
      <c r="AY12" s="634"/>
      <c r="AZ12" s="634"/>
      <c r="BA12" s="634"/>
      <c r="BB12" s="634"/>
      <c r="BC12" s="634"/>
      <c r="BD12" s="634"/>
      <c r="BE12" s="634"/>
      <c r="BF12" s="635"/>
      <c r="BG12" s="636">
        <v>4831815</v>
      </c>
      <c r="BH12" s="637"/>
      <c r="BI12" s="637"/>
      <c r="BJ12" s="637"/>
      <c r="BK12" s="637"/>
      <c r="BL12" s="637"/>
      <c r="BM12" s="637"/>
      <c r="BN12" s="638"/>
      <c r="BO12" s="639">
        <v>48.7</v>
      </c>
      <c r="BP12" s="639"/>
      <c r="BQ12" s="639"/>
      <c r="BR12" s="639"/>
      <c r="BS12" s="640" t="s">
        <v>139</v>
      </c>
      <c r="BT12" s="640"/>
      <c r="BU12" s="640"/>
      <c r="BV12" s="640"/>
      <c r="BW12" s="640"/>
      <c r="BX12" s="640"/>
      <c r="BY12" s="640"/>
      <c r="BZ12" s="640"/>
      <c r="CA12" s="640"/>
      <c r="CB12" s="644"/>
      <c r="CD12" s="633" t="s">
        <v>257</v>
      </c>
      <c r="CE12" s="634"/>
      <c r="CF12" s="634"/>
      <c r="CG12" s="634"/>
      <c r="CH12" s="634"/>
      <c r="CI12" s="634"/>
      <c r="CJ12" s="634"/>
      <c r="CK12" s="634"/>
      <c r="CL12" s="634"/>
      <c r="CM12" s="634"/>
      <c r="CN12" s="634"/>
      <c r="CO12" s="634"/>
      <c r="CP12" s="634"/>
      <c r="CQ12" s="635"/>
      <c r="CR12" s="636">
        <v>882100</v>
      </c>
      <c r="CS12" s="637"/>
      <c r="CT12" s="637"/>
      <c r="CU12" s="637"/>
      <c r="CV12" s="637"/>
      <c r="CW12" s="637"/>
      <c r="CX12" s="637"/>
      <c r="CY12" s="638"/>
      <c r="CZ12" s="639">
        <v>4.3</v>
      </c>
      <c r="DA12" s="639"/>
      <c r="DB12" s="639"/>
      <c r="DC12" s="639"/>
      <c r="DD12" s="645">
        <v>38393</v>
      </c>
      <c r="DE12" s="637"/>
      <c r="DF12" s="637"/>
      <c r="DG12" s="637"/>
      <c r="DH12" s="637"/>
      <c r="DI12" s="637"/>
      <c r="DJ12" s="637"/>
      <c r="DK12" s="637"/>
      <c r="DL12" s="637"/>
      <c r="DM12" s="637"/>
      <c r="DN12" s="637"/>
      <c r="DO12" s="637"/>
      <c r="DP12" s="638"/>
      <c r="DQ12" s="645">
        <v>781148</v>
      </c>
      <c r="DR12" s="637"/>
      <c r="DS12" s="637"/>
      <c r="DT12" s="637"/>
      <c r="DU12" s="637"/>
      <c r="DV12" s="637"/>
      <c r="DW12" s="637"/>
      <c r="DX12" s="637"/>
      <c r="DY12" s="637"/>
      <c r="DZ12" s="637"/>
      <c r="EA12" s="637"/>
      <c r="EB12" s="637"/>
      <c r="EC12" s="646"/>
    </row>
    <row r="13" spans="2:143" ht="11.25" customHeight="1" x14ac:dyDescent="0.2">
      <c r="B13" s="633" t="s">
        <v>258</v>
      </c>
      <c r="C13" s="634"/>
      <c r="D13" s="634"/>
      <c r="E13" s="634"/>
      <c r="F13" s="634"/>
      <c r="G13" s="634"/>
      <c r="H13" s="634"/>
      <c r="I13" s="634"/>
      <c r="J13" s="634"/>
      <c r="K13" s="634"/>
      <c r="L13" s="634"/>
      <c r="M13" s="634"/>
      <c r="N13" s="634"/>
      <c r="O13" s="634"/>
      <c r="P13" s="634"/>
      <c r="Q13" s="635"/>
      <c r="R13" s="636" t="s">
        <v>251</v>
      </c>
      <c r="S13" s="637"/>
      <c r="T13" s="637"/>
      <c r="U13" s="637"/>
      <c r="V13" s="637"/>
      <c r="W13" s="637"/>
      <c r="X13" s="637"/>
      <c r="Y13" s="638"/>
      <c r="Z13" s="639" t="s">
        <v>139</v>
      </c>
      <c r="AA13" s="639"/>
      <c r="AB13" s="639"/>
      <c r="AC13" s="639"/>
      <c r="AD13" s="640" t="s">
        <v>139</v>
      </c>
      <c r="AE13" s="640"/>
      <c r="AF13" s="640"/>
      <c r="AG13" s="640"/>
      <c r="AH13" s="640"/>
      <c r="AI13" s="640"/>
      <c r="AJ13" s="640"/>
      <c r="AK13" s="640"/>
      <c r="AL13" s="641" t="s">
        <v>139</v>
      </c>
      <c r="AM13" s="642"/>
      <c r="AN13" s="642"/>
      <c r="AO13" s="643"/>
      <c r="AP13" s="633" t="s">
        <v>259</v>
      </c>
      <c r="AQ13" s="634"/>
      <c r="AR13" s="634"/>
      <c r="AS13" s="634"/>
      <c r="AT13" s="634"/>
      <c r="AU13" s="634"/>
      <c r="AV13" s="634"/>
      <c r="AW13" s="634"/>
      <c r="AX13" s="634"/>
      <c r="AY13" s="634"/>
      <c r="AZ13" s="634"/>
      <c r="BA13" s="634"/>
      <c r="BB13" s="634"/>
      <c r="BC13" s="634"/>
      <c r="BD13" s="634"/>
      <c r="BE13" s="634"/>
      <c r="BF13" s="635"/>
      <c r="BG13" s="636">
        <v>4819378</v>
      </c>
      <c r="BH13" s="637"/>
      <c r="BI13" s="637"/>
      <c r="BJ13" s="637"/>
      <c r="BK13" s="637"/>
      <c r="BL13" s="637"/>
      <c r="BM13" s="637"/>
      <c r="BN13" s="638"/>
      <c r="BO13" s="639">
        <v>48.5</v>
      </c>
      <c r="BP13" s="639"/>
      <c r="BQ13" s="639"/>
      <c r="BR13" s="639"/>
      <c r="BS13" s="640" t="s">
        <v>139</v>
      </c>
      <c r="BT13" s="640"/>
      <c r="BU13" s="640"/>
      <c r="BV13" s="640"/>
      <c r="BW13" s="640"/>
      <c r="BX13" s="640"/>
      <c r="BY13" s="640"/>
      <c r="BZ13" s="640"/>
      <c r="CA13" s="640"/>
      <c r="CB13" s="644"/>
      <c r="CD13" s="633" t="s">
        <v>260</v>
      </c>
      <c r="CE13" s="634"/>
      <c r="CF13" s="634"/>
      <c r="CG13" s="634"/>
      <c r="CH13" s="634"/>
      <c r="CI13" s="634"/>
      <c r="CJ13" s="634"/>
      <c r="CK13" s="634"/>
      <c r="CL13" s="634"/>
      <c r="CM13" s="634"/>
      <c r="CN13" s="634"/>
      <c r="CO13" s="634"/>
      <c r="CP13" s="634"/>
      <c r="CQ13" s="635"/>
      <c r="CR13" s="636">
        <v>2148472</v>
      </c>
      <c r="CS13" s="637"/>
      <c r="CT13" s="637"/>
      <c r="CU13" s="637"/>
      <c r="CV13" s="637"/>
      <c r="CW13" s="637"/>
      <c r="CX13" s="637"/>
      <c r="CY13" s="638"/>
      <c r="CZ13" s="639">
        <v>10.5</v>
      </c>
      <c r="DA13" s="639"/>
      <c r="DB13" s="639"/>
      <c r="DC13" s="639"/>
      <c r="DD13" s="645">
        <v>619348</v>
      </c>
      <c r="DE13" s="637"/>
      <c r="DF13" s="637"/>
      <c r="DG13" s="637"/>
      <c r="DH13" s="637"/>
      <c r="DI13" s="637"/>
      <c r="DJ13" s="637"/>
      <c r="DK13" s="637"/>
      <c r="DL13" s="637"/>
      <c r="DM13" s="637"/>
      <c r="DN13" s="637"/>
      <c r="DO13" s="637"/>
      <c r="DP13" s="638"/>
      <c r="DQ13" s="645">
        <v>1735309</v>
      </c>
      <c r="DR13" s="637"/>
      <c r="DS13" s="637"/>
      <c r="DT13" s="637"/>
      <c r="DU13" s="637"/>
      <c r="DV13" s="637"/>
      <c r="DW13" s="637"/>
      <c r="DX13" s="637"/>
      <c r="DY13" s="637"/>
      <c r="DZ13" s="637"/>
      <c r="EA13" s="637"/>
      <c r="EB13" s="637"/>
      <c r="EC13" s="646"/>
    </row>
    <row r="14" spans="2:143" ht="11.25" customHeight="1" x14ac:dyDescent="0.2">
      <c r="B14" s="633" t="s">
        <v>261</v>
      </c>
      <c r="C14" s="634"/>
      <c r="D14" s="634"/>
      <c r="E14" s="634"/>
      <c r="F14" s="634"/>
      <c r="G14" s="634"/>
      <c r="H14" s="634"/>
      <c r="I14" s="634"/>
      <c r="J14" s="634"/>
      <c r="K14" s="634"/>
      <c r="L14" s="634"/>
      <c r="M14" s="634"/>
      <c r="N14" s="634"/>
      <c r="O14" s="634"/>
      <c r="P14" s="634"/>
      <c r="Q14" s="635"/>
      <c r="R14" s="636" t="s">
        <v>251</v>
      </c>
      <c r="S14" s="637"/>
      <c r="T14" s="637"/>
      <c r="U14" s="637"/>
      <c r="V14" s="637"/>
      <c r="W14" s="637"/>
      <c r="X14" s="637"/>
      <c r="Y14" s="638"/>
      <c r="Z14" s="639" t="s">
        <v>251</v>
      </c>
      <c r="AA14" s="639"/>
      <c r="AB14" s="639"/>
      <c r="AC14" s="639"/>
      <c r="AD14" s="640" t="s">
        <v>131</v>
      </c>
      <c r="AE14" s="640"/>
      <c r="AF14" s="640"/>
      <c r="AG14" s="640"/>
      <c r="AH14" s="640"/>
      <c r="AI14" s="640"/>
      <c r="AJ14" s="640"/>
      <c r="AK14" s="640"/>
      <c r="AL14" s="641" t="s">
        <v>131</v>
      </c>
      <c r="AM14" s="642"/>
      <c r="AN14" s="642"/>
      <c r="AO14" s="643"/>
      <c r="AP14" s="633" t="s">
        <v>262</v>
      </c>
      <c r="AQ14" s="634"/>
      <c r="AR14" s="634"/>
      <c r="AS14" s="634"/>
      <c r="AT14" s="634"/>
      <c r="AU14" s="634"/>
      <c r="AV14" s="634"/>
      <c r="AW14" s="634"/>
      <c r="AX14" s="634"/>
      <c r="AY14" s="634"/>
      <c r="AZ14" s="634"/>
      <c r="BA14" s="634"/>
      <c r="BB14" s="634"/>
      <c r="BC14" s="634"/>
      <c r="BD14" s="634"/>
      <c r="BE14" s="634"/>
      <c r="BF14" s="635"/>
      <c r="BG14" s="636">
        <v>87179</v>
      </c>
      <c r="BH14" s="637"/>
      <c r="BI14" s="637"/>
      <c r="BJ14" s="637"/>
      <c r="BK14" s="637"/>
      <c r="BL14" s="637"/>
      <c r="BM14" s="637"/>
      <c r="BN14" s="638"/>
      <c r="BO14" s="639">
        <v>0.9</v>
      </c>
      <c r="BP14" s="639"/>
      <c r="BQ14" s="639"/>
      <c r="BR14" s="639"/>
      <c r="BS14" s="640" t="s">
        <v>243</v>
      </c>
      <c r="BT14" s="640"/>
      <c r="BU14" s="640"/>
      <c r="BV14" s="640"/>
      <c r="BW14" s="640"/>
      <c r="BX14" s="640"/>
      <c r="BY14" s="640"/>
      <c r="BZ14" s="640"/>
      <c r="CA14" s="640"/>
      <c r="CB14" s="644"/>
      <c r="CD14" s="633" t="s">
        <v>263</v>
      </c>
      <c r="CE14" s="634"/>
      <c r="CF14" s="634"/>
      <c r="CG14" s="634"/>
      <c r="CH14" s="634"/>
      <c r="CI14" s="634"/>
      <c r="CJ14" s="634"/>
      <c r="CK14" s="634"/>
      <c r="CL14" s="634"/>
      <c r="CM14" s="634"/>
      <c r="CN14" s="634"/>
      <c r="CO14" s="634"/>
      <c r="CP14" s="634"/>
      <c r="CQ14" s="635"/>
      <c r="CR14" s="636">
        <v>922862</v>
      </c>
      <c r="CS14" s="637"/>
      <c r="CT14" s="637"/>
      <c r="CU14" s="637"/>
      <c r="CV14" s="637"/>
      <c r="CW14" s="637"/>
      <c r="CX14" s="637"/>
      <c r="CY14" s="638"/>
      <c r="CZ14" s="639">
        <v>4.5</v>
      </c>
      <c r="DA14" s="639"/>
      <c r="DB14" s="639"/>
      <c r="DC14" s="639"/>
      <c r="DD14" s="645">
        <v>35700</v>
      </c>
      <c r="DE14" s="637"/>
      <c r="DF14" s="637"/>
      <c r="DG14" s="637"/>
      <c r="DH14" s="637"/>
      <c r="DI14" s="637"/>
      <c r="DJ14" s="637"/>
      <c r="DK14" s="637"/>
      <c r="DL14" s="637"/>
      <c r="DM14" s="637"/>
      <c r="DN14" s="637"/>
      <c r="DO14" s="637"/>
      <c r="DP14" s="638"/>
      <c r="DQ14" s="645">
        <v>861372</v>
      </c>
      <c r="DR14" s="637"/>
      <c r="DS14" s="637"/>
      <c r="DT14" s="637"/>
      <c r="DU14" s="637"/>
      <c r="DV14" s="637"/>
      <c r="DW14" s="637"/>
      <c r="DX14" s="637"/>
      <c r="DY14" s="637"/>
      <c r="DZ14" s="637"/>
      <c r="EA14" s="637"/>
      <c r="EB14" s="637"/>
      <c r="EC14" s="646"/>
    </row>
    <row r="15" spans="2:143" ht="11.25" customHeight="1" x14ac:dyDescent="0.2">
      <c r="B15" s="633" t="s">
        <v>264</v>
      </c>
      <c r="C15" s="634"/>
      <c r="D15" s="634"/>
      <c r="E15" s="634"/>
      <c r="F15" s="634"/>
      <c r="G15" s="634"/>
      <c r="H15" s="634"/>
      <c r="I15" s="634"/>
      <c r="J15" s="634"/>
      <c r="K15" s="634"/>
      <c r="L15" s="634"/>
      <c r="M15" s="634"/>
      <c r="N15" s="634"/>
      <c r="O15" s="634"/>
      <c r="P15" s="634"/>
      <c r="Q15" s="635"/>
      <c r="R15" s="636" t="s">
        <v>131</v>
      </c>
      <c r="S15" s="637"/>
      <c r="T15" s="637"/>
      <c r="U15" s="637"/>
      <c r="V15" s="637"/>
      <c r="W15" s="637"/>
      <c r="X15" s="637"/>
      <c r="Y15" s="638"/>
      <c r="Z15" s="639" t="s">
        <v>251</v>
      </c>
      <c r="AA15" s="639"/>
      <c r="AB15" s="639"/>
      <c r="AC15" s="639"/>
      <c r="AD15" s="640" t="s">
        <v>131</v>
      </c>
      <c r="AE15" s="640"/>
      <c r="AF15" s="640"/>
      <c r="AG15" s="640"/>
      <c r="AH15" s="640"/>
      <c r="AI15" s="640"/>
      <c r="AJ15" s="640"/>
      <c r="AK15" s="640"/>
      <c r="AL15" s="641" t="s">
        <v>131</v>
      </c>
      <c r="AM15" s="642"/>
      <c r="AN15" s="642"/>
      <c r="AO15" s="643"/>
      <c r="AP15" s="633" t="s">
        <v>265</v>
      </c>
      <c r="AQ15" s="634"/>
      <c r="AR15" s="634"/>
      <c r="AS15" s="634"/>
      <c r="AT15" s="634"/>
      <c r="AU15" s="634"/>
      <c r="AV15" s="634"/>
      <c r="AW15" s="634"/>
      <c r="AX15" s="634"/>
      <c r="AY15" s="634"/>
      <c r="AZ15" s="634"/>
      <c r="BA15" s="634"/>
      <c r="BB15" s="634"/>
      <c r="BC15" s="634"/>
      <c r="BD15" s="634"/>
      <c r="BE15" s="634"/>
      <c r="BF15" s="635"/>
      <c r="BG15" s="636">
        <v>390989</v>
      </c>
      <c r="BH15" s="637"/>
      <c r="BI15" s="637"/>
      <c r="BJ15" s="637"/>
      <c r="BK15" s="637"/>
      <c r="BL15" s="637"/>
      <c r="BM15" s="637"/>
      <c r="BN15" s="638"/>
      <c r="BO15" s="639">
        <v>3.9</v>
      </c>
      <c r="BP15" s="639"/>
      <c r="BQ15" s="639"/>
      <c r="BR15" s="639"/>
      <c r="BS15" s="640" t="s">
        <v>131</v>
      </c>
      <c r="BT15" s="640"/>
      <c r="BU15" s="640"/>
      <c r="BV15" s="640"/>
      <c r="BW15" s="640"/>
      <c r="BX15" s="640"/>
      <c r="BY15" s="640"/>
      <c r="BZ15" s="640"/>
      <c r="CA15" s="640"/>
      <c r="CB15" s="644"/>
      <c r="CD15" s="633" t="s">
        <v>266</v>
      </c>
      <c r="CE15" s="634"/>
      <c r="CF15" s="634"/>
      <c r="CG15" s="634"/>
      <c r="CH15" s="634"/>
      <c r="CI15" s="634"/>
      <c r="CJ15" s="634"/>
      <c r="CK15" s="634"/>
      <c r="CL15" s="634"/>
      <c r="CM15" s="634"/>
      <c r="CN15" s="634"/>
      <c r="CO15" s="634"/>
      <c r="CP15" s="634"/>
      <c r="CQ15" s="635"/>
      <c r="CR15" s="636">
        <v>1546288</v>
      </c>
      <c r="CS15" s="637"/>
      <c r="CT15" s="637"/>
      <c r="CU15" s="637"/>
      <c r="CV15" s="637"/>
      <c r="CW15" s="637"/>
      <c r="CX15" s="637"/>
      <c r="CY15" s="638"/>
      <c r="CZ15" s="639">
        <v>7.6</v>
      </c>
      <c r="DA15" s="639"/>
      <c r="DB15" s="639"/>
      <c r="DC15" s="639"/>
      <c r="DD15" s="645">
        <v>216801</v>
      </c>
      <c r="DE15" s="637"/>
      <c r="DF15" s="637"/>
      <c r="DG15" s="637"/>
      <c r="DH15" s="637"/>
      <c r="DI15" s="637"/>
      <c r="DJ15" s="637"/>
      <c r="DK15" s="637"/>
      <c r="DL15" s="637"/>
      <c r="DM15" s="637"/>
      <c r="DN15" s="637"/>
      <c r="DO15" s="637"/>
      <c r="DP15" s="638"/>
      <c r="DQ15" s="645">
        <v>1308028</v>
      </c>
      <c r="DR15" s="637"/>
      <c r="DS15" s="637"/>
      <c r="DT15" s="637"/>
      <c r="DU15" s="637"/>
      <c r="DV15" s="637"/>
      <c r="DW15" s="637"/>
      <c r="DX15" s="637"/>
      <c r="DY15" s="637"/>
      <c r="DZ15" s="637"/>
      <c r="EA15" s="637"/>
      <c r="EB15" s="637"/>
      <c r="EC15" s="646"/>
    </row>
    <row r="16" spans="2:143" ht="11.25" customHeight="1" x14ac:dyDescent="0.2">
      <c r="B16" s="633" t="s">
        <v>267</v>
      </c>
      <c r="C16" s="634"/>
      <c r="D16" s="634"/>
      <c r="E16" s="634"/>
      <c r="F16" s="634"/>
      <c r="G16" s="634"/>
      <c r="H16" s="634"/>
      <c r="I16" s="634"/>
      <c r="J16" s="634"/>
      <c r="K16" s="634"/>
      <c r="L16" s="634"/>
      <c r="M16" s="634"/>
      <c r="N16" s="634"/>
      <c r="O16" s="634"/>
      <c r="P16" s="634"/>
      <c r="Q16" s="635"/>
      <c r="R16" s="636">
        <v>12189</v>
      </c>
      <c r="S16" s="637"/>
      <c r="T16" s="637"/>
      <c r="U16" s="637"/>
      <c r="V16" s="637"/>
      <c r="W16" s="637"/>
      <c r="X16" s="637"/>
      <c r="Y16" s="638"/>
      <c r="Z16" s="639">
        <v>0.1</v>
      </c>
      <c r="AA16" s="639"/>
      <c r="AB16" s="639"/>
      <c r="AC16" s="639"/>
      <c r="AD16" s="640">
        <v>12189</v>
      </c>
      <c r="AE16" s="640"/>
      <c r="AF16" s="640"/>
      <c r="AG16" s="640"/>
      <c r="AH16" s="640"/>
      <c r="AI16" s="640"/>
      <c r="AJ16" s="640"/>
      <c r="AK16" s="640"/>
      <c r="AL16" s="641">
        <v>0.1</v>
      </c>
      <c r="AM16" s="642"/>
      <c r="AN16" s="642"/>
      <c r="AO16" s="643"/>
      <c r="AP16" s="633" t="s">
        <v>268</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243</v>
      </c>
      <c r="BP16" s="639"/>
      <c r="BQ16" s="639"/>
      <c r="BR16" s="639"/>
      <c r="BS16" s="640" t="s">
        <v>251</v>
      </c>
      <c r="BT16" s="640"/>
      <c r="BU16" s="640"/>
      <c r="BV16" s="640"/>
      <c r="BW16" s="640"/>
      <c r="BX16" s="640"/>
      <c r="BY16" s="640"/>
      <c r="BZ16" s="640"/>
      <c r="CA16" s="640"/>
      <c r="CB16" s="644"/>
      <c r="CD16" s="633" t="s">
        <v>269</v>
      </c>
      <c r="CE16" s="634"/>
      <c r="CF16" s="634"/>
      <c r="CG16" s="634"/>
      <c r="CH16" s="634"/>
      <c r="CI16" s="634"/>
      <c r="CJ16" s="634"/>
      <c r="CK16" s="634"/>
      <c r="CL16" s="634"/>
      <c r="CM16" s="634"/>
      <c r="CN16" s="634"/>
      <c r="CO16" s="634"/>
      <c r="CP16" s="634"/>
      <c r="CQ16" s="635"/>
      <c r="CR16" s="636">
        <v>839649</v>
      </c>
      <c r="CS16" s="637"/>
      <c r="CT16" s="637"/>
      <c r="CU16" s="637"/>
      <c r="CV16" s="637"/>
      <c r="CW16" s="637"/>
      <c r="CX16" s="637"/>
      <c r="CY16" s="638"/>
      <c r="CZ16" s="639">
        <v>4.0999999999999996</v>
      </c>
      <c r="DA16" s="639"/>
      <c r="DB16" s="639"/>
      <c r="DC16" s="639"/>
      <c r="DD16" s="645" t="s">
        <v>131</v>
      </c>
      <c r="DE16" s="637"/>
      <c r="DF16" s="637"/>
      <c r="DG16" s="637"/>
      <c r="DH16" s="637"/>
      <c r="DI16" s="637"/>
      <c r="DJ16" s="637"/>
      <c r="DK16" s="637"/>
      <c r="DL16" s="637"/>
      <c r="DM16" s="637"/>
      <c r="DN16" s="637"/>
      <c r="DO16" s="637"/>
      <c r="DP16" s="638"/>
      <c r="DQ16" s="645">
        <v>29267</v>
      </c>
      <c r="DR16" s="637"/>
      <c r="DS16" s="637"/>
      <c r="DT16" s="637"/>
      <c r="DU16" s="637"/>
      <c r="DV16" s="637"/>
      <c r="DW16" s="637"/>
      <c r="DX16" s="637"/>
      <c r="DY16" s="637"/>
      <c r="DZ16" s="637"/>
      <c r="EA16" s="637"/>
      <c r="EB16" s="637"/>
      <c r="EC16" s="646"/>
    </row>
    <row r="17" spans="2:133" ht="11.25" customHeight="1" x14ac:dyDescent="0.2">
      <c r="B17" s="633" t="s">
        <v>270</v>
      </c>
      <c r="C17" s="634"/>
      <c r="D17" s="634"/>
      <c r="E17" s="634"/>
      <c r="F17" s="634"/>
      <c r="G17" s="634"/>
      <c r="H17" s="634"/>
      <c r="I17" s="634"/>
      <c r="J17" s="634"/>
      <c r="K17" s="634"/>
      <c r="L17" s="634"/>
      <c r="M17" s="634"/>
      <c r="N17" s="634"/>
      <c r="O17" s="634"/>
      <c r="P17" s="634"/>
      <c r="Q17" s="635"/>
      <c r="R17" s="636">
        <v>90288</v>
      </c>
      <c r="S17" s="637"/>
      <c r="T17" s="637"/>
      <c r="U17" s="637"/>
      <c r="V17" s="637"/>
      <c r="W17" s="637"/>
      <c r="X17" s="637"/>
      <c r="Y17" s="638"/>
      <c r="Z17" s="639">
        <v>0.4</v>
      </c>
      <c r="AA17" s="639"/>
      <c r="AB17" s="639"/>
      <c r="AC17" s="639"/>
      <c r="AD17" s="640">
        <v>90288</v>
      </c>
      <c r="AE17" s="640"/>
      <c r="AF17" s="640"/>
      <c r="AG17" s="640"/>
      <c r="AH17" s="640"/>
      <c r="AI17" s="640"/>
      <c r="AJ17" s="640"/>
      <c r="AK17" s="640"/>
      <c r="AL17" s="641">
        <v>0.8</v>
      </c>
      <c r="AM17" s="642"/>
      <c r="AN17" s="642"/>
      <c r="AO17" s="643"/>
      <c r="AP17" s="633" t="s">
        <v>271</v>
      </c>
      <c r="AQ17" s="634"/>
      <c r="AR17" s="634"/>
      <c r="AS17" s="634"/>
      <c r="AT17" s="634"/>
      <c r="AU17" s="634"/>
      <c r="AV17" s="634"/>
      <c r="AW17" s="634"/>
      <c r="AX17" s="634"/>
      <c r="AY17" s="634"/>
      <c r="AZ17" s="634"/>
      <c r="BA17" s="634"/>
      <c r="BB17" s="634"/>
      <c r="BC17" s="634"/>
      <c r="BD17" s="634"/>
      <c r="BE17" s="634"/>
      <c r="BF17" s="635"/>
      <c r="BG17" s="636" t="s">
        <v>251</v>
      </c>
      <c r="BH17" s="637"/>
      <c r="BI17" s="637"/>
      <c r="BJ17" s="637"/>
      <c r="BK17" s="637"/>
      <c r="BL17" s="637"/>
      <c r="BM17" s="637"/>
      <c r="BN17" s="638"/>
      <c r="BO17" s="639" t="s">
        <v>131</v>
      </c>
      <c r="BP17" s="639"/>
      <c r="BQ17" s="639"/>
      <c r="BR17" s="639"/>
      <c r="BS17" s="640" t="s">
        <v>139</v>
      </c>
      <c r="BT17" s="640"/>
      <c r="BU17" s="640"/>
      <c r="BV17" s="640"/>
      <c r="BW17" s="640"/>
      <c r="BX17" s="640"/>
      <c r="BY17" s="640"/>
      <c r="BZ17" s="640"/>
      <c r="CA17" s="640"/>
      <c r="CB17" s="644"/>
      <c r="CD17" s="633" t="s">
        <v>272</v>
      </c>
      <c r="CE17" s="634"/>
      <c r="CF17" s="634"/>
      <c r="CG17" s="634"/>
      <c r="CH17" s="634"/>
      <c r="CI17" s="634"/>
      <c r="CJ17" s="634"/>
      <c r="CK17" s="634"/>
      <c r="CL17" s="634"/>
      <c r="CM17" s="634"/>
      <c r="CN17" s="634"/>
      <c r="CO17" s="634"/>
      <c r="CP17" s="634"/>
      <c r="CQ17" s="635"/>
      <c r="CR17" s="636">
        <v>1626208</v>
      </c>
      <c r="CS17" s="637"/>
      <c r="CT17" s="637"/>
      <c r="CU17" s="637"/>
      <c r="CV17" s="637"/>
      <c r="CW17" s="637"/>
      <c r="CX17" s="637"/>
      <c r="CY17" s="638"/>
      <c r="CZ17" s="639">
        <v>8</v>
      </c>
      <c r="DA17" s="639"/>
      <c r="DB17" s="639"/>
      <c r="DC17" s="639"/>
      <c r="DD17" s="645" t="s">
        <v>139</v>
      </c>
      <c r="DE17" s="637"/>
      <c r="DF17" s="637"/>
      <c r="DG17" s="637"/>
      <c r="DH17" s="637"/>
      <c r="DI17" s="637"/>
      <c r="DJ17" s="637"/>
      <c r="DK17" s="637"/>
      <c r="DL17" s="637"/>
      <c r="DM17" s="637"/>
      <c r="DN17" s="637"/>
      <c r="DO17" s="637"/>
      <c r="DP17" s="638"/>
      <c r="DQ17" s="645">
        <v>1613131</v>
      </c>
      <c r="DR17" s="637"/>
      <c r="DS17" s="637"/>
      <c r="DT17" s="637"/>
      <c r="DU17" s="637"/>
      <c r="DV17" s="637"/>
      <c r="DW17" s="637"/>
      <c r="DX17" s="637"/>
      <c r="DY17" s="637"/>
      <c r="DZ17" s="637"/>
      <c r="EA17" s="637"/>
      <c r="EB17" s="637"/>
      <c r="EC17" s="646"/>
    </row>
    <row r="18" spans="2:133" ht="11.25" customHeight="1" x14ac:dyDescent="0.2">
      <c r="B18" s="633" t="s">
        <v>273</v>
      </c>
      <c r="C18" s="634"/>
      <c r="D18" s="634"/>
      <c r="E18" s="634"/>
      <c r="F18" s="634"/>
      <c r="G18" s="634"/>
      <c r="H18" s="634"/>
      <c r="I18" s="634"/>
      <c r="J18" s="634"/>
      <c r="K18" s="634"/>
      <c r="L18" s="634"/>
      <c r="M18" s="634"/>
      <c r="N18" s="634"/>
      <c r="O18" s="634"/>
      <c r="P18" s="634"/>
      <c r="Q18" s="635"/>
      <c r="R18" s="636">
        <v>10683</v>
      </c>
      <c r="S18" s="637"/>
      <c r="T18" s="637"/>
      <c r="U18" s="637"/>
      <c r="V18" s="637"/>
      <c r="W18" s="637"/>
      <c r="X18" s="637"/>
      <c r="Y18" s="638"/>
      <c r="Z18" s="639">
        <v>0</v>
      </c>
      <c r="AA18" s="639"/>
      <c r="AB18" s="639"/>
      <c r="AC18" s="639"/>
      <c r="AD18" s="640">
        <v>10683</v>
      </c>
      <c r="AE18" s="640"/>
      <c r="AF18" s="640"/>
      <c r="AG18" s="640"/>
      <c r="AH18" s="640"/>
      <c r="AI18" s="640"/>
      <c r="AJ18" s="640"/>
      <c r="AK18" s="640"/>
      <c r="AL18" s="641">
        <v>0.1</v>
      </c>
      <c r="AM18" s="642"/>
      <c r="AN18" s="642"/>
      <c r="AO18" s="643"/>
      <c r="AP18" s="633" t="s">
        <v>274</v>
      </c>
      <c r="AQ18" s="634"/>
      <c r="AR18" s="634"/>
      <c r="AS18" s="634"/>
      <c r="AT18" s="634"/>
      <c r="AU18" s="634"/>
      <c r="AV18" s="634"/>
      <c r="AW18" s="634"/>
      <c r="AX18" s="634"/>
      <c r="AY18" s="634"/>
      <c r="AZ18" s="634"/>
      <c r="BA18" s="634"/>
      <c r="BB18" s="634"/>
      <c r="BC18" s="634"/>
      <c r="BD18" s="634"/>
      <c r="BE18" s="634"/>
      <c r="BF18" s="635"/>
      <c r="BG18" s="636">
        <v>529447</v>
      </c>
      <c r="BH18" s="637"/>
      <c r="BI18" s="637"/>
      <c r="BJ18" s="637"/>
      <c r="BK18" s="637"/>
      <c r="BL18" s="637"/>
      <c r="BM18" s="637"/>
      <c r="BN18" s="638"/>
      <c r="BO18" s="639">
        <v>5.3</v>
      </c>
      <c r="BP18" s="639"/>
      <c r="BQ18" s="639"/>
      <c r="BR18" s="639"/>
      <c r="BS18" s="640" t="s">
        <v>251</v>
      </c>
      <c r="BT18" s="640"/>
      <c r="BU18" s="640"/>
      <c r="BV18" s="640"/>
      <c r="BW18" s="640"/>
      <c r="BX18" s="640"/>
      <c r="BY18" s="640"/>
      <c r="BZ18" s="640"/>
      <c r="CA18" s="640"/>
      <c r="CB18" s="644"/>
      <c r="CD18" s="633" t="s">
        <v>275</v>
      </c>
      <c r="CE18" s="634"/>
      <c r="CF18" s="634"/>
      <c r="CG18" s="634"/>
      <c r="CH18" s="634"/>
      <c r="CI18" s="634"/>
      <c r="CJ18" s="634"/>
      <c r="CK18" s="634"/>
      <c r="CL18" s="634"/>
      <c r="CM18" s="634"/>
      <c r="CN18" s="634"/>
      <c r="CO18" s="634"/>
      <c r="CP18" s="634"/>
      <c r="CQ18" s="635"/>
      <c r="CR18" s="636" t="s">
        <v>243</v>
      </c>
      <c r="CS18" s="637"/>
      <c r="CT18" s="637"/>
      <c r="CU18" s="637"/>
      <c r="CV18" s="637"/>
      <c r="CW18" s="637"/>
      <c r="CX18" s="637"/>
      <c r="CY18" s="638"/>
      <c r="CZ18" s="639" t="s">
        <v>131</v>
      </c>
      <c r="DA18" s="639"/>
      <c r="DB18" s="639"/>
      <c r="DC18" s="639"/>
      <c r="DD18" s="645" t="s">
        <v>139</v>
      </c>
      <c r="DE18" s="637"/>
      <c r="DF18" s="637"/>
      <c r="DG18" s="637"/>
      <c r="DH18" s="637"/>
      <c r="DI18" s="637"/>
      <c r="DJ18" s="637"/>
      <c r="DK18" s="637"/>
      <c r="DL18" s="637"/>
      <c r="DM18" s="637"/>
      <c r="DN18" s="637"/>
      <c r="DO18" s="637"/>
      <c r="DP18" s="638"/>
      <c r="DQ18" s="645" t="s">
        <v>139</v>
      </c>
      <c r="DR18" s="637"/>
      <c r="DS18" s="637"/>
      <c r="DT18" s="637"/>
      <c r="DU18" s="637"/>
      <c r="DV18" s="637"/>
      <c r="DW18" s="637"/>
      <c r="DX18" s="637"/>
      <c r="DY18" s="637"/>
      <c r="DZ18" s="637"/>
      <c r="EA18" s="637"/>
      <c r="EB18" s="637"/>
      <c r="EC18" s="646"/>
    </row>
    <row r="19" spans="2:133" ht="11.25" customHeight="1" x14ac:dyDescent="0.2">
      <c r="B19" s="633" t="s">
        <v>276</v>
      </c>
      <c r="C19" s="634"/>
      <c r="D19" s="634"/>
      <c r="E19" s="634"/>
      <c r="F19" s="634"/>
      <c r="G19" s="634"/>
      <c r="H19" s="634"/>
      <c r="I19" s="634"/>
      <c r="J19" s="634"/>
      <c r="K19" s="634"/>
      <c r="L19" s="634"/>
      <c r="M19" s="634"/>
      <c r="N19" s="634"/>
      <c r="O19" s="634"/>
      <c r="P19" s="634"/>
      <c r="Q19" s="635"/>
      <c r="R19" s="636">
        <v>10683</v>
      </c>
      <c r="S19" s="637"/>
      <c r="T19" s="637"/>
      <c r="U19" s="637"/>
      <c r="V19" s="637"/>
      <c r="W19" s="637"/>
      <c r="X19" s="637"/>
      <c r="Y19" s="638"/>
      <c r="Z19" s="639">
        <v>0</v>
      </c>
      <c r="AA19" s="639"/>
      <c r="AB19" s="639"/>
      <c r="AC19" s="639"/>
      <c r="AD19" s="640">
        <v>10683</v>
      </c>
      <c r="AE19" s="640"/>
      <c r="AF19" s="640"/>
      <c r="AG19" s="640"/>
      <c r="AH19" s="640"/>
      <c r="AI19" s="640"/>
      <c r="AJ19" s="640"/>
      <c r="AK19" s="640"/>
      <c r="AL19" s="641">
        <v>0.1</v>
      </c>
      <c r="AM19" s="642"/>
      <c r="AN19" s="642"/>
      <c r="AO19" s="643"/>
      <c r="AP19" s="633" t="s">
        <v>277</v>
      </c>
      <c r="AQ19" s="634"/>
      <c r="AR19" s="634"/>
      <c r="AS19" s="634"/>
      <c r="AT19" s="634"/>
      <c r="AU19" s="634"/>
      <c r="AV19" s="634"/>
      <c r="AW19" s="634"/>
      <c r="AX19" s="634"/>
      <c r="AY19" s="634"/>
      <c r="AZ19" s="634"/>
      <c r="BA19" s="634"/>
      <c r="BB19" s="634"/>
      <c r="BC19" s="634"/>
      <c r="BD19" s="634"/>
      <c r="BE19" s="634"/>
      <c r="BF19" s="635"/>
      <c r="BG19" s="636">
        <v>1284935</v>
      </c>
      <c r="BH19" s="637"/>
      <c r="BI19" s="637"/>
      <c r="BJ19" s="637"/>
      <c r="BK19" s="637"/>
      <c r="BL19" s="637"/>
      <c r="BM19" s="637"/>
      <c r="BN19" s="638"/>
      <c r="BO19" s="639">
        <v>12.9</v>
      </c>
      <c r="BP19" s="639"/>
      <c r="BQ19" s="639"/>
      <c r="BR19" s="639"/>
      <c r="BS19" s="640" t="s">
        <v>139</v>
      </c>
      <c r="BT19" s="640"/>
      <c r="BU19" s="640"/>
      <c r="BV19" s="640"/>
      <c r="BW19" s="640"/>
      <c r="BX19" s="640"/>
      <c r="BY19" s="640"/>
      <c r="BZ19" s="640"/>
      <c r="CA19" s="640"/>
      <c r="CB19" s="644"/>
      <c r="CD19" s="633" t="s">
        <v>278</v>
      </c>
      <c r="CE19" s="634"/>
      <c r="CF19" s="634"/>
      <c r="CG19" s="634"/>
      <c r="CH19" s="634"/>
      <c r="CI19" s="634"/>
      <c r="CJ19" s="634"/>
      <c r="CK19" s="634"/>
      <c r="CL19" s="634"/>
      <c r="CM19" s="634"/>
      <c r="CN19" s="634"/>
      <c r="CO19" s="634"/>
      <c r="CP19" s="634"/>
      <c r="CQ19" s="635"/>
      <c r="CR19" s="636" t="s">
        <v>243</v>
      </c>
      <c r="CS19" s="637"/>
      <c r="CT19" s="637"/>
      <c r="CU19" s="637"/>
      <c r="CV19" s="637"/>
      <c r="CW19" s="637"/>
      <c r="CX19" s="637"/>
      <c r="CY19" s="638"/>
      <c r="CZ19" s="639" t="s">
        <v>251</v>
      </c>
      <c r="DA19" s="639"/>
      <c r="DB19" s="639"/>
      <c r="DC19" s="639"/>
      <c r="DD19" s="645" t="s">
        <v>131</v>
      </c>
      <c r="DE19" s="637"/>
      <c r="DF19" s="637"/>
      <c r="DG19" s="637"/>
      <c r="DH19" s="637"/>
      <c r="DI19" s="637"/>
      <c r="DJ19" s="637"/>
      <c r="DK19" s="637"/>
      <c r="DL19" s="637"/>
      <c r="DM19" s="637"/>
      <c r="DN19" s="637"/>
      <c r="DO19" s="637"/>
      <c r="DP19" s="638"/>
      <c r="DQ19" s="645" t="s">
        <v>251</v>
      </c>
      <c r="DR19" s="637"/>
      <c r="DS19" s="637"/>
      <c r="DT19" s="637"/>
      <c r="DU19" s="637"/>
      <c r="DV19" s="637"/>
      <c r="DW19" s="637"/>
      <c r="DX19" s="637"/>
      <c r="DY19" s="637"/>
      <c r="DZ19" s="637"/>
      <c r="EA19" s="637"/>
      <c r="EB19" s="637"/>
      <c r="EC19" s="646"/>
    </row>
    <row r="20" spans="2:133" ht="11.25" customHeight="1" x14ac:dyDescent="0.2">
      <c r="B20" s="649" t="s">
        <v>279</v>
      </c>
      <c r="C20" s="650"/>
      <c r="D20" s="650"/>
      <c r="E20" s="650"/>
      <c r="F20" s="650"/>
      <c r="G20" s="650"/>
      <c r="H20" s="650"/>
      <c r="I20" s="650"/>
      <c r="J20" s="650"/>
      <c r="K20" s="650"/>
      <c r="L20" s="650"/>
      <c r="M20" s="650"/>
      <c r="N20" s="650"/>
      <c r="O20" s="650"/>
      <c r="P20" s="650"/>
      <c r="Q20" s="651"/>
      <c r="R20" s="636" t="s">
        <v>131</v>
      </c>
      <c r="S20" s="637"/>
      <c r="T20" s="637"/>
      <c r="U20" s="637"/>
      <c r="V20" s="637"/>
      <c r="W20" s="637"/>
      <c r="X20" s="637"/>
      <c r="Y20" s="638"/>
      <c r="Z20" s="639" t="s">
        <v>139</v>
      </c>
      <c r="AA20" s="639"/>
      <c r="AB20" s="639"/>
      <c r="AC20" s="639"/>
      <c r="AD20" s="640" t="s">
        <v>251</v>
      </c>
      <c r="AE20" s="640"/>
      <c r="AF20" s="640"/>
      <c r="AG20" s="640"/>
      <c r="AH20" s="640"/>
      <c r="AI20" s="640"/>
      <c r="AJ20" s="640"/>
      <c r="AK20" s="640"/>
      <c r="AL20" s="641" t="s">
        <v>139</v>
      </c>
      <c r="AM20" s="642"/>
      <c r="AN20" s="642"/>
      <c r="AO20" s="643"/>
      <c r="AP20" s="633" t="s">
        <v>280</v>
      </c>
      <c r="AQ20" s="634"/>
      <c r="AR20" s="634"/>
      <c r="AS20" s="634"/>
      <c r="AT20" s="634"/>
      <c r="AU20" s="634"/>
      <c r="AV20" s="634"/>
      <c r="AW20" s="634"/>
      <c r="AX20" s="634"/>
      <c r="AY20" s="634"/>
      <c r="AZ20" s="634"/>
      <c r="BA20" s="634"/>
      <c r="BB20" s="634"/>
      <c r="BC20" s="634"/>
      <c r="BD20" s="634"/>
      <c r="BE20" s="634"/>
      <c r="BF20" s="635"/>
      <c r="BG20" s="636">
        <v>1284935</v>
      </c>
      <c r="BH20" s="637"/>
      <c r="BI20" s="637"/>
      <c r="BJ20" s="637"/>
      <c r="BK20" s="637"/>
      <c r="BL20" s="637"/>
      <c r="BM20" s="637"/>
      <c r="BN20" s="638"/>
      <c r="BO20" s="639">
        <v>12.9</v>
      </c>
      <c r="BP20" s="639"/>
      <c r="BQ20" s="639"/>
      <c r="BR20" s="639"/>
      <c r="BS20" s="640" t="s">
        <v>131</v>
      </c>
      <c r="BT20" s="640"/>
      <c r="BU20" s="640"/>
      <c r="BV20" s="640"/>
      <c r="BW20" s="640"/>
      <c r="BX20" s="640"/>
      <c r="BY20" s="640"/>
      <c r="BZ20" s="640"/>
      <c r="CA20" s="640"/>
      <c r="CB20" s="644"/>
      <c r="CD20" s="633" t="s">
        <v>281</v>
      </c>
      <c r="CE20" s="634"/>
      <c r="CF20" s="634"/>
      <c r="CG20" s="634"/>
      <c r="CH20" s="634"/>
      <c r="CI20" s="634"/>
      <c r="CJ20" s="634"/>
      <c r="CK20" s="634"/>
      <c r="CL20" s="634"/>
      <c r="CM20" s="634"/>
      <c r="CN20" s="634"/>
      <c r="CO20" s="634"/>
      <c r="CP20" s="634"/>
      <c r="CQ20" s="635"/>
      <c r="CR20" s="636">
        <v>20409688</v>
      </c>
      <c r="CS20" s="637"/>
      <c r="CT20" s="637"/>
      <c r="CU20" s="637"/>
      <c r="CV20" s="637"/>
      <c r="CW20" s="637"/>
      <c r="CX20" s="637"/>
      <c r="CY20" s="638"/>
      <c r="CZ20" s="639">
        <v>100</v>
      </c>
      <c r="DA20" s="639"/>
      <c r="DB20" s="639"/>
      <c r="DC20" s="639"/>
      <c r="DD20" s="645">
        <v>1084536</v>
      </c>
      <c r="DE20" s="637"/>
      <c r="DF20" s="637"/>
      <c r="DG20" s="637"/>
      <c r="DH20" s="637"/>
      <c r="DI20" s="637"/>
      <c r="DJ20" s="637"/>
      <c r="DK20" s="637"/>
      <c r="DL20" s="637"/>
      <c r="DM20" s="637"/>
      <c r="DN20" s="637"/>
      <c r="DO20" s="637"/>
      <c r="DP20" s="638"/>
      <c r="DQ20" s="645">
        <v>14049959</v>
      </c>
      <c r="DR20" s="637"/>
      <c r="DS20" s="637"/>
      <c r="DT20" s="637"/>
      <c r="DU20" s="637"/>
      <c r="DV20" s="637"/>
      <c r="DW20" s="637"/>
      <c r="DX20" s="637"/>
      <c r="DY20" s="637"/>
      <c r="DZ20" s="637"/>
      <c r="EA20" s="637"/>
      <c r="EB20" s="637"/>
      <c r="EC20" s="646"/>
    </row>
    <row r="21" spans="2:133" ht="11.25" customHeight="1" x14ac:dyDescent="0.2">
      <c r="B21" s="633" t="s">
        <v>282</v>
      </c>
      <c r="C21" s="634"/>
      <c r="D21" s="634"/>
      <c r="E21" s="634"/>
      <c r="F21" s="634"/>
      <c r="G21" s="634"/>
      <c r="H21" s="634"/>
      <c r="I21" s="634"/>
      <c r="J21" s="634"/>
      <c r="K21" s="634"/>
      <c r="L21" s="634"/>
      <c r="M21" s="634"/>
      <c r="N21" s="634"/>
      <c r="O21" s="634"/>
      <c r="P21" s="634"/>
      <c r="Q21" s="635"/>
      <c r="R21" s="636">
        <v>1914867</v>
      </c>
      <c r="S21" s="637"/>
      <c r="T21" s="637"/>
      <c r="U21" s="637"/>
      <c r="V21" s="637"/>
      <c r="W21" s="637"/>
      <c r="X21" s="637"/>
      <c r="Y21" s="638"/>
      <c r="Z21" s="639">
        <v>8.1</v>
      </c>
      <c r="AA21" s="639"/>
      <c r="AB21" s="639"/>
      <c r="AC21" s="639"/>
      <c r="AD21" s="640">
        <v>1325054</v>
      </c>
      <c r="AE21" s="640"/>
      <c r="AF21" s="640"/>
      <c r="AG21" s="640"/>
      <c r="AH21" s="640"/>
      <c r="AI21" s="640"/>
      <c r="AJ21" s="640"/>
      <c r="AK21" s="640"/>
      <c r="AL21" s="641">
        <v>11.8</v>
      </c>
      <c r="AM21" s="642"/>
      <c r="AN21" s="642"/>
      <c r="AO21" s="643"/>
      <c r="AP21" s="633" t="s">
        <v>283</v>
      </c>
      <c r="AQ21" s="652"/>
      <c r="AR21" s="652"/>
      <c r="AS21" s="652"/>
      <c r="AT21" s="652"/>
      <c r="AU21" s="652"/>
      <c r="AV21" s="652"/>
      <c r="AW21" s="652"/>
      <c r="AX21" s="652"/>
      <c r="AY21" s="652"/>
      <c r="AZ21" s="652"/>
      <c r="BA21" s="652"/>
      <c r="BB21" s="652"/>
      <c r="BC21" s="652"/>
      <c r="BD21" s="652"/>
      <c r="BE21" s="652"/>
      <c r="BF21" s="653"/>
      <c r="BG21" s="636">
        <v>358622</v>
      </c>
      <c r="BH21" s="637"/>
      <c r="BI21" s="637"/>
      <c r="BJ21" s="637"/>
      <c r="BK21" s="637"/>
      <c r="BL21" s="637"/>
      <c r="BM21" s="637"/>
      <c r="BN21" s="638"/>
      <c r="BO21" s="639">
        <v>3.6</v>
      </c>
      <c r="BP21" s="639"/>
      <c r="BQ21" s="639"/>
      <c r="BR21" s="639"/>
      <c r="BS21" s="640" t="s">
        <v>251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284</v>
      </c>
      <c r="C22" s="634"/>
      <c r="D22" s="634"/>
      <c r="E22" s="634"/>
      <c r="F22" s="634"/>
      <c r="G22" s="634"/>
      <c r="H22" s="634"/>
      <c r="I22" s="634"/>
      <c r="J22" s="634"/>
      <c r="K22" s="634"/>
      <c r="L22" s="634"/>
      <c r="M22" s="634"/>
      <c r="N22" s="634"/>
      <c r="O22" s="634"/>
      <c r="P22" s="634"/>
      <c r="Q22" s="635"/>
      <c r="R22" s="636">
        <v>1325054</v>
      </c>
      <c r="S22" s="637"/>
      <c r="T22" s="637"/>
      <c r="U22" s="637"/>
      <c r="V22" s="637"/>
      <c r="W22" s="637"/>
      <c r="X22" s="637"/>
      <c r="Y22" s="638"/>
      <c r="Z22" s="639">
        <v>5.6</v>
      </c>
      <c r="AA22" s="639"/>
      <c r="AB22" s="639"/>
      <c r="AC22" s="639"/>
      <c r="AD22" s="640">
        <v>1325054</v>
      </c>
      <c r="AE22" s="640"/>
      <c r="AF22" s="640"/>
      <c r="AG22" s="640"/>
      <c r="AH22" s="640"/>
      <c r="AI22" s="640"/>
      <c r="AJ22" s="640"/>
      <c r="AK22" s="640"/>
      <c r="AL22" s="641">
        <v>11.8</v>
      </c>
      <c r="AM22" s="642"/>
      <c r="AN22" s="642"/>
      <c r="AO22" s="643"/>
      <c r="AP22" s="633" t="s">
        <v>285</v>
      </c>
      <c r="AQ22" s="652"/>
      <c r="AR22" s="652"/>
      <c r="AS22" s="652"/>
      <c r="AT22" s="652"/>
      <c r="AU22" s="652"/>
      <c r="AV22" s="652"/>
      <c r="AW22" s="652"/>
      <c r="AX22" s="652"/>
      <c r="AY22" s="652"/>
      <c r="AZ22" s="652"/>
      <c r="BA22" s="652"/>
      <c r="BB22" s="652"/>
      <c r="BC22" s="652"/>
      <c r="BD22" s="652"/>
      <c r="BE22" s="652"/>
      <c r="BF22" s="653"/>
      <c r="BG22" s="636" t="s">
        <v>243</v>
      </c>
      <c r="BH22" s="637"/>
      <c r="BI22" s="637"/>
      <c r="BJ22" s="637"/>
      <c r="BK22" s="637"/>
      <c r="BL22" s="637"/>
      <c r="BM22" s="637"/>
      <c r="BN22" s="638"/>
      <c r="BO22" s="639" t="s">
        <v>139</v>
      </c>
      <c r="BP22" s="639"/>
      <c r="BQ22" s="639"/>
      <c r="BR22" s="639"/>
      <c r="BS22" s="640" t="s">
        <v>251</v>
      </c>
      <c r="BT22" s="640"/>
      <c r="BU22" s="640"/>
      <c r="BV22" s="640"/>
      <c r="BW22" s="640"/>
      <c r="BX22" s="640"/>
      <c r="BY22" s="640"/>
      <c r="BZ22" s="640"/>
      <c r="CA22" s="640"/>
      <c r="CB22" s="644"/>
      <c r="CD22" s="618" t="s">
        <v>286</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287</v>
      </c>
      <c r="C23" s="634"/>
      <c r="D23" s="634"/>
      <c r="E23" s="634"/>
      <c r="F23" s="634"/>
      <c r="G23" s="634"/>
      <c r="H23" s="634"/>
      <c r="I23" s="634"/>
      <c r="J23" s="634"/>
      <c r="K23" s="634"/>
      <c r="L23" s="634"/>
      <c r="M23" s="634"/>
      <c r="N23" s="634"/>
      <c r="O23" s="634"/>
      <c r="P23" s="634"/>
      <c r="Q23" s="635"/>
      <c r="R23" s="636">
        <v>589769</v>
      </c>
      <c r="S23" s="637"/>
      <c r="T23" s="637"/>
      <c r="U23" s="637"/>
      <c r="V23" s="637"/>
      <c r="W23" s="637"/>
      <c r="X23" s="637"/>
      <c r="Y23" s="638"/>
      <c r="Z23" s="639">
        <v>2.5</v>
      </c>
      <c r="AA23" s="639"/>
      <c r="AB23" s="639"/>
      <c r="AC23" s="639"/>
      <c r="AD23" s="640" t="s">
        <v>131</v>
      </c>
      <c r="AE23" s="640"/>
      <c r="AF23" s="640"/>
      <c r="AG23" s="640"/>
      <c r="AH23" s="640"/>
      <c r="AI23" s="640"/>
      <c r="AJ23" s="640"/>
      <c r="AK23" s="640"/>
      <c r="AL23" s="641" t="s">
        <v>139</v>
      </c>
      <c r="AM23" s="642"/>
      <c r="AN23" s="642"/>
      <c r="AO23" s="643"/>
      <c r="AP23" s="633" t="s">
        <v>288</v>
      </c>
      <c r="AQ23" s="652"/>
      <c r="AR23" s="652"/>
      <c r="AS23" s="652"/>
      <c r="AT23" s="652"/>
      <c r="AU23" s="652"/>
      <c r="AV23" s="652"/>
      <c r="AW23" s="652"/>
      <c r="AX23" s="652"/>
      <c r="AY23" s="652"/>
      <c r="AZ23" s="652"/>
      <c r="BA23" s="652"/>
      <c r="BB23" s="652"/>
      <c r="BC23" s="652"/>
      <c r="BD23" s="652"/>
      <c r="BE23" s="652"/>
      <c r="BF23" s="653"/>
      <c r="BG23" s="636">
        <v>926313</v>
      </c>
      <c r="BH23" s="637"/>
      <c r="BI23" s="637"/>
      <c r="BJ23" s="637"/>
      <c r="BK23" s="637"/>
      <c r="BL23" s="637"/>
      <c r="BM23" s="637"/>
      <c r="BN23" s="638"/>
      <c r="BO23" s="639">
        <v>9.3000000000000007</v>
      </c>
      <c r="BP23" s="639"/>
      <c r="BQ23" s="639"/>
      <c r="BR23" s="639"/>
      <c r="BS23" s="640" t="s">
        <v>243</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289</v>
      </c>
      <c r="CS23" s="619"/>
      <c r="CT23" s="619"/>
      <c r="CU23" s="619"/>
      <c r="CV23" s="619"/>
      <c r="CW23" s="619"/>
      <c r="CX23" s="619"/>
      <c r="CY23" s="620"/>
      <c r="CZ23" s="618" t="s">
        <v>290</v>
      </c>
      <c r="DA23" s="619"/>
      <c r="DB23" s="619"/>
      <c r="DC23" s="620"/>
      <c r="DD23" s="618" t="s">
        <v>291</v>
      </c>
      <c r="DE23" s="619"/>
      <c r="DF23" s="619"/>
      <c r="DG23" s="619"/>
      <c r="DH23" s="619"/>
      <c r="DI23" s="619"/>
      <c r="DJ23" s="619"/>
      <c r="DK23" s="620"/>
      <c r="DL23" s="663" t="s">
        <v>292</v>
      </c>
      <c r="DM23" s="664"/>
      <c r="DN23" s="664"/>
      <c r="DO23" s="664"/>
      <c r="DP23" s="664"/>
      <c r="DQ23" s="664"/>
      <c r="DR23" s="664"/>
      <c r="DS23" s="664"/>
      <c r="DT23" s="664"/>
      <c r="DU23" s="664"/>
      <c r="DV23" s="665"/>
      <c r="DW23" s="618" t="s">
        <v>293</v>
      </c>
      <c r="DX23" s="619"/>
      <c r="DY23" s="619"/>
      <c r="DZ23" s="619"/>
      <c r="EA23" s="619"/>
      <c r="EB23" s="619"/>
      <c r="EC23" s="620"/>
    </row>
    <row r="24" spans="2:133" ht="11.25" customHeight="1" x14ac:dyDescent="0.2">
      <c r="B24" s="633" t="s">
        <v>294</v>
      </c>
      <c r="C24" s="634"/>
      <c r="D24" s="634"/>
      <c r="E24" s="634"/>
      <c r="F24" s="634"/>
      <c r="G24" s="634"/>
      <c r="H24" s="634"/>
      <c r="I24" s="634"/>
      <c r="J24" s="634"/>
      <c r="K24" s="634"/>
      <c r="L24" s="634"/>
      <c r="M24" s="634"/>
      <c r="N24" s="634"/>
      <c r="O24" s="634"/>
      <c r="P24" s="634"/>
      <c r="Q24" s="635"/>
      <c r="R24" s="636">
        <v>44</v>
      </c>
      <c r="S24" s="637"/>
      <c r="T24" s="637"/>
      <c r="U24" s="637"/>
      <c r="V24" s="637"/>
      <c r="W24" s="637"/>
      <c r="X24" s="637"/>
      <c r="Y24" s="638"/>
      <c r="Z24" s="639">
        <v>0</v>
      </c>
      <c r="AA24" s="639"/>
      <c r="AB24" s="639"/>
      <c r="AC24" s="639"/>
      <c r="AD24" s="640" t="s">
        <v>131</v>
      </c>
      <c r="AE24" s="640"/>
      <c r="AF24" s="640"/>
      <c r="AG24" s="640"/>
      <c r="AH24" s="640"/>
      <c r="AI24" s="640"/>
      <c r="AJ24" s="640"/>
      <c r="AK24" s="640"/>
      <c r="AL24" s="641" t="s">
        <v>131</v>
      </c>
      <c r="AM24" s="642"/>
      <c r="AN24" s="642"/>
      <c r="AO24" s="643"/>
      <c r="AP24" s="633" t="s">
        <v>295</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139</v>
      </c>
      <c r="BP24" s="639"/>
      <c r="BQ24" s="639"/>
      <c r="BR24" s="639"/>
      <c r="BS24" s="640" t="s">
        <v>243</v>
      </c>
      <c r="BT24" s="640"/>
      <c r="BU24" s="640"/>
      <c r="BV24" s="640"/>
      <c r="BW24" s="640"/>
      <c r="BX24" s="640"/>
      <c r="BY24" s="640"/>
      <c r="BZ24" s="640"/>
      <c r="CA24" s="640"/>
      <c r="CB24" s="644"/>
      <c r="CD24" s="622" t="s">
        <v>296</v>
      </c>
      <c r="CE24" s="623"/>
      <c r="CF24" s="623"/>
      <c r="CG24" s="623"/>
      <c r="CH24" s="623"/>
      <c r="CI24" s="623"/>
      <c r="CJ24" s="623"/>
      <c r="CK24" s="623"/>
      <c r="CL24" s="623"/>
      <c r="CM24" s="623"/>
      <c r="CN24" s="623"/>
      <c r="CO24" s="623"/>
      <c r="CP24" s="623"/>
      <c r="CQ24" s="624"/>
      <c r="CR24" s="625">
        <v>9106988</v>
      </c>
      <c r="CS24" s="626"/>
      <c r="CT24" s="626"/>
      <c r="CU24" s="626"/>
      <c r="CV24" s="626"/>
      <c r="CW24" s="626"/>
      <c r="CX24" s="626"/>
      <c r="CY24" s="627"/>
      <c r="CZ24" s="630">
        <v>44.6</v>
      </c>
      <c r="DA24" s="631"/>
      <c r="DB24" s="631"/>
      <c r="DC24" s="647"/>
      <c r="DD24" s="671">
        <v>6186750</v>
      </c>
      <c r="DE24" s="626"/>
      <c r="DF24" s="626"/>
      <c r="DG24" s="626"/>
      <c r="DH24" s="626"/>
      <c r="DI24" s="626"/>
      <c r="DJ24" s="626"/>
      <c r="DK24" s="627"/>
      <c r="DL24" s="671">
        <v>5390790</v>
      </c>
      <c r="DM24" s="626"/>
      <c r="DN24" s="626"/>
      <c r="DO24" s="626"/>
      <c r="DP24" s="626"/>
      <c r="DQ24" s="626"/>
      <c r="DR24" s="626"/>
      <c r="DS24" s="626"/>
      <c r="DT24" s="626"/>
      <c r="DU24" s="626"/>
      <c r="DV24" s="627"/>
      <c r="DW24" s="630">
        <v>46.7</v>
      </c>
      <c r="DX24" s="631"/>
      <c r="DY24" s="631"/>
      <c r="DZ24" s="631"/>
      <c r="EA24" s="631"/>
      <c r="EB24" s="631"/>
      <c r="EC24" s="632"/>
    </row>
    <row r="25" spans="2:133" ht="11.25" customHeight="1" x14ac:dyDescent="0.2">
      <c r="B25" s="633" t="s">
        <v>297</v>
      </c>
      <c r="C25" s="634"/>
      <c r="D25" s="634"/>
      <c r="E25" s="634"/>
      <c r="F25" s="634"/>
      <c r="G25" s="634"/>
      <c r="H25" s="634"/>
      <c r="I25" s="634"/>
      <c r="J25" s="634"/>
      <c r="K25" s="634"/>
      <c r="L25" s="634"/>
      <c r="M25" s="634"/>
      <c r="N25" s="634"/>
      <c r="O25" s="634"/>
      <c r="P25" s="634"/>
      <c r="Q25" s="635"/>
      <c r="R25" s="636">
        <v>13062286</v>
      </c>
      <c r="S25" s="637"/>
      <c r="T25" s="637"/>
      <c r="U25" s="637"/>
      <c r="V25" s="637"/>
      <c r="W25" s="637"/>
      <c r="X25" s="637"/>
      <c r="Y25" s="638"/>
      <c r="Z25" s="639">
        <v>55.4</v>
      </c>
      <c r="AA25" s="639"/>
      <c r="AB25" s="639"/>
      <c r="AC25" s="639"/>
      <c r="AD25" s="640">
        <v>11016713</v>
      </c>
      <c r="AE25" s="640"/>
      <c r="AF25" s="640"/>
      <c r="AG25" s="640"/>
      <c r="AH25" s="640"/>
      <c r="AI25" s="640"/>
      <c r="AJ25" s="640"/>
      <c r="AK25" s="640"/>
      <c r="AL25" s="641">
        <v>97.8</v>
      </c>
      <c r="AM25" s="642"/>
      <c r="AN25" s="642"/>
      <c r="AO25" s="643"/>
      <c r="AP25" s="633" t="s">
        <v>298</v>
      </c>
      <c r="AQ25" s="652"/>
      <c r="AR25" s="652"/>
      <c r="AS25" s="652"/>
      <c r="AT25" s="652"/>
      <c r="AU25" s="652"/>
      <c r="AV25" s="652"/>
      <c r="AW25" s="652"/>
      <c r="AX25" s="652"/>
      <c r="AY25" s="652"/>
      <c r="AZ25" s="652"/>
      <c r="BA25" s="652"/>
      <c r="BB25" s="652"/>
      <c r="BC25" s="652"/>
      <c r="BD25" s="652"/>
      <c r="BE25" s="652"/>
      <c r="BF25" s="653"/>
      <c r="BG25" s="636" t="s">
        <v>251</v>
      </c>
      <c r="BH25" s="637"/>
      <c r="BI25" s="637"/>
      <c r="BJ25" s="637"/>
      <c r="BK25" s="637"/>
      <c r="BL25" s="637"/>
      <c r="BM25" s="637"/>
      <c r="BN25" s="638"/>
      <c r="BO25" s="639" t="s">
        <v>131</v>
      </c>
      <c r="BP25" s="639"/>
      <c r="BQ25" s="639"/>
      <c r="BR25" s="639"/>
      <c r="BS25" s="640" t="s">
        <v>139</v>
      </c>
      <c r="BT25" s="640"/>
      <c r="BU25" s="640"/>
      <c r="BV25" s="640"/>
      <c r="BW25" s="640"/>
      <c r="BX25" s="640"/>
      <c r="BY25" s="640"/>
      <c r="BZ25" s="640"/>
      <c r="CA25" s="640"/>
      <c r="CB25" s="644"/>
      <c r="CD25" s="633" t="s">
        <v>299</v>
      </c>
      <c r="CE25" s="634"/>
      <c r="CF25" s="634"/>
      <c r="CG25" s="634"/>
      <c r="CH25" s="634"/>
      <c r="CI25" s="634"/>
      <c r="CJ25" s="634"/>
      <c r="CK25" s="634"/>
      <c r="CL25" s="634"/>
      <c r="CM25" s="634"/>
      <c r="CN25" s="634"/>
      <c r="CO25" s="634"/>
      <c r="CP25" s="634"/>
      <c r="CQ25" s="635"/>
      <c r="CR25" s="636">
        <v>4005315</v>
      </c>
      <c r="CS25" s="668"/>
      <c r="CT25" s="668"/>
      <c r="CU25" s="668"/>
      <c r="CV25" s="668"/>
      <c r="CW25" s="668"/>
      <c r="CX25" s="668"/>
      <c r="CY25" s="669"/>
      <c r="CZ25" s="641">
        <v>19.600000000000001</v>
      </c>
      <c r="DA25" s="666"/>
      <c r="DB25" s="666"/>
      <c r="DC25" s="670"/>
      <c r="DD25" s="645">
        <v>3762717</v>
      </c>
      <c r="DE25" s="668"/>
      <c r="DF25" s="668"/>
      <c r="DG25" s="668"/>
      <c r="DH25" s="668"/>
      <c r="DI25" s="668"/>
      <c r="DJ25" s="668"/>
      <c r="DK25" s="669"/>
      <c r="DL25" s="645">
        <v>3058643</v>
      </c>
      <c r="DM25" s="668"/>
      <c r="DN25" s="668"/>
      <c r="DO25" s="668"/>
      <c r="DP25" s="668"/>
      <c r="DQ25" s="668"/>
      <c r="DR25" s="668"/>
      <c r="DS25" s="668"/>
      <c r="DT25" s="668"/>
      <c r="DU25" s="668"/>
      <c r="DV25" s="669"/>
      <c r="DW25" s="641">
        <v>26.5</v>
      </c>
      <c r="DX25" s="666"/>
      <c r="DY25" s="666"/>
      <c r="DZ25" s="666"/>
      <c r="EA25" s="666"/>
      <c r="EB25" s="666"/>
      <c r="EC25" s="667"/>
    </row>
    <row r="26" spans="2:133" ht="11.25" customHeight="1" x14ac:dyDescent="0.2">
      <c r="B26" s="633" t="s">
        <v>300</v>
      </c>
      <c r="C26" s="634"/>
      <c r="D26" s="634"/>
      <c r="E26" s="634"/>
      <c r="F26" s="634"/>
      <c r="G26" s="634"/>
      <c r="H26" s="634"/>
      <c r="I26" s="634"/>
      <c r="J26" s="634"/>
      <c r="K26" s="634"/>
      <c r="L26" s="634"/>
      <c r="M26" s="634"/>
      <c r="N26" s="634"/>
      <c r="O26" s="634"/>
      <c r="P26" s="634"/>
      <c r="Q26" s="635"/>
      <c r="R26" s="636">
        <v>5419</v>
      </c>
      <c r="S26" s="637"/>
      <c r="T26" s="637"/>
      <c r="U26" s="637"/>
      <c r="V26" s="637"/>
      <c r="W26" s="637"/>
      <c r="X26" s="637"/>
      <c r="Y26" s="638"/>
      <c r="Z26" s="639">
        <v>0</v>
      </c>
      <c r="AA26" s="639"/>
      <c r="AB26" s="639"/>
      <c r="AC26" s="639"/>
      <c r="AD26" s="640">
        <v>5419</v>
      </c>
      <c r="AE26" s="640"/>
      <c r="AF26" s="640"/>
      <c r="AG26" s="640"/>
      <c r="AH26" s="640"/>
      <c r="AI26" s="640"/>
      <c r="AJ26" s="640"/>
      <c r="AK26" s="640"/>
      <c r="AL26" s="641">
        <v>0</v>
      </c>
      <c r="AM26" s="642"/>
      <c r="AN26" s="642"/>
      <c r="AO26" s="643"/>
      <c r="AP26" s="633" t="s">
        <v>301</v>
      </c>
      <c r="AQ26" s="652"/>
      <c r="AR26" s="652"/>
      <c r="AS26" s="652"/>
      <c r="AT26" s="652"/>
      <c r="AU26" s="652"/>
      <c r="AV26" s="652"/>
      <c r="AW26" s="652"/>
      <c r="AX26" s="652"/>
      <c r="AY26" s="652"/>
      <c r="AZ26" s="652"/>
      <c r="BA26" s="652"/>
      <c r="BB26" s="652"/>
      <c r="BC26" s="652"/>
      <c r="BD26" s="652"/>
      <c r="BE26" s="652"/>
      <c r="BF26" s="653"/>
      <c r="BG26" s="636" t="s">
        <v>243</v>
      </c>
      <c r="BH26" s="637"/>
      <c r="BI26" s="637"/>
      <c r="BJ26" s="637"/>
      <c r="BK26" s="637"/>
      <c r="BL26" s="637"/>
      <c r="BM26" s="637"/>
      <c r="BN26" s="638"/>
      <c r="BO26" s="639" t="s">
        <v>243</v>
      </c>
      <c r="BP26" s="639"/>
      <c r="BQ26" s="639"/>
      <c r="BR26" s="639"/>
      <c r="BS26" s="640" t="s">
        <v>251</v>
      </c>
      <c r="BT26" s="640"/>
      <c r="BU26" s="640"/>
      <c r="BV26" s="640"/>
      <c r="BW26" s="640"/>
      <c r="BX26" s="640"/>
      <c r="BY26" s="640"/>
      <c r="BZ26" s="640"/>
      <c r="CA26" s="640"/>
      <c r="CB26" s="644"/>
      <c r="CD26" s="633" t="s">
        <v>302</v>
      </c>
      <c r="CE26" s="634"/>
      <c r="CF26" s="634"/>
      <c r="CG26" s="634"/>
      <c r="CH26" s="634"/>
      <c r="CI26" s="634"/>
      <c r="CJ26" s="634"/>
      <c r="CK26" s="634"/>
      <c r="CL26" s="634"/>
      <c r="CM26" s="634"/>
      <c r="CN26" s="634"/>
      <c r="CO26" s="634"/>
      <c r="CP26" s="634"/>
      <c r="CQ26" s="635"/>
      <c r="CR26" s="636">
        <v>2637880</v>
      </c>
      <c r="CS26" s="637"/>
      <c r="CT26" s="637"/>
      <c r="CU26" s="637"/>
      <c r="CV26" s="637"/>
      <c r="CW26" s="637"/>
      <c r="CX26" s="637"/>
      <c r="CY26" s="638"/>
      <c r="CZ26" s="641">
        <v>12.9</v>
      </c>
      <c r="DA26" s="666"/>
      <c r="DB26" s="666"/>
      <c r="DC26" s="670"/>
      <c r="DD26" s="645">
        <v>2432005</v>
      </c>
      <c r="DE26" s="637"/>
      <c r="DF26" s="637"/>
      <c r="DG26" s="637"/>
      <c r="DH26" s="637"/>
      <c r="DI26" s="637"/>
      <c r="DJ26" s="637"/>
      <c r="DK26" s="638"/>
      <c r="DL26" s="645" t="s">
        <v>131</v>
      </c>
      <c r="DM26" s="637"/>
      <c r="DN26" s="637"/>
      <c r="DO26" s="637"/>
      <c r="DP26" s="637"/>
      <c r="DQ26" s="637"/>
      <c r="DR26" s="637"/>
      <c r="DS26" s="637"/>
      <c r="DT26" s="637"/>
      <c r="DU26" s="637"/>
      <c r="DV26" s="638"/>
      <c r="DW26" s="641" t="s">
        <v>131</v>
      </c>
      <c r="DX26" s="666"/>
      <c r="DY26" s="666"/>
      <c r="DZ26" s="666"/>
      <c r="EA26" s="666"/>
      <c r="EB26" s="666"/>
      <c r="EC26" s="667"/>
    </row>
    <row r="27" spans="2:133" ht="11.25" customHeight="1" x14ac:dyDescent="0.2">
      <c r="B27" s="633" t="s">
        <v>303</v>
      </c>
      <c r="C27" s="634"/>
      <c r="D27" s="634"/>
      <c r="E27" s="634"/>
      <c r="F27" s="634"/>
      <c r="G27" s="634"/>
      <c r="H27" s="634"/>
      <c r="I27" s="634"/>
      <c r="J27" s="634"/>
      <c r="K27" s="634"/>
      <c r="L27" s="634"/>
      <c r="M27" s="634"/>
      <c r="N27" s="634"/>
      <c r="O27" s="634"/>
      <c r="P27" s="634"/>
      <c r="Q27" s="635"/>
      <c r="R27" s="636">
        <v>98845</v>
      </c>
      <c r="S27" s="637"/>
      <c r="T27" s="637"/>
      <c r="U27" s="637"/>
      <c r="V27" s="637"/>
      <c r="W27" s="637"/>
      <c r="X27" s="637"/>
      <c r="Y27" s="638"/>
      <c r="Z27" s="639">
        <v>0.4</v>
      </c>
      <c r="AA27" s="639"/>
      <c r="AB27" s="639"/>
      <c r="AC27" s="639"/>
      <c r="AD27" s="640" t="s">
        <v>131</v>
      </c>
      <c r="AE27" s="640"/>
      <c r="AF27" s="640"/>
      <c r="AG27" s="640"/>
      <c r="AH27" s="640"/>
      <c r="AI27" s="640"/>
      <c r="AJ27" s="640"/>
      <c r="AK27" s="640"/>
      <c r="AL27" s="641" t="s">
        <v>131</v>
      </c>
      <c r="AM27" s="642"/>
      <c r="AN27" s="642"/>
      <c r="AO27" s="643"/>
      <c r="AP27" s="633" t="s">
        <v>304</v>
      </c>
      <c r="AQ27" s="634"/>
      <c r="AR27" s="634"/>
      <c r="AS27" s="634"/>
      <c r="AT27" s="634"/>
      <c r="AU27" s="634"/>
      <c r="AV27" s="634"/>
      <c r="AW27" s="634"/>
      <c r="AX27" s="634"/>
      <c r="AY27" s="634"/>
      <c r="AZ27" s="634"/>
      <c r="BA27" s="634"/>
      <c r="BB27" s="634"/>
      <c r="BC27" s="634"/>
      <c r="BD27" s="634"/>
      <c r="BE27" s="634"/>
      <c r="BF27" s="635"/>
      <c r="BG27" s="636">
        <v>9930662</v>
      </c>
      <c r="BH27" s="637"/>
      <c r="BI27" s="637"/>
      <c r="BJ27" s="637"/>
      <c r="BK27" s="637"/>
      <c r="BL27" s="637"/>
      <c r="BM27" s="637"/>
      <c r="BN27" s="638"/>
      <c r="BO27" s="639">
        <v>100</v>
      </c>
      <c r="BP27" s="639"/>
      <c r="BQ27" s="639"/>
      <c r="BR27" s="639"/>
      <c r="BS27" s="640" t="s">
        <v>131</v>
      </c>
      <c r="BT27" s="640"/>
      <c r="BU27" s="640"/>
      <c r="BV27" s="640"/>
      <c r="BW27" s="640"/>
      <c r="BX27" s="640"/>
      <c r="BY27" s="640"/>
      <c r="BZ27" s="640"/>
      <c r="CA27" s="640"/>
      <c r="CB27" s="644"/>
      <c r="CD27" s="633" t="s">
        <v>305</v>
      </c>
      <c r="CE27" s="634"/>
      <c r="CF27" s="634"/>
      <c r="CG27" s="634"/>
      <c r="CH27" s="634"/>
      <c r="CI27" s="634"/>
      <c r="CJ27" s="634"/>
      <c r="CK27" s="634"/>
      <c r="CL27" s="634"/>
      <c r="CM27" s="634"/>
      <c r="CN27" s="634"/>
      <c r="CO27" s="634"/>
      <c r="CP27" s="634"/>
      <c r="CQ27" s="635"/>
      <c r="CR27" s="636">
        <v>3475465</v>
      </c>
      <c r="CS27" s="668"/>
      <c r="CT27" s="668"/>
      <c r="CU27" s="668"/>
      <c r="CV27" s="668"/>
      <c r="CW27" s="668"/>
      <c r="CX27" s="668"/>
      <c r="CY27" s="669"/>
      <c r="CZ27" s="641">
        <v>17</v>
      </c>
      <c r="DA27" s="666"/>
      <c r="DB27" s="666"/>
      <c r="DC27" s="670"/>
      <c r="DD27" s="645">
        <v>810902</v>
      </c>
      <c r="DE27" s="668"/>
      <c r="DF27" s="668"/>
      <c r="DG27" s="668"/>
      <c r="DH27" s="668"/>
      <c r="DI27" s="668"/>
      <c r="DJ27" s="668"/>
      <c r="DK27" s="669"/>
      <c r="DL27" s="645">
        <v>728108</v>
      </c>
      <c r="DM27" s="668"/>
      <c r="DN27" s="668"/>
      <c r="DO27" s="668"/>
      <c r="DP27" s="668"/>
      <c r="DQ27" s="668"/>
      <c r="DR27" s="668"/>
      <c r="DS27" s="668"/>
      <c r="DT27" s="668"/>
      <c r="DU27" s="668"/>
      <c r="DV27" s="669"/>
      <c r="DW27" s="641">
        <v>6.3</v>
      </c>
      <c r="DX27" s="666"/>
      <c r="DY27" s="666"/>
      <c r="DZ27" s="666"/>
      <c r="EA27" s="666"/>
      <c r="EB27" s="666"/>
      <c r="EC27" s="667"/>
    </row>
    <row r="28" spans="2:133" ht="11.25" customHeight="1" x14ac:dyDescent="0.2">
      <c r="B28" s="633" t="s">
        <v>306</v>
      </c>
      <c r="C28" s="634"/>
      <c r="D28" s="634"/>
      <c r="E28" s="634"/>
      <c r="F28" s="634"/>
      <c r="G28" s="634"/>
      <c r="H28" s="634"/>
      <c r="I28" s="634"/>
      <c r="J28" s="634"/>
      <c r="K28" s="634"/>
      <c r="L28" s="634"/>
      <c r="M28" s="634"/>
      <c r="N28" s="634"/>
      <c r="O28" s="634"/>
      <c r="P28" s="634"/>
      <c r="Q28" s="635"/>
      <c r="R28" s="636">
        <v>332873</v>
      </c>
      <c r="S28" s="637"/>
      <c r="T28" s="637"/>
      <c r="U28" s="637"/>
      <c r="V28" s="637"/>
      <c r="W28" s="637"/>
      <c r="X28" s="637"/>
      <c r="Y28" s="638"/>
      <c r="Z28" s="639">
        <v>1.4</v>
      </c>
      <c r="AA28" s="639"/>
      <c r="AB28" s="639"/>
      <c r="AC28" s="639"/>
      <c r="AD28" s="640">
        <v>86771</v>
      </c>
      <c r="AE28" s="640"/>
      <c r="AF28" s="640"/>
      <c r="AG28" s="640"/>
      <c r="AH28" s="640"/>
      <c r="AI28" s="640"/>
      <c r="AJ28" s="640"/>
      <c r="AK28" s="640"/>
      <c r="AL28" s="641">
        <v>0.8</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307</v>
      </c>
      <c r="CE28" s="634"/>
      <c r="CF28" s="634"/>
      <c r="CG28" s="634"/>
      <c r="CH28" s="634"/>
      <c r="CI28" s="634"/>
      <c r="CJ28" s="634"/>
      <c r="CK28" s="634"/>
      <c r="CL28" s="634"/>
      <c r="CM28" s="634"/>
      <c r="CN28" s="634"/>
      <c r="CO28" s="634"/>
      <c r="CP28" s="634"/>
      <c r="CQ28" s="635"/>
      <c r="CR28" s="636">
        <v>1626208</v>
      </c>
      <c r="CS28" s="637"/>
      <c r="CT28" s="637"/>
      <c r="CU28" s="637"/>
      <c r="CV28" s="637"/>
      <c r="CW28" s="637"/>
      <c r="CX28" s="637"/>
      <c r="CY28" s="638"/>
      <c r="CZ28" s="641">
        <v>8</v>
      </c>
      <c r="DA28" s="666"/>
      <c r="DB28" s="666"/>
      <c r="DC28" s="670"/>
      <c r="DD28" s="645">
        <v>1613131</v>
      </c>
      <c r="DE28" s="637"/>
      <c r="DF28" s="637"/>
      <c r="DG28" s="637"/>
      <c r="DH28" s="637"/>
      <c r="DI28" s="637"/>
      <c r="DJ28" s="637"/>
      <c r="DK28" s="638"/>
      <c r="DL28" s="645">
        <v>1604039</v>
      </c>
      <c r="DM28" s="637"/>
      <c r="DN28" s="637"/>
      <c r="DO28" s="637"/>
      <c r="DP28" s="637"/>
      <c r="DQ28" s="637"/>
      <c r="DR28" s="637"/>
      <c r="DS28" s="637"/>
      <c r="DT28" s="637"/>
      <c r="DU28" s="637"/>
      <c r="DV28" s="638"/>
      <c r="DW28" s="641">
        <v>13.9</v>
      </c>
      <c r="DX28" s="666"/>
      <c r="DY28" s="666"/>
      <c r="DZ28" s="666"/>
      <c r="EA28" s="666"/>
      <c r="EB28" s="666"/>
      <c r="EC28" s="667"/>
    </row>
    <row r="29" spans="2:133" ht="11.25" customHeight="1" x14ac:dyDescent="0.2">
      <c r="B29" s="633" t="s">
        <v>308</v>
      </c>
      <c r="C29" s="634"/>
      <c r="D29" s="634"/>
      <c r="E29" s="634"/>
      <c r="F29" s="634"/>
      <c r="G29" s="634"/>
      <c r="H29" s="634"/>
      <c r="I29" s="634"/>
      <c r="J29" s="634"/>
      <c r="K29" s="634"/>
      <c r="L29" s="634"/>
      <c r="M29" s="634"/>
      <c r="N29" s="634"/>
      <c r="O29" s="634"/>
      <c r="P29" s="634"/>
      <c r="Q29" s="635"/>
      <c r="R29" s="636">
        <v>198791</v>
      </c>
      <c r="S29" s="637"/>
      <c r="T29" s="637"/>
      <c r="U29" s="637"/>
      <c r="V29" s="637"/>
      <c r="W29" s="637"/>
      <c r="X29" s="637"/>
      <c r="Y29" s="638"/>
      <c r="Z29" s="639">
        <v>0.8</v>
      </c>
      <c r="AA29" s="639"/>
      <c r="AB29" s="639"/>
      <c r="AC29" s="639"/>
      <c r="AD29" s="640" t="s">
        <v>251</v>
      </c>
      <c r="AE29" s="640"/>
      <c r="AF29" s="640"/>
      <c r="AG29" s="640"/>
      <c r="AH29" s="640"/>
      <c r="AI29" s="640"/>
      <c r="AJ29" s="640"/>
      <c r="AK29" s="640"/>
      <c r="AL29" s="641" t="s">
        <v>131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309</v>
      </c>
      <c r="CE29" s="673"/>
      <c r="CF29" s="633" t="s">
        <v>310</v>
      </c>
      <c r="CG29" s="634"/>
      <c r="CH29" s="634"/>
      <c r="CI29" s="634"/>
      <c r="CJ29" s="634"/>
      <c r="CK29" s="634"/>
      <c r="CL29" s="634"/>
      <c r="CM29" s="634"/>
      <c r="CN29" s="634"/>
      <c r="CO29" s="634"/>
      <c r="CP29" s="634"/>
      <c r="CQ29" s="635"/>
      <c r="CR29" s="636">
        <v>1626208</v>
      </c>
      <c r="CS29" s="668"/>
      <c r="CT29" s="668"/>
      <c r="CU29" s="668"/>
      <c r="CV29" s="668"/>
      <c r="CW29" s="668"/>
      <c r="CX29" s="668"/>
      <c r="CY29" s="669"/>
      <c r="CZ29" s="641">
        <v>8</v>
      </c>
      <c r="DA29" s="666"/>
      <c r="DB29" s="666"/>
      <c r="DC29" s="670"/>
      <c r="DD29" s="645">
        <v>1613131</v>
      </c>
      <c r="DE29" s="668"/>
      <c r="DF29" s="668"/>
      <c r="DG29" s="668"/>
      <c r="DH29" s="668"/>
      <c r="DI29" s="668"/>
      <c r="DJ29" s="668"/>
      <c r="DK29" s="669"/>
      <c r="DL29" s="645">
        <v>1604039</v>
      </c>
      <c r="DM29" s="668"/>
      <c r="DN29" s="668"/>
      <c r="DO29" s="668"/>
      <c r="DP29" s="668"/>
      <c r="DQ29" s="668"/>
      <c r="DR29" s="668"/>
      <c r="DS29" s="668"/>
      <c r="DT29" s="668"/>
      <c r="DU29" s="668"/>
      <c r="DV29" s="669"/>
      <c r="DW29" s="641">
        <v>13.9</v>
      </c>
      <c r="DX29" s="666"/>
      <c r="DY29" s="666"/>
      <c r="DZ29" s="666"/>
      <c r="EA29" s="666"/>
      <c r="EB29" s="666"/>
      <c r="EC29" s="667"/>
    </row>
    <row r="30" spans="2:133" ht="11.25" customHeight="1" x14ac:dyDescent="0.2">
      <c r="B30" s="633" t="s">
        <v>311</v>
      </c>
      <c r="C30" s="634"/>
      <c r="D30" s="634"/>
      <c r="E30" s="634"/>
      <c r="F30" s="634"/>
      <c r="G30" s="634"/>
      <c r="H30" s="634"/>
      <c r="I30" s="634"/>
      <c r="J30" s="634"/>
      <c r="K30" s="634"/>
      <c r="L30" s="634"/>
      <c r="M30" s="634"/>
      <c r="N30" s="634"/>
      <c r="O30" s="634"/>
      <c r="P30" s="634"/>
      <c r="Q30" s="635"/>
      <c r="R30" s="636">
        <v>3726442</v>
      </c>
      <c r="S30" s="637"/>
      <c r="T30" s="637"/>
      <c r="U30" s="637"/>
      <c r="V30" s="637"/>
      <c r="W30" s="637"/>
      <c r="X30" s="637"/>
      <c r="Y30" s="638"/>
      <c r="Z30" s="639">
        <v>15.8</v>
      </c>
      <c r="AA30" s="639"/>
      <c r="AB30" s="639"/>
      <c r="AC30" s="639"/>
      <c r="AD30" s="640" t="s">
        <v>243</v>
      </c>
      <c r="AE30" s="640"/>
      <c r="AF30" s="640"/>
      <c r="AG30" s="640"/>
      <c r="AH30" s="640"/>
      <c r="AI30" s="640"/>
      <c r="AJ30" s="640"/>
      <c r="AK30" s="640"/>
      <c r="AL30" s="641" t="s">
        <v>139</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312</v>
      </c>
      <c r="BH30" s="678"/>
      <c r="BI30" s="678"/>
      <c r="BJ30" s="678"/>
      <c r="BK30" s="678"/>
      <c r="BL30" s="678"/>
      <c r="BM30" s="678"/>
      <c r="BN30" s="678"/>
      <c r="BO30" s="678"/>
      <c r="BP30" s="678"/>
      <c r="BQ30" s="679"/>
      <c r="BR30" s="618" t="s">
        <v>313</v>
      </c>
      <c r="BS30" s="678"/>
      <c r="BT30" s="678"/>
      <c r="BU30" s="678"/>
      <c r="BV30" s="678"/>
      <c r="BW30" s="678"/>
      <c r="BX30" s="678"/>
      <c r="BY30" s="678"/>
      <c r="BZ30" s="678"/>
      <c r="CA30" s="678"/>
      <c r="CB30" s="679"/>
      <c r="CD30" s="674"/>
      <c r="CE30" s="675"/>
      <c r="CF30" s="633" t="s">
        <v>314</v>
      </c>
      <c r="CG30" s="634"/>
      <c r="CH30" s="634"/>
      <c r="CI30" s="634"/>
      <c r="CJ30" s="634"/>
      <c r="CK30" s="634"/>
      <c r="CL30" s="634"/>
      <c r="CM30" s="634"/>
      <c r="CN30" s="634"/>
      <c r="CO30" s="634"/>
      <c r="CP30" s="634"/>
      <c r="CQ30" s="635"/>
      <c r="CR30" s="636">
        <v>1570501</v>
      </c>
      <c r="CS30" s="637"/>
      <c r="CT30" s="637"/>
      <c r="CU30" s="637"/>
      <c r="CV30" s="637"/>
      <c r="CW30" s="637"/>
      <c r="CX30" s="637"/>
      <c r="CY30" s="638"/>
      <c r="CZ30" s="641">
        <v>7.7</v>
      </c>
      <c r="DA30" s="666"/>
      <c r="DB30" s="666"/>
      <c r="DC30" s="670"/>
      <c r="DD30" s="645">
        <v>1558148</v>
      </c>
      <c r="DE30" s="637"/>
      <c r="DF30" s="637"/>
      <c r="DG30" s="637"/>
      <c r="DH30" s="637"/>
      <c r="DI30" s="637"/>
      <c r="DJ30" s="637"/>
      <c r="DK30" s="638"/>
      <c r="DL30" s="645">
        <v>1549056</v>
      </c>
      <c r="DM30" s="637"/>
      <c r="DN30" s="637"/>
      <c r="DO30" s="637"/>
      <c r="DP30" s="637"/>
      <c r="DQ30" s="637"/>
      <c r="DR30" s="637"/>
      <c r="DS30" s="637"/>
      <c r="DT30" s="637"/>
      <c r="DU30" s="637"/>
      <c r="DV30" s="638"/>
      <c r="DW30" s="641">
        <v>13.4</v>
      </c>
      <c r="DX30" s="666"/>
      <c r="DY30" s="666"/>
      <c r="DZ30" s="666"/>
      <c r="EA30" s="666"/>
      <c r="EB30" s="666"/>
      <c r="EC30" s="667"/>
    </row>
    <row r="31" spans="2:133" ht="11.25" customHeight="1" x14ac:dyDescent="0.2">
      <c r="B31" s="649" t="s">
        <v>315</v>
      </c>
      <c r="C31" s="650"/>
      <c r="D31" s="650"/>
      <c r="E31" s="650"/>
      <c r="F31" s="650"/>
      <c r="G31" s="650"/>
      <c r="H31" s="650"/>
      <c r="I31" s="650"/>
      <c r="J31" s="650"/>
      <c r="K31" s="650"/>
      <c r="L31" s="650"/>
      <c r="M31" s="650"/>
      <c r="N31" s="650"/>
      <c r="O31" s="650"/>
      <c r="P31" s="650"/>
      <c r="Q31" s="651"/>
      <c r="R31" s="636" t="s">
        <v>131</v>
      </c>
      <c r="S31" s="637"/>
      <c r="T31" s="637"/>
      <c r="U31" s="637"/>
      <c r="V31" s="637"/>
      <c r="W31" s="637"/>
      <c r="X31" s="637"/>
      <c r="Y31" s="638"/>
      <c r="Z31" s="639" t="s">
        <v>243</v>
      </c>
      <c r="AA31" s="639"/>
      <c r="AB31" s="639"/>
      <c r="AC31" s="639"/>
      <c r="AD31" s="640" t="s">
        <v>131</v>
      </c>
      <c r="AE31" s="640"/>
      <c r="AF31" s="640"/>
      <c r="AG31" s="640"/>
      <c r="AH31" s="640"/>
      <c r="AI31" s="640"/>
      <c r="AJ31" s="640"/>
      <c r="AK31" s="640"/>
      <c r="AL31" s="641" t="s">
        <v>243</v>
      </c>
      <c r="AM31" s="642"/>
      <c r="AN31" s="642"/>
      <c r="AO31" s="643"/>
      <c r="AP31" s="682" t="s">
        <v>316</v>
      </c>
      <c r="AQ31" s="683"/>
      <c r="AR31" s="683"/>
      <c r="AS31" s="683"/>
      <c r="AT31" s="688" t="s">
        <v>317</v>
      </c>
      <c r="AU31" s="212"/>
      <c r="AV31" s="212"/>
      <c r="AW31" s="212"/>
      <c r="AX31" s="622" t="s">
        <v>190</v>
      </c>
      <c r="AY31" s="623"/>
      <c r="AZ31" s="623"/>
      <c r="BA31" s="623"/>
      <c r="BB31" s="623"/>
      <c r="BC31" s="623"/>
      <c r="BD31" s="623"/>
      <c r="BE31" s="623"/>
      <c r="BF31" s="624"/>
      <c r="BG31" s="692">
        <v>98.3</v>
      </c>
      <c r="BH31" s="680"/>
      <c r="BI31" s="680"/>
      <c r="BJ31" s="680"/>
      <c r="BK31" s="680"/>
      <c r="BL31" s="680"/>
      <c r="BM31" s="631">
        <v>94.5</v>
      </c>
      <c r="BN31" s="680"/>
      <c r="BO31" s="680"/>
      <c r="BP31" s="680"/>
      <c r="BQ31" s="681"/>
      <c r="BR31" s="692">
        <v>98</v>
      </c>
      <c r="BS31" s="680"/>
      <c r="BT31" s="680"/>
      <c r="BU31" s="680"/>
      <c r="BV31" s="680"/>
      <c r="BW31" s="680"/>
      <c r="BX31" s="631">
        <v>93.5</v>
      </c>
      <c r="BY31" s="680"/>
      <c r="BZ31" s="680"/>
      <c r="CA31" s="680"/>
      <c r="CB31" s="681"/>
      <c r="CD31" s="674"/>
      <c r="CE31" s="675"/>
      <c r="CF31" s="633" t="s">
        <v>318</v>
      </c>
      <c r="CG31" s="634"/>
      <c r="CH31" s="634"/>
      <c r="CI31" s="634"/>
      <c r="CJ31" s="634"/>
      <c r="CK31" s="634"/>
      <c r="CL31" s="634"/>
      <c r="CM31" s="634"/>
      <c r="CN31" s="634"/>
      <c r="CO31" s="634"/>
      <c r="CP31" s="634"/>
      <c r="CQ31" s="635"/>
      <c r="CR31" s="636">
        <v>55707</v>
      </c>
      <c r="CS31" s="668"/>
      <c r="CT31" s="668"/>
      <c r="CU31" s="668"/>
      <c r="CV31" s="668"/>
      <c r="CW31" s="668"/>
      <c r="CX31" s="668"/>
      <c r="CY31" s="669"/>
      <c r="CZ31" s="641">
        <v>0.3</v>
      </c>
      <c r="DA31" s="666"/>
      <c r="DB31" s="666"/>
      <c r="DC31" s="670"/>
      <c r="DD31" s="645">
        <v>54983</v>
      </c>
      <c r="DE31" s="668"/>
      <c r="DF31" s="668"/>
      <c r="DG31" s="668"/>
      <c r="DH31" s="668"/>
      <c r="DI31" s="668"/>
      <c r="DJ31" s="668"/>
      <c r="DK31" s="669"/>
      <c r="DL31" s="645">
        <v>54983</v>
      </c>
      <c r="DM31" s="668"/>
      <c r="DN31" s="668"/>
      <c r="DO31" s="668"/>
      <c r="DP31" s="668"/>
      <c r="DQ31" s="668"/>
      <c r="DR31" s="668"/>
      <c r="DS31" s="668"/>
      <c r="DT31" s="668"/>
      <c r="DU31" s="668"/>
      <c r="DV31" s="669"/>
      <c r="DW31" s="641">
        <v>0.5</v>
      </c>
      <c r="DX31" s="666"/>
      <c r="DY31" s="666"/>
      <c r="DZ31" s="666"/>
      <c r="EA31" s="666"/>
      <c r="EB31" s="666"/>
      <c r="EC31" s="667"/>
    </row>
    <row r="32" spans="2:133" ht="11.25" customHeight="1" x14ac:dyDescent="0.2">
      <c r="B32" s="633" t="s">
        <v>319</v>
      </c>
      <c r="C32" s="634"/>
      <c r="D32" s="634"/>
      <c r="E32" s="634"/>
      <c r="F32" s="634"/>
      <c r="G32" s="634"/>
      <c r="H32" s="634"/>
      <c r="I32" s="634"/>
      <c r="J32" s="634"/>
      <c r="K32" s="634"/>
      <c r="L32" s="634"/>
      <c r="M32" s="634"/>
      <c r="N32" s="634"/>
      <c r="O32" s="634"/>
      <c r="P32" s="634"/>
      <c r="Q32" s="635"/>
      <c r="R32" s="636">
        <v>1117370</v>
      </c>
      <c r="S32" s="637"/>
      <c r="T32" s="637"/>
      <c r="U32" s="637"/>
      <c r="V32" s="637"/>
      <c r="W32" s="637"/>
      <c r="X32" s="637"/>
      <c r="Y32" s="638"/>
      <c r="Z32" s="639">
        <v>4.7</v>
      </c>
      <c r="AA32" s="639"/>
      <c r="AB32" s="639"/>
      <c r="AC32" s="639"/>
      <c r="AD32" s="640" t="s">
        <v>131</v>
      </c>
      <c r="AE32" s="640"/>
      <c r="AF32" s="640"/>
      <c r="AG32" s="640"/>
      <c r="AH32" s="640"/>
      <c r="AI32" s="640"/>
      <c r="AJ32" s="640"/>
      <c r="AK32" s="640"/>
      <c r="AL32" s="641" t="s">
        <v>243</v>
      </c>
      <c r="AM32" s="642"/>
      <c r="AN32" s="642"/>
      <c r="AO32" s="643"/>
      <c r="AP32" s="684"/>
      <c r="AQ32" s="685"/>
      <c r="AR32" s="685"/>
      <c r="AS32" s="685"/>
      <c r="AT32" s="689"/>
      <c r="AU32" s="208" t="s">
        <v>320</v>
      </c>
      <c r="AX32" s="633" t="s">
        <v>321</v>
      </c>
      <c r="AY32" s="634"/>
      <c r="AZ32" s="634"/>
      <c r="BA32" s="634"/>
      <c r="BB32" s="634"/>
      <c r="BC32" s="634"/>
      <c r="BD32" s="634"/>
      <c r="BE32" s="634"/>
      <c r="BF32" s="635"/>
      <c r="BG32" s="693">
        <v>98.7</v>
      </c>
      <c r="BH32" s="668"/>
      <c r="BI32" s="668"/>
      <c r="BJ32" s="668"/>
      <c r="BK32" s="668"/>
      <c r="BL32" s="668"/>
      <c r="BM32" s="642">
        <v>95</v>
      </c>
      <c r="BN32" s="668"/>
      <c r="BO32" s="668"/>
      <c r="BP32" s="668"/>
      <c r="BQ32" s="691"/>
      <c r="BR32" s="693">
        <v>98.3</v>
      </c>
      <c r="BS32" s="668"/>
      <c r="BT32" s="668"/>
      <c r="BU32" s="668"/>
      <c r="BV32" s="668"/>
      <c r="BW32" s="668"/>
      <c r="BX32" s="642">
        <v>93.7</v>
      </c>
      <c r="BY32" s="668"/>
      <c r="BZ32" s="668"/>
      <c r="CA32" s="668"/>
      <c r="CB32" s="691"/>
      <c r="CD32" s="676"/>
      <c r="CE32" s="677"/>
      <c r="CF32" s="633" t="s">
        <v>322</v>
      </c>
      <c r="CG32" s="634"/>
      <c r="CH32" s="634"/>
      <c r="CI32" s="634"/>
      <c r="CJ32" s="634"/>
      <c r="CK32" s="634"/>
      <c r="CL32" s="634"/>
      <c r="CM32" s="634"/>
      <c r="CN32" s="634"/>
      <c r="CO32" s="634"/>
      <c r="CP32" s="634"/>
      <c r="CQ32" s="635"/>
      <c r="CR32" s="636" t="s">
        <v>243</v>
      </c>
      <c r="CS32" s="637"/>
      <c r="CT32" s="637"/>
      <c r="CU32" s="637"/>
      <c r="CV32" s="637"/>
      <c r="CW32" s="637"/>
      <c r="CX32" s="637"/>
      <c r="CY32" s="638"/>
      <c r="CZ32" s="641" t="s">
        <v>251</v>
      </c>
      <c r="DA32" s="666"/>
      <c r="DB32" s="666"/>
      <c r="DC32" s="670"/>
      <c r="DD32" s="645" t="s">
        <v>131</v>
      </c>
      <c r="DE32" s="637"/>
      <c r="DF32" s="637"/>
      <c r="DG32" s="637"/>
      <c r="DH32" s="637"/>
      <c r="DI32" s="637"/>
      <c r="DJ32" s="637"/>
      <c r="DK32" s="638"/>
      <c r="DL32" s="645" t="s">
        <v>251</v>
      </c>
      <c r="DM32" s="637"/>
      <c r="DN32" s="637"/>
      <c r="DO32" s="637"/>
      <c r="DP32" s="637"/>
      <c r="DQ32" s="637"/>
      <c r="DR32" s="637"/>
      <c r="DS32" s="637"/>
      <c r="DT32" s="637"/>
      <c r="DU32" s="637"/>
      <c r="DV32" s="638"/>
      <c r="DW32" s="641" t="s">
        <v>251</v>
      </c>
      <c r="DX32" s="666"/>
      <c r="DY32" s="666"/>
      <c r="DZ32" s="666"/>
      <c r="EA32" s="666"/>
      <c r="EB32" s="666"/>
      <c r="EC32" s="667"/>
    </row>
    <row r="33" spans="2:133" ht="11.25" customHeight="1" x14ac:dyDescent="0.2">
      <c r="B33" s="633" t="s">
        <v>323</v>
      </c>
      <c r="C33" s="634"/>
      <c r="D33" s="634"/>
      <c r="E33" s="634"/>
      <c r="F33" s="634"/>
      <c r="G33" s="634"/>
      <c r="H33" s="634"/>
      <c r="I33" s="634"/>
      <c r="J33" s="634"/>
      <c r="K33" s="634"/>
      <c r="L33" s="634"/>
      <c r="M33" s="634"/>
      <c r="N33" s="634"/>
      <c r="O33" s="634"/>
      <c r="P33" s="634"/>
      <c r="Q33" s="635"/>
      <c r="R33" s="636">
        <v>21343</v>
      </c>
      <c r="S33" s="637"/>
      <c r="T33" s="637"/>
      <c r="U33" s="637"/>
      <c r="V33" s="637"/>
      <c r="W33" s="637"/>
      <c r="X33" s="637"/>
      <c r="Y33" s="638"/>
      <c r="Z33" s="639">
        <v>0.1</v>
      </c>
      <c r="AA33" s="639"/>
      <c r="AB33" s="639"/>
      <c r="AC33" s="639"/>
      <c r="AD33" s="640">
        <v>3685</v>
      </c>
      <c r="AE33" s="640"/>
      <c r="AF33" s="640"/>
      <c r="AG33" s="640"/>
      <c r="AH33" s="640"/>
      <c r="AI33" s="640"/>
      <c r="AJ33" s="640"/>
      <c r="AK33" s="640"/>
      <c r="AL33" s="641">
        <v>0</v>
      </c>
      <c r="AM33" s="642"/>
      <c r="AN33" s="642"/>
      <c r="AO33" s="643"/>
      <c r="AP33" s="686"/>
      <c r="AQ33" s="687"/>
      <c r="AR33" s="687"/>
      <c r="AS33" s="687"/>
      <c r="AT33" s="690"/>
      <c r="AU33" s="213"/>
      <c r="AV33" s="213"/>
      <c r="AW33" s="213"/>
      <c r="AX33" s="657" t="s">
        <v>324</v>
      </c>
      <c r="AY33" s="658"/>
      <c r="AZ33" s="658"/>
      <c r="BA33" s="658"/>
      <c r="BB33" s="658"/>
      <c r="BC33" s="658"/>
      <c r="BD33" s="658"/>
      <c r="BE33" s="658"/>
      <c r="BF33" s="659"/>
      <c r="BG33" s="694">
        <v>98.1</v>
      </c>
      <c r="BH33" s="695"/>
      <c r="BI33" s="695"/>
      <c r="BJ33" s="695"/>
      <c r="BK33" s="695"/>
      <c r="BL33" s="695"/>
      <c r="BM33" s="696">
        <v>94</v>
      </c>
      <c r="BN33" s="695"/>
      <c r="BO33" s="695"/>
      <c r="BP33" s="695"/>
      <c r="BQ33" s="697"/>
      <c r="BR33" s="694">
        <v>97.8</v>
      </c>
      <c r="BS33" s="695"/>
      <c r="BT33" s="695"/>
      <c r="BU33" s="695"/>
      <c r="BV33" s="695"/>
      <c r="BW33" s="695"/>
      <c r="BX33" s="696">
        <v>93.1</v>
      </c>
      <c r="BY33" s="695"/>
      <c r="BZ33" s="695"/>
      <c r="CA33" s="695"/>
      <c r="CB33" s="697"/>
      <c r="CD33" s="633" t="s">
        <v>325</v>
      </c>
      <c r="CE33" s="634"/>
      <c r="CF33" s="634"/>
      <c r="CG33" s="634"/>
      <c r="CH33" s="634"/>
      <c r="CI33" s="634"/>
      <c r="CJ33" s="634"/>
      <c r="CK33" s="634"/>
      <c r="CL33" s="634"/>
      <c r="CM33" s="634"/>
      <c r="CN33" s="634"/>
      <c r="CO33" s="634"/>
      <c r="CP33" s="634"/>
      <c r="CQ33" s="635"/>
      <c r="CR33" s="636">
        <v>9378515</v>
      </c>
      <c r="CS33" s="668"/>
      <c r="CT33" s="668"/>
      <c r="CU33" s="668"/>
      <c r="CV33" s="668"/>
      <c r="CW33" s="668"/>
      <c r="CX33" s="668"/>
      <c r="CY33" s="669"/>
      <c r="CZ33" s="641">
        <v>46</v>
      </c>
      <c r="DA33" s="666"/>
      <c r="DB33" s="666"/>
      <c r="DC33" s="670"/>
      <c r="DD33" s="645">
        <v>7217517</v>
      </c>
      <c r="DE33" s="668"/>
      <c r="DF33" s="668"/>
      <c r="DG33" s="668"/>
      <c r="DH33" s="668"/>
      <c r="DI33" s="668"/>
      <c r="DJ33" s="668"/>
      <c r="DK33" s="669"/>
      <c r="DL33" s="645">
        <v>4355425</v>
      </c>
      <c r="DM33" s="668"/>
      <c r="DN33" s="668"/>
      <c r="DO33" s="668"/>
      <c r="DP33" s="668"/>
      <c r="DQ33" s="668"/>
      <c r="DR33" s="668"/>
      <c r="DS33" s="668"/>
      <c r="DT33" s="668"/>
      <c r="DU33" s="668"/>
      <c r="DV33" s="669"/>
      <c r="DW33" s="641">
        <v>37.799999999999997</v>
      </c>
      <c r="DX33" s="666"/>
      <c r="DY33" s="666"/>
      <c r="DZ33" s="666"/>
      <c r="EA33" s="666"/>
      <c r="EB33" s="666"/>
      <c r="EC33" s="667"/>
    </row>
    <row r="34" spans="2:133" ht="11.25" customHeight="1" x14ac:dyDescent="0.2">
      <c r="B34" s="633" t="s">
        <v>326</v>
      </c>
      <c r="C34" s="634"/>
      <c r="D34" s="634"/>
      <c r="E34" s="634"/>
      <c r="F34" s="634"/>
      <c r="G34" s="634"/>
      <c r="H34" s="634"/>
      <c r="I34" s="634"/>
      <c r="J34" s="634"/>
      <c r="K34" s="634"/>
      <c r="L34" s="634"/>
      <c r="M34" s="634"/>
      <c r="N34" s="634"/>
      <c r="O34" s="634"/>
      <c r="P34" s="634"/>
      <c r="Q34" s="635"/>
      <c r="R34" s="636">
        <v>844645</v>
      </c>
      <c r="S34" s="637"/>
      <c r="T34" s="637"/>
      <c r="U34" s="637"/>
      <c r="V34" s="637"/>
      <c r="W34" s="637"/>
      <c r="X34" s="637"/>
      <c r="Y34" s="638"/>
      <c r="Z34" s="639">
        <v>3.6</v>
      </c>
      <c r="AA34" s="639"/>
      <c r="AB34" s="639"/>
      <c r="AC34" s="639"/>
      <c r="AD34" s="640" t="s">
        <v>139</v>
      </c>
      <c r="AE34" s="640"/>
      <c r="AF34" s="640"/>
      <c r="AG34" s="640"/>
      <c r="AH34" s="640"/>
      <c r="AI34" s="640"/>
      <c r="AJ34" s="640"/>
      <c r="AK34" s="640"/>
      <c r="AL34" s="641" t="s">
        <v>251</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327</v>
      </c>
      <c r="CE34" s="634"/>
      <c r="CF34" s="634"/>
      <c r="CG34" s="634"/>
      <c r="CH34" s="634"/>
      <c r="CI34" s="634"/>
      <c r="CJ34" s="634"/>
      <c r="CK34" s="634"/>
      <c r="CL34" s="634"/>
      <c r="CM34" s="634"/>
      <c r="CN34" s="634"/>
      <c r="CO34" s="634"/>
      <c r="CP34" s="634"/>
      <c r="CQ34" s="635"/>
      <c r="CR34" s="636">
        <v>3723825</v>
      </c>
      <c r="CS34" s="637"/>
      <c r="CT34" s="637"/>
      <c r="CU34" s="637"/>
      <c r="CV34" s="637"/>
      <c r="CW34" s="637"/>
      <c r="CX34" s="637"/>
      <c r="CY34" s="638"/>
      <c r="CZ34" s="641">
        <v>18.2</v>
      </c>
      <c r="DA34" s="666"/>
      <c r="DB34" s="666"/>
      <c r="DC34" s="670"/>
      <c r="DD34" s="645">
        <v>2848900</v>
      </c>
      <c r="DE34" s="637"/>
      <c r="DF34" s="637"/>
      <c r="DG34" s="637"/>
      <c r="DH34" s="637"/>
      <c r="DI34" s="637"/>
      <c r="DJ34" s="637"/>
      <c r="DK34" s="638"/>
      <c r="DL34" s="645">
        <v>2373620</v>
      </c>
      <c r="DM34" s="637"/>
      <c r="DN34" s="637"/>
      <c r="DO34" s="637"/>
      <c r="DP34" s="637"/>
      <c r="DQ34" s="637"/>
      <c r="DR34" s="637"/>
      <c r="DS34" s="637"/>
      <c r="DT34" s="637"/>
      <c r="DU34" s="637"/>
      <c r="DV34" s="638"/>
      <c r="DW34" s="641">
        <v>20.6</v>
      </c>
      <c r="DX34" s="666"/>
      <c r="DY34" s="666"/>
      <c r="DZ34" s="666"/>
      <c r="EA34" s="666"/>
      <c r="EB34" s="666"/>
      <c r="EC34" s="667"/>
    </row>
    <row r="35" spans="2:133" ht="11.25" customHeight="1" x14ac:dyDescent="0.2">
      <c r="B35" s="633" t="s">
        <v>328</v>
      </c>
      <c r="C35" s="634"/>
      <c r="D35" s="634"/>
      <c r="E35" s="634"/>
      <c r="F35" s="634"/>
      <c r="G35" s="634"/>
      <c r="H35" s="634"/>
      <c r="I35" s="634"/>
      <c r="J35" s="634"/>
      <c r="K35" s="634"/>
      <c r="L35" s="634"/>
      <c r="M35" s="634"/>
      <c r="N35" s="634"/>
      <c r="O35" s="634"/>
      <c r="P35" s="634"/>
      <c r="Q35" s="635"/>
      <c r="R35" s="636">
        <v>995990</v>
      </c>
      <c r="S35" s="637"/>
      <c r="T35" s="637"/>
      <c r="U35" s="637"/>
      <c r="V35" s="637"/>
      <c r="W35" s="637"/>
      <c r="X35" s="637"/>
      <c r="Y35" s="638"/>
      <c r="Z35" s="639">
        <v>4.2</v>
      </c>
      <c r="AA35" s="639"/>
      <c r="AB35" s="639"/>
      <c r="AC35" s="639"/>
      <c r="AD35" s="640" t="s">
        <v>131</v>
      </c>
      <c r="AE35" s="640"/>
      <c r="AF35" s="640"/>
      <c r="AG35" s="640"/>
      <c r="AH35" s="640"/>
      <c r="AI35" s="640"/>
      <c r="AJ35" s="640"/>
      <c r="AK35" s="640"/>
      <c r="AL35" s="641" t="s">
        <v>131</v>
      </c>
      <c r="AM35" s="642"/>
      <c r="AN35" s="642"/>
      <c r="AO35" s="643"/>
      <c r="AP35" s="218"/>
      <c r="AQ35" s="618" t="s">
        <v>329</v>
      </c>
      <c r="AR35" s="619"/>
      <c r="AS35" s="619"/>
      <c r="AT35" s="619"/>
      <c r="AU35" s="619"/>
      <c r="AV35" s="619"/>
      <c r="AW35" s="619"/>
      <c r="AX35" s="619"/>
      <c r="AY35" s="619"/>
      <c r="AZ35" s="619"/>
      <c r="BA35" s="619"/>
      <c r="BB35" s="619"/>
      <c r="BC35" s="619"/>
      <c r="BD35" s="619"/>
      <c r="BE35" s="619"/>
      <c r="BF35" s="620"/>
      <c r="BG35" s="618" t="s">
        <v>330</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331</v>
      </c>
      <c r="CE35" s="634"/>
      <c r="CF35" s="634"/>
      <c r="CG35" s="634"/>
      <c r="CH35" s="634"/>
      <c r="CI35" s="634"/>
      <c r="CJ35" s="634"/>
      <c r="CK35" s="634"/>
      <c r="CL35" s="634"/>
      <c r="CM35" s="634"/>
      <c r="CN35" s="634"/>
      <c r="CO35" s="634"/>
      <c r="CP35" s="634"/>
      <c r="CQ35" s="635"/>
      <c r="CR35" s="636">
        <v>121256</v>
      </c>
      <c r="CS35" s="668"/>
      <c r="CT35" s="668"/>
      <c r="CU35" s="668"/>
      <c r="CV35" s="668"/>
      <c r="CW35" s="668"/>
      <c r="CX35" s="668"/>
      <c r="CY35" s="669"/>
      <c r="CZ35" s="641">
        <v>0.6</v>
      </c>
      <c r="DA35" s="666"/>
      <c r="DB35" s="666"/>
      <c r="DC35" s="670"/>
      <c r="DD35" s="645">
        <v>104684</v>
      </c>
      <c r="DE35" s="668"/>
      <c r="DF35" s="668"/>
      <c r="DG35" s="668"/>
      <c r="DH35" s="668"/>
      <c r="DI35" s="668"/>
      <c r="DJ35" s="668"/>
      <c r="DK35" s="669"/>
      <c r="DL35" s="645">
        <v>104684</v>
      </c>
      <c r="DM35" s="668"/>
      <c r="DN35" s="668"/>
      <c r="DO35" s="668"/>
      <c r="DP35" s="668"/>
      <c r="DQ35" s="668"/>
      <c r="DR35" s="668"/>
      <c r="DS35" s="668"/>
      <c r="DT35" s="668"/>
      <c r="DU35" s="668"/>
      <c r="DV35" s="669"/>
      <c r="DW35" s="641">
        <v>0.9</v>
      </c>
      <c r="DX35" s="666"/>
      <c r="DY35" s="666"/>
      <c r="DZ35" s="666"/>
      <c r="EA35" s="666"/>
      <c r="EB35" s="666"/>
      <c r="EC35" s="667"/>
    </row>
    <row r="36" spans="2:133" ht="11.25" customHeight="1" x14ac:dyDescent="0.2">
      <c r="B36" s="633" t="s">
        <v>332</v>
      </c>
      <c r="C36" s="634"/>
      <c r="D36" s="634"/>
      <c r="E36" s="634"/>
      <c r="F36" s="634"/>
      <c r="G36" s="634"/>
      <c r="H36" s="634"/>
      <c r="I36" s="634"/>
      <c r="J36" s="634"/>
      <c r="K36" s="634"/>
      <c r="L36" s="634"/>
      <c r="M36" s="634"/>
      <c r="N36" s="634"/>
      <c r="O36" s="634"/>
      <c r="P36" s="634"/>
      <c r="Q36" s="635"/>
      <c r="R36" s="636">
        <v>1350241</v>
      </c>
      <c r="S36" s="637"/>
      <c r="T36" s="637"/>
      <c r="U36" s="637"/>
      <c r="V36" s="637"/>
      <c r="W36" s="637"/>
      <c r="X36" s="637"/>
      <c r="Y36" s="638"/>
      <c r="Z36" s="639">
        <v>5.7</v>
      </c>
      <c r="AA36" s="639"/>
      <c r="AB36" s="639"/>
      <c r="AC36" s="639"/>
      <c r="AD36" s="640" t="s">
        <v>131</v>
      </c>
      <c r="AE36" s="640"/>
      <c r="AF36" s="640"/>
      <c r="AG36" s="640"/>
      <c r="AH36" s="640"/>
      <c r="AI36" s="640"/>
      <c r="AJ36" s="640"/>
      <c r="AK36" s="640"/>
      <c r="AL36" s="641" t="s">
        <v>243</v>
      </c>
      <c r="AM36" s="642"/>
      <c r="AN36" s="642"/>
      <c r="AO36" s="643"/>
      <c r="AP36" s="218"/>
      <c r="AQ36" s="702" t="s">
        <v>333</v>
      </c>
      <c r="AR36" s="703"/>
      <c r="AS36" s="703"/>
      <c r="AT36" s="703"/>
      <c r="AU36" s="703"/>
      <c r="AV36" s="703"/>
      <c r="AW36" s="703"/>
      <c r="AX36" s="703"/>
      <c r="AY36" s="704"/>
      <c r="AZ36" s="625">
        <v>3104175</v>
      </c>
      <c r="BA36" s="626"/>
      <c r="BB36" s="626"/>
      <c r="BC36" s="626"/>
      <c r="BD36" s="626"/>
      <c r="BE36" s="626"/>
      <c r="BF36" s="698"/>
      <c r="BG36" s="622" t="s">
        <v>334</v>
      </c>
      <c r="BH36" s="623"/>
      <c r="BI36" s="623"/>
      <c r="BJ36" s="623"/>
      <c r="BK36" s="623"/>
      <c r="BL36" s="623"/>
      <c r="BM36" s="623"/>
      <c r="BN36" s="623"/>
      <c r="BO36" s="623"/>
      <c r="BP36" s="623"/>
      <c r="BQ36" s="623"/>
      <c r="BR36" s="623"/>
      <c r="BS36" s="623"/>
      <c r="BT36" s="623"/>
      <c r="BU36" s="624"/>
      <c r="BV36" s="625">
        <v>44286</v>
      </c>
      <c r="BW36" s="626"/>
      <c r="BX36" s="626"/>
      <c r="BY36" s="626"/>
      <c r="BZ36" s="626"/>
      <c r="CA36" s="626"/>
      <c r="CB36" s="698"/>
      <c r="CD36" s="633" t="s">
        <v>335</v>
      </c>
      <c r="CE36" s="634"/>
      <c r="CF36" s="634"/>
      <c r="CG36" s="634"/>
      <c r="CH36" s="634"/>
      <c r="CI36" s="634"/>
      <c r="CJ36" s="634"/>
      <c r="CK36" s="634"/>
      <c r="CL36" s="634"/>
      <c r="CM36" s="634"/>
      <c r="CN36" s="634"/>
      <c r="CO36" s="634"/>
      <c r="CP36" s="634"/>
      <c r="CQ36" s="635"/>
      <c r="CR36" s="636">
        <v>1648625</v>
      </c>
      <c r="CS36" s="637"/>
      <c r="CT36" s="637"/>
      <c r="CU36" s="637"/>
      <c r="CV36" s="637"/>
      <c r="CW36" s="637"/>
      <c r="CX36" s="637"/>
      <c r="CY36" s="638"/>
      <c r="CZ36" s="641">
        <v>8.1</v>
      </c>
      <c r="DA36" s="666"/>
      <c r="DB36" s="666"/>
      <c r="DC36" s="670"/>
      <c r="DD36" s="645">
        <v>1438344</v>
      </c>
      <c r="DE36" s="637"/>
      <c r="DF36" s="637"/>
      <c r="DG36" s="637"/>
      <c r="DH36" s="637"/>
      <c r="DI36" s="637"/>
      <c r="DJ36" s="637"/>
      <c r="DK36" s="638"/>
      <c r="DL36" s="645">
        <v>364921</v>
      </c>
      <c r="DM36" s="637"/>
      <c r="DN36" s="637"/>
      <c r="DO36" s="637"/>
      <c r="DP36" s="637"/>
      <c r="DQ36" s="637"/>
      <c r="DR36" s="637"/>
      <c r="DS36" s="637"/>
      <c r="DT36" s="637"/>
      <c r="DU36" s="637"/>
      <c r="DV36" s="638"/>
      <c r="DW36" s="641">
        <v>3.2</v>
      </c>
      <c r="DX36" s="666"/>
      <c r="DY36" s="666"/>
      <c r="DZ36" s="666"/>
      <c r="EA36" s="666"/>
      <c r="EB36" s="666"/>
      <c r="EC36" s="667"/>
    </row>
    <row r="37" spans="2:133" ht="11.25" customHeight="1" x14ac:dyDescent="0.2">
      <c r="B37" s="633" t="s">
        <v>336</v>
      </c>
      <c r="C37" s="634"/>
      <c r="D37" s="634"/>
      <c r="E37" s="634"/>
      <c r="F37" s="634"/>
      <c r="G37" s="634"/>
      <c r="H37" s="634"/>
      <c r="I37" s="634"/>
      <c r="J37" s="634"/>
      <c r="K37" s="634"/>
      <c r="L37" s="634"/>
      <c r="M37" s="634"/>
      <c r="N37" s="634"/>
      <c r="O37" s="634"/>
      <c r="P37" s="634"/>
      <c r="Q37" s="635"/>
      <c r="R37" s="636">
        <v>691586</v>
      </c>
      <c r="S37" s="637"/>
      <c r="T37" s="637"/>
      <c r="U37" s="637"/>
      <c r="V37" s="637"/>
      <c r="W37" s="637"/>
      <c r="X37" s="637"/>
      <c r="Y37" s="638"/>
      <c r="Z37" s="639">
        <v>2.9</v>
      </c>
      <c r="AA37" s="639"/>
      <c r="AB37" s="639"/>
      <c r="AC37" s="639"/>
      <c r="AD37" s="640">
        <v>155011</v>
      </c>
      <c r="AE37" s="640"/>
      <c r="AF37" s="640"/>
      <c r="AG37" s="640"/>
      <c r="AH37" s="640"/>
      <c r="AI37" s="640"/>
      <c r="AJ37" s="640"/>
      <c r="AK37" s="640"/>
      <c r="AL37" s="641">
        <v>1.4</v>
      </c>
      <c r="AM37" s="642"/>
      <c r="AN37" s="642"/>
      <c r="AO37" s="643"/>
      <c r="AQ37" s="699" t="s">
        <v>337</v>
      </c>
      <c r="AR37" s="700"/>
      <c r="AS37" s="700"/>
      <c r="AT37" s="700"/>
      <c r="AU37" s="700"/>
      <c r="AV37" s="700"/>
      <c r="AW37" s="700"/>
      <c r="AX37" s="700"/>
      <c r="AY37" s="701"/>
      <c r="AZ37" s="636">
        <v>690499</v>
      </c>
      <c r="BA37" s="637"/>
      <c r="BB37" s="637"/>
      <c r="BC37" s="637"/>
      <c r="BD37" s="668"/>
      <c r="BE37" s="668"/>
      <c r="BF37" s="691"/>
      <c r="BG37" s="633" t="s">
        <v>338</v>
      </c>
      <c r="BH37" s="634"/>
      <c r="BI37" s="634"/>
      <c r="BJ37" s="634"/>
      <c r="BK37" s="634"/>
      <c r="BL37" s="634"/>
      <c r="BM37" s="634"/>
      <c r="BN37" s="634"/>
      <c r="BO37" s="634"/>
      <c r="BP37" s="634"/>
      <c r="BQ37" s="634"/>
      <c r="BR37" s="634"/>
      <c r="BS37" s="634"/>
      <c r="BT37" s="634"/>
      <c r="BU37" s="635"/>
      <c r="BV37" s="636">
        <v>14689</v>
      </c>
      <c r="BW37" s="637"/>
      <c r="BX37" s="637"/>
      <c r="BY37" s="637"/>
      <c r="BZ37" s="637"/>
      <c r="CA37" s="637"/>
      <c r="CB37" s="646"/>
      <c r="CD37" s="633" t="s">
        <v>339</v>
      </c>
      <c r="CE37" s="634"/>
      <c r="CF37" s="634"/>
      <c r="CG37" s="634"/>
      <c r="CH37" s="634"/>
      <c r="CI37" s="634"/>
      <c r="CJ37" s="634"/>
      <c r="CK37" s="634"/>
      <c r="CL37" s="634"/>
      <c r="CM37" s="634"/>
      <c r="CN37" s="634"/>
      <c r="CO37" s="634"/>
      <c r="CP37" s="634"/>
      <c r="CQ37" s="635"/>
      <c r="CR37" s="636">
        <v>5184</v>
      </c>
      <c r="CS37" s="668"/>
      <c r="CT37" s="668"/>
      <c r="CU37" s="668"/>
      <c r="CV37" s="668"/>
      <c r="CW37" s="668"/>
      <c r="CX37" s="668"/>
      <c r="CY37" s="669"/>
      <c r="CZ37" s="641">
        <v>0</v>
      </c>
      <c r="DA37" s="666"/>
      <c r="DB37" s="666"/>
      <c r="DC37" s="670"/>
      <c r="DD37" s="645">
        <v>2376</v>
      </c>
      <c r="DE37" s="668"/>
      <c r="DF37" s="668"/>
      <c r="DG37" s="668"/>
      <c r="DH37" s="668"/>
      <c r="DI37" s="668"/>
      <c r="DJ37" s="668"/>
      <c r="DK37" s="669"/>
      <c r="DL37" s="645">
        <v>2376</v>
      </c>
      <c r="DM37" s="668"/>
      <c r="DN37" s="668"/>
      <c r="DO37" s="668"/>
      <c r="DP37" s="668"/>
      <c r="DQ37" s="668"/>
      <c r="DR37" s="668"/>
      <c r="DS37" s="668"/>
      <c r="DT37" s="668"/>
      <c r="DU37" s="668"/>
      <c r="DV37" s="669"/>
      <c r="DW37" s="641">
        <v>0</v>
      </c>
      <c r="DX37" s="666"/>
      <c r="DY37" s="666"/>
      <c r="DZ37" s="666"/>
      <c r="EA37" s="666"/>
      <c r="EB37" s="666"/>
      <c r="EC37" s="667"/>
    </row>
    <row r="38" spans="2:133" ht="11.25" customHeight="1" x14ac:dyDescent="0.2">
      <c r="B38" s="633" t="s">
        <v>340</v>
      </c>
      <c r="C38" s="634"/>
      <c r="D38" s="634"/>
      <c r="E38" s="634"/>
      <c r="F38" s="634"/>
      <c r="G38" s="634"/>
      <c r="H38" s="634"/>
      <c r="I38" s="634"/>
      <c r="J38" s="634"/>
      <c r="K38" s="634"/>
      <c r="L38" s="634"/>
      <c r="M38" s="634"/>
      <c r="N38" s="634"/>
      <c r="O38" s="634"/>
      <c r="P38" s="634"/>
      <c r="Q38" s="635"/>
      <c r="R38" s="636">
        <v>1142719</v>
      </c>
      <c r="S38" s="637"/>
      <c r="T38" s="637"/>
      <c r="U38" s="637"/>
      <c r="V38" s="637"/>
      <c r="W38" s="637"/>
      <c r="X38" s="637"/>
      <c r="Y38" s="638"/>
      <c r="Z38" s="639">
        <v>4.8</v>
      </c>
      <c r="AA38" s="639"/>
      <c r="AB38" s="639"/>
      <c r="AC38" s="639"/>
      <c r="AD38" s="640" t="s">
        <v>243</v>
      </c>
      <c r="AE38" s="640"/>
      <c r="AF38" s="640"/>
      <c r="AG38" s="640"/>
      <c r="AH38" s="640"/>
      <c r="AI38" s="640"/>
      <c r="AJ38" s="640"/>
      <c r="AK38" s="640"/>
      <c r="AL38" s="641" t="s">
        <v>139</v>
      </c>
      <c r="AM38" s="642"/>
      <c r="AN38" s="642"/>
      <c r="AO38" s="643"/>
      <c r="AQ38" s="699" t="s">
        <v>341</v>
      </c>
      <c r="AR38" s="700"/>
      <c r="AS38" s="700"/>
      <c r="AT38" s="700"/>
      <c r="AU38" s="700"/>
      <c r="AV38" s="700"/>
      <c r="AW38" s="700"/>
      <c r="AX38" s="700"/>
      <c r="AY38" s="701"/>
      <c r="AZ38" s="636">
        <v>266509</v>
      </c>
      <c r="BA38" s="637"/>
      <c r="BB38" s="637"/>
      <c r="BC38" s="637"/>
      <c r="BD38" s="668"/>
      <c r="BE38" s="668"/>
      <c r="BF38" s="691"/>
      <c r="BG38" s="633" t="s">
        <v>342</v>
      </c>
      <c r="BH38" s="634"/>
      <c r="BI38" s="634"/>
      <c r="BJ38" s="634"/>
      <c r="BK38" s="634"/>
      <c r="BL38" s="634"/>
      <c r="BM38" s="634"/>
      <c r="BN38" s="634"/>
      <c r="BO38" s="634"/>
      <c r="BP38" s="634"/>
      <c r="BQ38" s="634"/>
      <c r="BR38" s="634"/>
      <c r="BS38" s="634"/>
      <c r="BT38" s="634"/>
      <c r="BU38" s="635"/>
      <c r="BV38" s="636">
        <v>6558</v>
      </c>
      <c r="BW38" s="637"/>
      <c r="BX38" s="637"/>
      <c r="BY38" s="637"/>
      <c r="BZ38" s="637"/>
      <c r="CA38" s="637"/>
      <c r="CB38" s="646"/>
      <c r="CD38" s="633" t="s">
        <v>343</v>
      </c>
      <c r="CE38" s="634"/>
      <c r="CF38" s="634"/>
      <c r="CG38" s="634"/>
      <c r="CH38" s="634"/>
      <c r="CI38" s="634"/>
      <c r="CJ38" s="634"/>
      <c r="CK38" s="634"/>
      <c r="CL38" s="634"/>
      <c r="CM38" s="634"/>
      <c r="CN38" s="634"/>
      <c r="CO38" s="634"/>
      <c r="CP38" s="634"/>
      <c r="CQ38" s="635"/>
      <c r="CR38" s="636">
        <v>2155998</v>
      </c>
      <c r="CS38" s="637"/>
      <c r="CT38" s="637"/>
      <c r="CU38" s="637"/>
      <c r="CV38" s="637"/>
      <c r="CW38" s="637"/>
      <c r="CX38" s="637"/>
      <c r="CY38" s="638"/>
      <c r="CZ38" s="641">
        <v>10.6</v>
      </c>
      <c r="DA38" s="666"/>
      <c r="DB38" s="666"/>
      <c r="DC38" s="670"/>
      <c r="DD38" s="645">
        <v>1757138</v>
      </c>
      <c r="DE38" s="637"/>
      <c r="DF38" s="637"/>
      <c r="DG38" s="637"/>
      <c r="DH38" s="637"/>
      <c r="DI38" s="637"/>
      <c r="DJ38" s="637"/>
      <c r="DK38" s="638"/>
      <c r="DL38" s="645">
        <v>1512200</v>
      </c>
      <c r="DM38" s="637"/>
      <c r="DN38" s="637"/>
      <c r="DO38" s="637"/>
      <c r="DP38" s="637"/>
      <c r="DQ38" s="637"/>
      <c r="DR38" s="637"/>
      <c r="DS38" s="637"/>
      <c r="DT38" s="637"/>
      <c r="DU38" s="637"/>
      <c r="DV38" s="638"/>
      <c r="DW38" s="641">
        <v>13.1</v>
      </c>
      <c r="DX38" s="666"/>
      <c r="DY38" s="666"/>
      <c r="DZ38" s="666"/>
      <c r="EA38" s="666"/>
      <c r="EB38" s="666"/>
      <c r="EC38" s="667"/>
    </row>
    <row r="39" spans="2:133" ht="11.25" customHeight="1" x14ac:dyDescent="0.2">
      <c r="B39" s="633" t="s">
        <v>344</v>
      </c>
      <c r="C39" s="634"/>
      <c r="D39" s="634"/>
      <c r="E39" s="634"/>
      <c r="F39" s="634"/>
      <c r="G39" s="634"/>
      <c r="H39" s="634"/>
      <c r="I39" s="634"/>
      <c r="J39" s="634"/>
      <c r="K39" s="634"/>
      <c r="L39" s="634"/>
      <c r="M39" s="634"/>
      <c r="N39" s="634"/>
      <c r="O39" s="634"/>
      <c r="P39" s="634"/>
      <c r="Q39" s="635"/>
      <c r="R39" s="636" t="s">
        <v>251</v>
      </c>
      <c r="S39" s="637"/>
      <c r="T39" s="637"/>
      <c r="U39" s="637"/>
      <c r="V39" s="637"/>
      <c r="W39" s="637"/>
      <c r="X39" s="637"/>
      <c r="Y39" s="638"/>
      <c r="Z39" s="639" t="s">
        <v>243</v>
      </c>
      <c r="AA39" s="639"/>
      <c r="AB39" s="639"/>
      <c r="AC39" s="639"/>
      <c r="AD39" s="640" t="s">
        <v>251</v>
      </c>
      <c r="AE39" s="640"/>
      <c r="AF39" s="640"/>
      <c r="AG39" s="640"/>
      <c r="AH39" s="640"/>
      <c r="AI39" s="640"/>
      <c r="AJ39" s="640"/>
      <c r="AK39" s="640"/>
      <c r="AL39" s="641" t="s">
        <v>139</v>
      </c>
      <c r="AM39" s="642"/>
      <c r="AN39" s="642"/>
      <c r="AO39" s="643"/>
      <c r="AQ39" s="699" t="s">
        <v>345</v>
      </c>
      <c r="AR39" s="700"/>
      <c r="AS39" s="700"/>
      <c r="AT39" s="700"/>
      <c r="AU39" s="700"/>
      <c r="AV39" s="700"/>
      <c r="AW39" s="700"/>
      <c r="AX39" s="700"/>
      <c r="AY39" s="701"/>
      <c r="AZ39" s="636">
        <v>7537</v>
      </c>
      <c r="BA39" s="637"/>
      <c r="BB39" s="637"/>
      <c r="BC39" s="637"/>
      <c r="BD39" s="668"/>
      <c r="BE39" s="668"/>
      <c r="BF39" s="691"/>
      <c r="BG39" s="633" t="s">
        <v>346</v>
      </c>
      <c r="BH39" s="634"/>
      <c r="BI39" s="634"/>
      <c r="BJ39" s="634"/>
      <c r="BK39" s="634"/>
      <c r="BL39" s="634"/>
      <c r="BM39" s="634"/>
      <c r="BN39" s="634"/>
      <c r="BO39" s="634"/>
      <c r="BP39" s="634"/>
      <c r="BQ39" s="634"/>
      <c r="BR39" s="634"/>
      <c r="BS39" s="634"/>
      <c r="BT39" s="634"/>
      <c r="BU39" s="635"/>
      <c r="BV39" s="636">
        <v>8873</v>
      </c>
      <c r="BW39" s="637"/>
      <c r="BX39" s="637"/>
      <c r="BY39" s="637"/>
      <c r="BZ39" s="637"/>
      <c r="CA39" s="637"/>
      <c r="CB39" s="646"/>
      <c r="CD39" s="633" t="s">
        <v>347</v>
      </c>
      <c r="CE39" s="634"/>
      <c r="CF39" s="634"/>
      <c r="CG39" s="634"/>
      <c r="CH39" s="634"/>
      <c r="CI39" s="634"/>
      <c r="CJ39" s="634"/>
      <c r="CK39" s="634"/>
      <c r="CL39" s="634"/>
      <c r="CM39" s="634"/>
      <c r="CN39" s="634"/>
      <c r="CO39" s="634"/>
      <c r="CP39" s="634"/>
      <c r="CQ39" s="635"/>
      <c r="CR39" s="636">
        <v>1190990</v>
      </c>
      <c r="CS39" s="668"/>
      <c r="CT39" s="668"/>
      <c r="CU39" s="668"/>
      <c r="CV39" s="668"/>
      <c r="CW39" s="668"/>
      <c r="CX39" s="668"/>
      <c r="CY39" s="669"/>
      <c r="CZ39" s="641">
        <v>5.8</v>
      </c>
      <c r="DA39" s="666"/>
      <c r="DB39" s="666"/>
      <c r="DC39" s="670"/>
      <c r="DD39" s="645">
        <v>766154</v>
      </c>
      <c r="DE39" s="668"/>
      <c r="DF39" s="668"/>
      <c r="DG39" s="668"/>
      <c r="DH39" s="668"/>
      <c r="DI39" s="668"/>
      <c r="DJ39" s="668"/>
      <c r="DK39" s="669"/>
      <c r="DL39" s="645" t="s">
        <v>243</v>
      </c>
      <c r="DM39" s="668"/>
      <c r="DN39" s="668"/>
      <c r="DO39" s="668"/>
      <c r="DP39" s="668"/>
      <c r="DQ39" s="668"/>
      <c r="DR39" s="668"/>
      <c r="DS39" s="668"/>
      <c r="DT39" s="668"/>
      <c r="DU39" s="668"/>
      <c r="DV39" s="669"/>
      <c r="DW39" s="641" t="s">
        <v>251</v>
      </c>
      <c r="DX39" s="666"/>
      <c r="DY39" s="666"/>
      <c r="DZ39" s="666"/>
      <c r="EA39" s="666"/>
      <c r="EB39" s="666"/>
      <c r="EC39" s="667"/>
    </row>
    <row r="40" spans="2:133" ht="11.25" customHeight="1" x14ac:dyDescent="0.2">
      <c r="B40" s="633" t="s">
        <v>348</v>
      </c>
      <c r="C40" s="634"/>
      <c r="D40" s="634"/>
      <c r="E40" s="634"/>
      <c r="F40" s="634"/>
      <c r="G40" s="634"/>
      <c r="H40" s="634"/>
      <c r="I40" s="634"/>
      <c r="J40" s="634"/>
      <c r="K40" s="634"/>
      <c r="L40" s="634"/>
      <c r="M40" s="634"/>
      <c r="N40" s="634"/>
      <c r="O40" s="634"/>
      <c r="P40" s="634"/>
      <c r="Q40" s="635"/>
      <c r="R40" s="636">
        <v>263619</v>
      </c>
      <c r="S40" s="637"/>
      <c r="T40" s="637"/>
      <c r="U40" s="637"/>
      <c r="V40" s="637"/>
      <c r="W40" s="637"/>
      <c r="X40" s="637"/>
      <c r="Y40" s="638"/>
      <c r="Z40" s="639">
        <v>1.1000000000000001</v>
      </c>
      <c r="AA40" s="639"/>
      <c r="AB40" s="639"/>
      <c r="AC40" s="639"/>
      <c r="AD40" s="640" t="s">
        <v>243</v>
      </c>
      <c r="AE40" s="640"/>
      <c r="AF40" s="640"/>
      <c r="AG40" s="640"/>
      <c r="AH40" s="640"/>
      <c r="AI40" s="640"/>
      <c r="AJ40" s="640"/>
      <c r="AK40" s="640"/>
      <c r="AL40" s="641" t="s">
        <v>131</v>
      </c>
      <c r="AM40" s="642"/>
      <c r="AN40" s="642"/>
      <c r="AO40" s="643"/>
      <c r="AQ40" s="699" t="s">
        <v>349</v>
      </c>
      <c r="AR40" s="700"/>
      <c r="AS40" s="700"/>
      <c r="AT40" s="700"/>
      <c r="AU40" s="700"/>
      <c r="AV40" s="700"/>
      <c r="AW40" s="700"/>
      <c r="AX40" s="700"/>
      <c r="AY40" s="701"/>
      <c r="AZ40" s="636" t="s">
        <v>131</v>
      </c>
      <c r="BA40" s="637"/>
      <c r="BB40" s="637"/>
      <c r="BC40" s="637"/>
      <c r="BD40" s="668"/>
      <c r="BE40" s="668"/>
      <c r="BF40" s="691"/>
      <c r="BG40" s="684" t="s">
        <v>350</v>
      </c>
      <c r="BH40" s="685"/>
      <c r="BI40" s="685"/>
      <c r="BJ40" s="685"/>
      <c r="BK40" s="685"/>
      <c r="BL40" s="214"/>
      <c r="BM40" s="634" t="s">
        <v>351</v>
      </c>
      <c r="BN40" s="634"/>
      <c r="BO40" s="634"/>
      <c r="BP40" s="634"/>
      <c r="BQ40" s="634"/>
      <c r="BR40" s="634"/>
      <c r="BS40" s="634"/>
      <c r="BT40" s="634"/>
      <c r="BU40" s="635"/>
      <c r="BV40" s="636">
        <v>102</v>
      </c>
      <c r="BW40" s="637"/>
      <c r="BX40" s="637"/>
      <c r="BY40" s="637"/>
      <c r="BZ40" s="637"/>
      <c r="CA40" s="637"/>
      <c r="CB40" s="646"/>
      <c r="CD40" s="633" t="s">
        <v>352</v>
      </c>
      <c r="CE40" s="634"/>
      <c r="CF40" s="634"/>
      <c r="CG40" s="634"/>
      <c r="CH40" s="634"/>
      <c r="CI40" s="634"/>
      <c r="CJ40" s="634"/>
      <c r="CK40" s="634"/>
      <c r="CL40" s="634"/>
      <c r="CM40" s="634"/>
      <c r="CN40" s="634"/>
      <c r="CO40" s="634"/>
      <c r="CP40" s="634"/>
      <c r="CQ40" s="635"/>
      <c r="CR40" s="636">
        <v>537821</v>
      </c>
      <c r="CS40" s="637"/>
      <c r="CT40" s="637"/>
      <c r="CU40" s="637"/>
      <c r="CV40" s="637"/>
      <c r="CW40" s="637"/>
      <c r="CX40" s="637"/>
      <c r="CY40" s="638"/>
      <c r="CZ40" s="641">
        <v>2.6</v>
      </c>
      <c r="DA40" s="666"/>
      <c r="DB40" s="666"/>
      <c r="DC40" s="670"/>
      <c r="DD40" s="645">
        <v>302297</v>
      </c>
      <c r="DE40" s="637"/>
      <c r="DF40" s="637"/>
      <c r="DG40" s="637"/>
      <c r="DH40" s="637"/>
      <c r="DI40" s="637"/>
      <c r="DJ40" s="637"/>
      <c r="DK40" s="638"/>
      <c r="DL40" s="645" t="s">
        <v>131</v>
      </c>
      <c r="DM40" s="637"/>
      <c r="DN40" s="637"/>
      <c r="DO40" s="637"/>
      <c r="DP40" s="637"/>
      <c r="DQ40" s="637"/>
      <c r="DR40" s="637"/>
      <c r="DS40" s="637"/>
      <c r="DT40" s="637"/>
      <c r="DU40" s="637"/>
      <c r="DV40" s="638"/>
      <c r="DW40" s="641" t="s">
        <v>251</v>
      </c>
      <c r="DX40" s="666"/>
      <c r="DY40" s="666"/>
      <c r="DZ40" s="666"/>
      <c r="EA40" s="666"/>
      <c r="EB40" s="666"/>
      <c r="EC40" s="667"/>
    </row>
    <row r="41" spans="2:133" ht="11.25" customHeight="1" x14ac:dyDescent="0.2">
      <c r="B41" s="657" t="s">
        <v>353</v>
      </c>
      <c r="C41" s="658"/>
      <c r="D41" s="658"/>
      <c r="E41" s="658"/>
      <c r="F41" s="658"/>
      <c r="G41" s="658"/>
      <c r="H41" s="658"/>
      <c r="I41" s="658"/>
      <c r="J41" s="658"/>
      <c r="K41" s="658"/>
      <c r="L41" s="658"/>
      <c r="M41" s="658"/>
      <c r="N41" s="658"/>
      <c r="O41" s="658"/>
      <c r="P41" s="658"/>
      <c r="Q41" s="659"/>
      <c r="R41" s="708">
        <v>23588550</v>
      </c>
      <c r="S41" s="709"/>
      <c r="T41" s="709"/>
      <c r="U41" s="709"/>
      <c r="V41" s="709"/>
      <c r="W41" s="709"/>
      <c r="X41" s="709"/>
      <c r="Y41" s="713"/>
      <c r="Z41" s="714">
        <v>100</v>
      </c>
      <c r="AA41" s="714"/>
      <c r="AB41" s="714"/>
      <c r="AC41" s="714"/>
      <c r="AD41" s="715">
        <v>11267599</v>
      </c>
      <c r="AE41" s="715"/>
      <c r="AF41" s="715"/>
      <c r="AG41" s="715"/>
      <c r="AH41" s="715"/>
      <c r="AI41" s="715"/>
      <c r="AJ41" s="715"/>
      <c r="AK41" s="715"/>
      <c r="AL41" s="716">
        <v>100</v>
      </c>
      <c r="AM41" s="696"/>
      <c r="AN41" s="696"/>
      <c r="AO41" s="717"/>
      <c r="AQ41" s="699" t="s">
        <v>354</v>
      </c>
      <c r="AR41" s="700"/>
      <c r="AS41" s="700"/>
      <c r="AT41" s="700"/>
      <c r="AU41" s="700"/>
      <c r="AV41" s="700"/>
      <c r="AW41" s="700"/>
      <c r="AX41" s="700"/>
      <c r="AY41" s="701"/>
      <c r="AZ41" s="636">
        <v>416492</v>
      </c>
      <c r="BA41" s="637"/>
      <c r="BB41" s="637"/>
      <c r="BC41" s="637"/>
      <c r="BD41" s="668"/>
      <c r="BE41" s="668"/>
      <c r="BF41" s="691"/>
      <c r="BG41" s="684"/>
      <c r="BH41" s="685"/>
      <c r="BI41" s="685"/>
      <c r="BJ41" s="685"/>
      <c r="BK41" s="685"/>
      <c r="BL41" s="214"/>
      <c r="BM41" s="634" t="s">
        <v>355</v>
      </c>
      <c r="BN41" s="634"/>
      <c r="BO41" s="634"/>
      <c r="BP41" s="634"/>
      <c r="BQ41" s="634"/>
      <c r="BR41" s="634"/>
      <c r="BS41" s="634"/>
      <c r="BT41" s="634"/>
      <c r="BU41" s="635"/>
      <c r="BV41" s="636" t="s">
        <v>131</v>
      </c>
      <c r="BW41" s="637"/>
      <c r="BX41" s="637"/>
      <c r="BY41" s="637"/>
      <c r="BZ41" s="637"/>
      <c r="CA41" s="637"/>
      <c r="CB41" s="646"/>
      <c r="CD41" s="633" t="s">
        <v>356</v>
      </c>
      <c r="CE41" s="634"/>
      <c r="CF41" s="634"/>
      <c r="CG41" s="634"/>
      <c r="CH41" s="634"/>
      <c r="CI41" s="634"/>
      <c r="CJ41" s="634"/>
      <c r="CK41" s="634"/>
      <c r="CL41" s="634"/>
      <c r="CM41" s="634"/>
      <c r="CN41" s="634"/>
      <c r="CO41" s="634"/>
      <c r="CP41" s="634"/>
      <c r="CQ41" s="635"/>
      <c r="CR41" s="636" t="s">
        <v>139</v>
      </c>
      <c r="CS41" s="668"/>
      <c r="CT41" s="668"/>
      <c r="CU41" s="668"/>
      <c r="CV41" s="668"/>
      <c r="CW41" s="668"/>
      <c r="CX41" s="668"/>
      <c r="CY41" s="669"/>
      <c r="CZ41" s="641" t="s">
        <v>131</v>
      </c>
      <c r="DA41" s="666"/>
      <c r="DB41" s="666"/>
      <c r="DC41" s="670"/>
      <c r="DD41" s="645" t="s">
        <v>139</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357</v>
      </c>
      <c r="AR42" s="706"/>
      <c r="AS42" s="706"/>
      <c r="AT42" s="706"/>
      <c r="AU42" s="706"/>
      <c r="AV42" s="706"/>
      <c r="AW42" s="706"/>
      <c r="AX42" s="706"/>
      <c r="AY42" s="707"/>
      <c r="AZ42" s="708">
        <v>1723138</v>
      </c>
      <c r="BA42" s="709"/>
      <c r="BB42" s="709"/>
      <c r="BC42" s="709"/>
      <c r="BD42" s="695"/>
      <c r="BE42" s="695"/>
      <c r="BF42" s="697"/>
      <c r="BG42" s="686"/>
      <c r="BH42" s="687"/>
      <c r="BI42" s="687"/>
      <c r="BJ42" s="687"/>
      <c r="BK42" s="687"/>
      <c r="BL42" s="215"/>
      <c r="BM42" s="658" t="s">
        <v>358</v>
      </c>
      <c r="BN42" s="658"/>
      <c r="BO42" s="658"/>
      <c r="BP42" s="658"/>
      <c r="BQ42" s="658"/>
      <c r="BR42" s="658"/>
      <c r="BS42" s="658"/>
      <c r="BT42" s="658"/>
      <c r="BU42" s="659"/>
      <c r="BV42" s="708">
        <v>373</v>
      </c>
      <c r="BW42" s="709"/>
      <c r="BX42" s="709"/>
      <c r="BY42" s="709"/>
      <c r="BZ42" s="709"/>
      <c r="CA42" s="709"/>
      <c r="CB42" s="718"/>
      <c r="CD42" s="633" t="s">
        <v>359</v>
      </c>
      <c r="CE42" s="634"/>
      <c r="CF42" s="634"/>
      <c r="CG42" s="634"/>
      <c r="CH42" s="634"/>
      <c r="CI42" s="634"/>
      <c r="CJ42" s="634"/>
      <c r="CK42" s="634"/>
      <c r="CL42" s="634"/>
      <c r="CM42" s="634"/>
      <c r="CN42" s="634"/>
      <c r="CO42" s="634"/>
      <c r="CP42" s="634"/>
      <c r="CQ42" s="635"/>
      <c r="CR42" s="636">
        <v>1924185</v>
      </c>
      <c r="CS42" s="668"/>
      <c r="CT42" s="668"/>
      <c r="CU42" s="668"/>
      <c r="CV42" s="668"/>
      <c r="CW42" s="668"/>
      <c r="CX42" s="668"/>
      <c r="CY42" s="669"/>
      <c r="CZ42" s="641">
        <v>9.4</v>
      </c>
      <c r="DA42" s="666"/>
      <c r="DB42" s="666"/>
      <c r="DC42" s="670"/>
      <c r="DD42" s="645">
        <v>645692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360</v>
      </c>
      <c r="CD43" s="633" t="s">
        <v>361</v>
      </c>
      <c r="CE43" s="634"/>
      <c r="CF43" s="634"/>
      <c r="CG43" s="634"/>
      <c r="CH43" s="634"/>
      <c r="CI43" s="634"/>
      <c r="CJ43" s="634"/>
      <c r="CK43" s="634"/>
      <c r="CL43" s="634"/>
      <c r="CM43" s="634"/>
      <c r="CN43" s="634"/>
      <c r="CO43" s="634"/>
      <c r="CP43" s="634"/>
      <c r="CQ43" s="635"/>
      <c r="CR43" s="636">
        <v>59859</v>
      </c>
      <c r="CS43" s="668"/>
      <c r="CT43" s="668"/>
      <c r="CU43" s="668"/>
      <c r="CV43" s="668"/>
      <c r="CW43" s="668"/>
      <c r="CX43" s="668"/>
      <c r="CY43" s="669"/>
      <c r="CZ43" s="641">
        <v>0.3</v>
      </c>
      <c r="DA43" s="666"/>
      <c r="DB43" s="666"/>
      <c r="DC43" s="670"/>
      <c r="DD43" s="645">
        <v>59190</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362</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309</v>
      </c>
      <c r="CE44" s="673"/>
      <c r="CF44" s="633" t="s">
        <v>363</v>
      </c>
      <c r="CG44" s="634"/>
      <c r="CH44" s="634"/>
      <c r="CI44" s="634"/>
      <c r="CJ44" s="634"/>
      <c r="CK44" s="634"/>
      <c r="CL44" s="634"/>
      <c r="CM44" s="634"/>
      <c r="CN44" s="634"/>
      <c r="CO44" s="634"/>
      <c r="CP44" s="634"/>
      <c r="CQ44" s="635"/>
      <c r="CR44" s="636">
        <v>1084536</v>
      </c>
      <c r="CS44" s="637"/>
      <c r="CT44" s="637"/>
      <c r="CU44" s="637"/>
      <c r="CV44" s="637"/>
      <c r="CW44" s="637"/>
      <c r="CX44" s="637"/>
      <c r="CY44" s="638"/>
      <c r="CZ44" s="641">
        <v>5.3</v>
      </c>
      <c r="DA44" s="642"/>
      <c r="DB44" s="642"/>
      <c r="DC44" s="648"/>
      <c r="DD44" s="645">
        <v>616425</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364</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365</v>
      </c>
      <c r="CG45" s="634"/>
      <c r="CH45" s="634"/>
      <c r="CI45" s="634"/>
      <c r="CJ45" s="634"/>
      <c r="CK45" s="634"/>
      <c r="CL45" s="634"/>
      <c r="CM45" s="634"/>
      <c r="CN45" s="634"/>
      <c r="CO45" s="634"/>
      <c r="CP45" s="634"/>
      <c r="CQ45" s="635"/>
      <c r="CR45" s="636">
        <v>213490</v>
      </c>
      <c r="CS45" s="668"/>
      <c r="CT45" s="668"/>
      <c r="CU45" s="668"/>
      <c r="CV45" s="668"/>
      <c r="CW45" s="668"/>
      <c r="CX45" s="668"/>
      <c r="CY45" s="669"/>
      <c r="CZ45" s="641">
        <v>1</v>
      </c>
      <c r="DA45" s="666"/>
      <c r="DB45" s="666"/>
      <c r="DC45" s="670"/>
      <c r="DD45" s="645">
        <v>47354</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366</v>
      </c>
      <c r="CG46" s="634"/>
      <c r="CH46" s="634"/>
      <c r="CI46" s="634"/>
      <c r="CJ46" s="634"/>
      <c r="CK46" s="634"/>
      <c r="CL46" s="634"/>
      <c r="CM46" s="634"/>
      <c r="CN46" s="634"/>
      <c r="CO46" s="634"/>
      <c r="CP46" s="634"/>
      <c r="CQ46" s="635"/>
      <c r="CR46" s="636">
        <v>796488</v>
      </c>
      <c r="CS46" s="637"/>
      <c r="CT46" s="637"/>
      <c r="CU46" s="637"/>
      <c r="CV46" s="637"/>
      <c r="CW46" s="637"/>
      <c r="CX46" s="637"/>
      <c r="CY46" s="638"/>
      <c r="CZ46" s="641">
        <v>3.9</v>
      </c>
      <c r="DA46" s="642"/>
      <c r="DB46" s="642"/>
      <c r="DC46" s="648"/>
      <c r="DD46" s="645">
        <v>544013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367</v>
      </c>
      <c r="CG47" s="634"/>
      <c r="CH47" s="634"/>
      <c r="CI47" s="634"/>
      <c r="CJ47" s="634"/>
      <c r="CK47" s="634"/>
      <c r="CL47" s="634"/>
      <c r="CM47" s="634"/>
      <c r="CN47" s="634"/>
      <c r="CO47" s="634"/>
      <c r="CP47" s="634"/>
      <c r="CQ47" s="635"/>
      <c r="CR47" s="636">
        <v>839649</v>
      </c>
      <c r="CS47" s="668"/>
      <c r="CT47" s="668"/>
      <c r="CU47" s="668"/>
      <c r="CV47" s="668"/>
      <c r="CW47" s="668"/>
      <c r="CX47" s="668"/>
      <c r="CY47" s="669"/>
      <c r="CZ47" s="641">
        <v>4.0999999999999996</v>
      </c>
      <c r="DA47" s="666"/>
      <c r="DB47" s="666"/>
      <c r="DC47" s="670"/>
      <c r="DD47" s="645">
        <v>29267</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368</v>
      </c>
      <c r="CG48" s="634"/>
      <c r="CH48" s="634"/>
      <c r="CI48" s="634"/>
      <c r="CJ48" s="634"/>
      <c r="CK48" s="634"/>
      <c r="CL48" s="634"/>
      <c r="CM48" s="634"/>
      <c r="CN48" s="634"/>
      <c r="CO48" s="634"/>
      <c r="CP48" s="634"/>
      <c r="CQ48" s="635"/>
      <c r="CR48" s="636" t="s">
        <v>131</v>
      </c>
      <c r="CS48" s="637"/>
      <c r="CT48" s="637"/>
      <c r="CU48" s="637"/>
      <c r="CV48" s="637"/>
      <c r="CW48" s="637"/>
      <c r="CX48" s="637"/>
      <c r="CY48" s="638"/>
      <c r="CZ48" s="641" t="s">
        <v>131</v>
      </c>
      <c r="DA48" s="642"/>
      <c r="DB48" s="642"/>
      <c r="DC48" s="648"/>
      <c r="DD48" s="645" t="s">
        <v>131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369</v>
      </c>
      <c r="CE49" s="658"/>
      <c r="CF49" s="658"/>
      <c r="CG49" s="658"/>
      <c r="CH49" s="658"/>
      <c r="CI49" s="658"/>
      <c r="CJ49" s="658"/>
      <c r="CK49" s="658"/>
      <c r="CL49" s="658"/>
      <c r="CM49" s="658"/>
      <c r="CN49" s="658"/>
      <c r="CO49" s="658"/>
      <c r="CP49" s="658"/>
      <c r="CQ49" s="659"/>
      <c r="CR49" s="708">
        <v>20409688</v>
      </c>
      <c r="CS49" s="695"/>
      <c r="CT49" s="695"/>
      <c r="CU49" s="695"/>
      <c r="CV49" s="695"/>
      <c r="CW49" s="695"/>
      <c r="CX49" s="695"/>
      <c r="CY49" s="724"/>
      <c r="CZ49" s="716">
        <v>100</v>
      </c>
      <c r="DA49" s="725"/>
      <c r="DB49" s="725"/>
      <c r="DC49" s="726"/>
      <c r="DD49" s="727">
        <v>14049959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3gzMp/YDRHONaS9Mromt0vcqg5+2Wv4UEBHh0wZXY1khWpXqhF+esSYiioo3arsLT3steI37O6jv44CyGaJCdw==" saltValue="U50LWrCVHRy13pcdIH7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370</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371</v>
      </c>
      <c r="DK2" s="736"/>
      <c r="DL2" s="736"/>
      <c r="DM2" s="736"/>
      <c r="DN2" s="736"/>
      <c r="DO2" s="737"/>
      <c r="DP2" s="222"/>
      <c r="DQ2" s="735" t="s">
        <v>372</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373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375</v>
      </c>
      <c r="B5" s="741"/>
      <c r="C5" s="741"/>
      <c r="D5" s="741"/>
      <c r="E5" s="741"/>
      <c r="F5" s="741"/>
      <c r="G5" s="741"/>
      <c r="H5" s="741"/>
      <c r="I5" s="741"/>
      <c r="J5" s="741"/>
      <c r="K5" s="741"/>
      <c r="L5" s="741"/>
      <c r="M5" s="741"/>
      <c r="N5" s="741"/>
      <c r="O5" s="741"/>
      <c r="P5" s="742"/>
      <c r="Q5" s="746" t="s">
        <v>376</v>
      </c>
      <c r="R5" s="747"/>
      <c r="S5" s="747"/>
      <c r="T5" s="747"/>
      <c r="U5" s="748"/>
      <c r="V5" s="746" t="s">
        <v>377</v>
      </c>
      <c r="W5" s="747"/>
      <c r="X5" s="747"/>
      <c r="Y5" s="747"/>
      <c r="Z5" s="748"/>
      <c r="AA5" s="746" t="s">
        <v>378</v>
      </c>
      <c r="AB5" s="747"/>
      <c r="AC5" s="747"/>
      <c r="AD5" s="747"/>
      <c r="AE5" s="747"/>
      <c r="AF5" s="752" t="s">
        <v>379</v>
      </c>
      <c r="AG5" s="747"/>
      <c r="AH5" s="747"/>
      <c r="AI5" s="747"/>
      <c r="AJ5" s="753"/>
      <c r="AK5" s="747" t="s">
        <v>380</v>
      </c>
      <c r="AL5" s="747"/>
      <c r="AM5" s="747"/>
      <c r="AN5" s="747"/>
      <c r="AO5" s="748"/>
      <c r="AP5" s="746" t="s">
        <v>381</v>
      </c>
      <c r="AQ5" s="747"/>
      <c r="AR5" s="747"/>
      <c r="AS5" s="747"/>
      <c r="AT5" s="748"/>
      <c r="AU5" s="746" t="s">
        <v>382</v>
      </c>
      <c r="AV5" s="747"/>
      <c r="AW5" s="747"/>
      <c r="AX5" s="747"/>
      <c r="AY5" s="753"/>
      <c r="AZ5" s="226"/>
      <c r="BA5" s="226"/>
      <c r="BB5" s="226"/>
      <c r="BC5" s="226"/>
      <c r="BD5" s="226"/>
      <c r="BE5" s="227"/>
      <c r="BF5" s="227"/>
      <c r="BG5" s="227"/>
      <c r="BH5" s="227"/>
      <c r="BI5" s="227"/>
      <c r="BJ5" s="227"/>
      <c r="BK5" s="227"/>
      <c r="BL5" s="227"/>
      <c r="BM5" s="227"/>
      <c r="BN5" s="227"/>
      <c r="BO5" s="227"/>
      <c r="BP5" s="227"/>
      <c r="BQ5" s="740" t="s">
        <v>383</v>
      </c>
      <c r="BR5" s="741"/>
      <c r="BS5" s="741"/>
      <c r="BT5" s="741"/>
      <c r="BU5" s="741"/>
      <c r="BV5" s="741"/>
      <c r="BW5" s="741"/>
      <c r="BX5" s="741"/>
      <c r="BY5" s="741"/>
      <c r="BZ5" s="741"/>
      <c r="CA5" s="741"/>
      <c r="CB5" s="741"/>
      <c r="CC5" s="741"/>
      <c r="CD5" s="741"/>
      <c r="CE5" s="741"/>
      <c r="CF5" s="741"/>
      <c r="CG5" s="742"/>
      <c r="CH5" s="746" t="s">
        <v>384</v>
      </c>
      <c r="CI5" s="747"/>
      <c r="CJ5" s="747"/>
      <c r="CK5" s="747"/>
      <c r="CL5" s="748"/>
      <c r="CM5" s="746" t="s">
        <v>385</v>
      </c>
      <c r="CN5" s="747"/>
      <c r="CO5" s="747"/>
      <c r="CP5" s="747"/>
      <c r="CQ5" s="748"/>
      <c r="CR5" s="746" t="s">
        <v>386</v>
      </c>
      <c r="CS5" s="747"/>
      <c r="CT5" s="747"/>
      <c r="CU5" s="747"/>
      <c r="CV5" s="748"/>
      <c r="CW5" s="746" t="s">
        <v>387</v>
      </c>
      <c r="CX5" s="747"/>
      <c r="CY5" s="747"/>
      <c r="CZ5" s="747"/>
      <c r="DA5" s="748"/>
      <c r="DB5" s="746" t="s">
        <v>388</v>
      </c>
      <c r="DC5" s="747"/>
      <c r="DD5" s="747"/>
      <c r="DE5" s="747"/>
      <c r="DF5" s="748"/>
      <c r="DG5" s="776" t="s">
        <v>389</v>
      </c>
      <c r="DH5" s="777"/>
      <c r="DI5" s="777"/>
      <c r="DJ5" s="777"/>
      <c r="DK5" s="778"/>
      <c r="DL5" s="776" t="s">
        <v>390</v>
      </c>
      <c r="DM5" s="777"/>
      <c r="DN5" s="777"/>
      <c r="DO5" s="777"/>
      <c r="DP5" s="778"/>
      <c r="DQ5" s="746" t="s">
        <v>391</v>
      </c>
      <c r="DR5" s="747"/>
      <c r="DS5" s="747"/>
      <c r="DT5" s="747"/>
      <c r="DU5" s="748"/>
      <c r="DV5" s="746" t="s">
        <v>382</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392</v>
      </c>
      <c r="C7" s="763"/>
      <c r="D7" s="763"/>
      <c r="E7" s="763"/>
      <c r="F7" s="763"/>
      <c r="G7" s="763"/>
      <c r="H7" s="763"/>
      <c r="I7" s="763"/>
      <c r="J7" s="763"/>
      <c r="K7" s="763"/>
      <c r="L7" s="763"/>
      <c r="M7" s="763"/>
      <c r="N7" s="763"/>
      <c r="O7" s="763"/>
      <c r="P7" s="764"/>
      <c r="Q7" s="765">
        <v>23589</v>
      </c>
      <c r="R7" s="766"/>
      <c r="S7" s="766"/>
      <c r="T7" s="766"/>
      <c r="U7" s="766"/>
      <c r="V7" s="766">
        <v>20410</v>
      </c>
      <c r="W7" s="766"/>
      <c r="X7" s="766"/>
      <c r="Y7" s="766"/>
      <c r="Z7" s="766"/>
      <c r="AA7" s="766">
        <v>3179</v>
      </c>
      <c r="AB7" s="766"/>
      <c r="AC7" s="766"/>
      <c r="AD7" s="766"/>
      <c r="AE7" s="767"/>
      <c r="AF7" s="768">
        <v>2732</v>
      </c>
      <c r="AG7" s="769"/>
      <c r="AH7" s="769"/>
      <c r="AI7" s="769"/>
      <c r="AJ7" s="770"/>
      <c r="AK7" s="771">
        <v>4</v>
      </c>
      <c r="AL7" s="772"/>
      <c r="AM7" s="772"/>
      <c r="AN7" s="772"/>
      <c r="AO7" s="772"/>
      <c r="AP7" s="772">
        <v>16829</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591</v>
      </c>
      <c r="BT7" s="760"/>
      <c r="BU7" s="760"/>
      <c r="BV7" s="760"/>
      <c r="BW7" s="760"/>
      <c r="BX7" s="760"/>
      <c r="BY7" s="760"/>
      <c r="BZ7" s="760"/>
      <c r="CA7" s="760"/>
      <c r="CB7" s="760"/>
      <c r="CC7" s="760"/>
      <c r="CD7" s="760"/>
      <c r="CE7" s="760"/>
      <c r="CF7" s="760"/>
      <c r="CG7" s="775"/>
      <c r="CH7" s="756">
        <v>-1</v>
      </c>
      <c r="CI7" s="757"/>
      <c r="CJ7" s="757"/>
      <c r="CK7" s="757"/>
      <c r="CL7" s="758"/>
      <c r="CM7" s="756">
        <v>623</v>
      </c>
      <c r="CN7" s="757"/>
      <c r="CO7" s="757"/>
      <c r="CP7" s="757"/>
      <c r="CQ7" s="758"/>
      <c r="CR7" s="756">
        <v>18</v>
      </c>
      <c r="CS7" s="757"/>
      <c r="CT7" s="757"/>
      <c r="CU7" s="757"/>
      <c r="CV7" s="758"/>
      <c r="CW7" s="756" t="s">
        <v>522</v>
      </c>
      <c r="CX7" s="757"/>
      <c r="CY7" s="757"/>
      <c r="CZ7" s="757"/>
      <c r="DA7" s="758"/>
      <c r="DB7" s="756" t="s">
        <v>522</v>
      </c>
      <c r="DC7" s="757"/>
      <c r="DD7" s="757"/>
      <c r="DE7" s="757"/>
      <c r="DF7" s="758"/>
      <c r="DG7" s="756" t="s">
        <v>522</v>
      </c>
      <c r="DH7" s="757"/>
      <c r="DI7" s="757"/>
      <c r="DJ7" s="757"/>
      <c r="DK7" s="758"/>
      <c r="DL7" s="756" t="s">
        <v>522</v>
      </c>
      <c r="DM7" s="757"/>
      <c r="DN7" s="757"/>
      <c r="DO7" s="757"/>
      <c r="DP7" s="758"/>
      <c r="DQ7" s="756" t="s">
        <v>522</v>
      </c>
      <c r="DR7" s="757"/>
      <c r="DS7" s="757"/>
      <c r="DT7" s="757"/>
      <c r="DU7" s="758"/>
      <c r="DV7" s="759"/>
      <c r="DW7" s="760"/>
      <c r="DX7" s="760"/>
      <c r="DY7" s="760"/>
      <c r="DZ7" s="761"/>
      <c r="EA7" s="229"/>
    </row>
    <row r="8" spans="1:131" s="230" customFormat="1" ht="26.25" customHeight="1" x14ac:dyDescent="0.2">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592</v>
      </c>
      <c r="BT8" s="787"/>
      <c r="BU8" s="787"/>
      <c r="BV8" s="787"/>
      <c r="BW8" s="787"/>
      <c r="BX8" s="787"/>
      <c r="BY8" s="787"/>
      <c r="BZ8" s="787"/>
      <c r="CA8" s="787"/>
      <c r="CB8" s="787"/>
      <c r="CC8" s="787"/>
      <c r="CD8" s="787"/>
      <c r="CE8" s="787"/>
      <c r="CF8" s="787"/>
      <c r="CG8" s="788"/>
      <c r="CH8" s="789">
        <v>3</v>
      </c>
      <c r="CI8" s="790"/>
      <c r="CJ8" s="790"/>
      <c r="CK8" s="790"/>
      <c r="CL8" s="791"/>
      <c r="CM8" s="789">
        <v>85</v>
      </c>
      <c r="CN8" s="790"/>
      <c r="CO8" s="790"/>
      <c r="CP8" s="790"/>
      <c r="CQ8" s="791"/>
      <c r="CR8" s="789">
        <v>20</v>
      </c>
      <c r="CS8" s="790"/>
      <c r="CT8" s="790"/>
      <c r="CU8" s="790"/>
      <c r="CV8" s="791"/>
      <c r="CW8" s="789" t="s">
        <v>522</v>
      </c>
      <c r="CX8" s="790"/>
      <c r="CY8" s="790"/>
      <c r="CZ8" s="790"/>
      <c r="DA8" s="791"/>
      <c r="DB8" s="789" t="s">
        <v>522</v>
      </c>
      <c r="DC8" s="790"/>
      <c r="DD8" s="790"/>
      <c r="DE8" s="790"/>
      <c r="DF8" s="791"/>
      <c r="DG8" s="789" t="s">
        <v>522</v>
      </c>
      <c r="DH8" s="790"/>
      <c r="DI8" s="790"/>
      <c r="DJ8" s="790"/>
      <c r="DK8" s="791"/>
      <c r="DL8" s="789" t="s">
        <v>522</v>
      </c>
      <c r="DM8" s="790"/>
      <c r="DN8" s="790"/>
      <c r="DO8" s="790"/>
      <c r="DP8" s="791"/>
      <c r="DQ8" s="789" t="s">
        <v>522</v>
      </c>
      <c r="DR8" s="790"/>
      <c r="DS8" s="790"/>
      <c r="DT8" s="790"/>
      <c r="DU8" s="791"/>
      <c r="DV8" s="786"/>
      <c r="DW8" s="787"/>
      <c r="DX8" s="787"/>
      <c r="DY8" s="787"/>
      <c r="DZ8" s="792"/>
      <c r="EA8" s="229"/>
    </row>
    <row r="9" spans="1:131" s="230" customFormat="1" ht="26.25" customHeight="1" x14ac:dyDescent="0.2">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t="s">
        <v>593</v>
      </c>
      <c r="BT9" s="787"/>
      <c r="BU9" s="787"/>
      <c r="BV9" s="787"/>
      <c r="BW9" s="787"/>
      <c r="BX9" s="787"/>
      <c r="BY9" s="787"/>
      <c r="BZ9" s="787"/>
      <c r="CA9" s="787"/>
      <c r="CB9" s="787"/>
      <c r="CC9" s="787"/>
      <c r="CD9" s="787"/>
      <c r="CE9" s="787"/>
      <c r="CF9" s="787"/>
      <c r="CG9" s="788"/>
      <c r="CH9" s="789">
        <v>-7</v>
      </c>
      <c r="CI9" s="790"/>
      <c r="CJ9" s="790"/>
      <c r="CK9" s="790"/>
      <c r="CL9" s="791"/>
      <c r="CM9" s="789">
        <v>73</v>
      </c>
      <c r="CN9" s="790"/>
      <c r="CO9" s="790"/>
      <c r="CP9" s="790"/>
      <c r="CQ9" s="791"/>
      <c r="CR9" s="789">
        <v>5</v>
      </c>
      <c r="CS9" s="790"/>
      <c r="CT9" s="790"/>
      <c r="CU9" s="790"/>
      <c r="CV9" s="791"/>
      <c r="CW9" s="789" t="s">
        <v>522</v>
      </c>
      <c r="CX9" s="790"/>
      <c r="CY9" s="790"/>
      <c r="CZ9" s="790"/>
      <c r="DA9" s="791"/>
      <c r="DB9" s="789" t="s">
        <v>522</v>
      </c>
      <c r="DC9" s="790"/>
      <c r="DD9" s="790"/>
      <c r="DE9" s="790"/>
      <c r="DF9" s="791"/>
      <c r="DG9" s="789" t="s">
        <v>522</v>
      </c>
      <c r="DH9" s="790"/>
      <c r="DI9" s="790"/>
      <c r="DJ9" s="790"/>
      <c r="DK9" s="791"/>
      <c r="DL9" s="789">
        <v>60</v>
      </c>
      <c r="DM9" s="790"/>
      <c r="DN9" s="790"/>
      <c r="DO9" s="790"/>
      <c r="DP9" s="791"/>
      <c r="DQ9" s="789" t="s">
        <v>522</v>
      </c>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394</v>
      </c>
      <c r="B23" s="802" t="s">
        <v>395</v>
      </c>
      <c r="C23" s="803"/>
      <c r="D23" s="803"/>
      <c r="E23" s="803"/>
      <c r="F23" s="803"/>
      <c r="G23" s="803"/>
      <c r="H23" s="803"/>
      <c r="I23" s="803"/>
      <c r="J23" s="803"/>
      <c r="K23" s="803"/>
      <c r="L23" s="803"/>
      <c r="M23" s="803"/>
      <c r="N23" s="803"/>
      <c r="O23" s="803"/>
      <c r="P23" s="804"/>
      <c r="Q23" s="805">
        <v>23589</v>
      </c>
      <c r="R23" s="806"/>
      <c r="S23" s="806"/>
      <c r="T23" s="806"/>
      <c r="U23" s="806"/>
      <c r="V23" s="806">
        <v>20410</v>
      </c>
      <c r="W23" s="806"/>
      <c r="X23" s="806"/>
      <c r="Y23" s="806"/>
      <c r="Z23" s="806"/>
      <c r="AA23" s="806">
        <v>3179</v>
      </c>
      <c r="AB23" s="806"/>
      <c r="AC23" s="806"/>
      <c r="AD23" s="806"/>
      <c r="AE23" s="807"/>
      <c r="AF23" s="808">
        <v>2732</v>
      </c>
      <c r="AG23" s="806"/>
      <c r="AH23" s="806"/>
      <c r="AI23" s="806"/>
      <c r="AJ23" s="809"/>
      <c r="AK23" s="810"/>
      <c r="AL23" s="811"/>
      <c r="AM23" s="811"/>
      <c r="AN23" s="811"/>
      <c r="AO23" s="811"/>
      <c r="AP23" s="806">
        <v>16829</v>
      </c>
      <c r="AQ23" s="806"/>
      <c r="AR23" s="806"/>
      <c r="AS23" s="806"/>
      <c r="AT23" s="806"/>
      <c r="AU23" s="822"/>
      <c r="AV23" s="822"/>
      <c r="AW23" s="822"/>
      <c r="AX23" s="822"/>
      <c r="AY23" s="823"/>
      <c r="AZ23" s="824" t="s">
        <v>396</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375</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382</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407</v>
      </c>
      <c r="C28" s="763"/>
      <c r="D28" s="763"/>
      <c r="E28" s="763"/>
      <c r="F28" s="763"/>
      <c r="G28" s="763"/>
      <c r="H28" s="763"/>
      <c r="I28" s="763"/>
      <c r="J28" s="763"/>
      <c r="K28" s="763"/>
      <c r="L28" s="763"/>
      <c r="M28" s="763"/>
      <c r="N28" s="763"/>
      <c r="O28" s="763"/>
      <c r="P28" s="764"/>
      <c r="Q28" s="835">
        <v>4836</v>
      </c>
      <c r="R28" s="836"/>
      <c r="S28" s="836"/>
      <c r="T28" s="836"/>
      <c r="U28" s="836"/>
      <c r="V28" s="836">
        <v>4792</v>
      </c>
      <c r="W28" s="836"/>
      <c r="X28" s="836"/>
      <c r="Y28" s="836"/>
      <c r="Z28" s="836"/>
      <c r="AA28" s="836">
        <v>44</v>
      </c>
      <c r="AB28" s="836"/>
      <c r="AC28" s="836"/>
      <c r="AD28" s="836"/>
      <c r="AE28" s="837"/>
      <c r="AF28" s="838">
        <v>44</v>
      </c>
      <c r="AG28" s="836"/>
      <c r="AH28" s="836"/>
      <c r="AI28" s="836"/>
      <c r="AJ28" s="839"/>
      <c r="AK28" s="840">
        <v>416</v>
      </c>
      <c r="AL28" s="841"/>
      <c r="AM28" s="841"/>
      <c r="AN28" s="841"/>
      <c r="AO28" s="841"/>
      <c r="AP28" s="841" t="s">
        <v>522</v>
      </c>
      <c r="AQ28" s="841"/>
      <c r="AR28" s="841"/>
      <c r="AS28" s="841"/>
      <c r="AT28" s="841"/>
      <c r="AU28" s="841" t="s">
        <v>522</v>
      </c>
      <c r="AV28" s="841"/>
      <c r="AW28" s="841"/>
      <c r="AX28" s="841"/>
      <c r="AY28" s="841"/>
      <c r="AZ28" s="842" t="s">
        <v>522</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408</v>
      </c>
      <c r="C29" s="794"/>
      <c r="D29" s="794"/>
      <c r="E29" s="794"/>
      <c r="F29" s="794"/>
      <c r="G29" s="794"/>
      <c r="H29" s="794"/>
      <c r="I29" s="794"/>
      <c r="J29" s="794"/>
      <c r="K29" s="794"/>
      <c r="L29" s="794"/>
      <c r="M29" s="794"/>
      <c r="N29" s="794"/>
      <c r="O29" s="794"/>
      <c r="P29" s="795"/>
      <c r="Q29" s="796">
        <v>5330</v>
      </c>
      <c r="R29" s="797"/>
      <c r="S29" s="797"/>
      <c r="T29" s="797"/>
      <c r="U29" s="797"/>
      <c r="V29" s="797">
        <v>5128</v>
      </c>
      <c r="W29" s="797"/>
      <c r="X29" s="797"/>
      <c r="Y29" s="797"/>
      <c r="Z29" s="797"/>
      <c r="AA29" s="797">
        <v>202</v>
      </c>
      <c r="AB29" s="797"/>
      <c r="AC29" s="797"/>
      <c r="AD29" s="797"/>
      <c r="AE29" s="798"/>
      <c r="AF29" s="799">
        <v>202</v>
      </c>
      <c r="AG29" s="800"/>
      <c r="AH29" s="800"/>
      <c r="AI29" s="800"/>
      <c r="AJ29" s="801"/>
      <c r="AK29" s="847">
        <v>819</v>
      </c>
      <c r="AL29" s="843"/>
      <c r="AM29" s="843"/>
      <c r="AN29" s="843"/>
      <c r="AO29" s="843"/>
      <c r="AP29" s="843" t="s">
        <v>522</v>
      </c>
      <c r="AQ29" s="843"/>
      <c r="AR29" s="843"/>
      <c r="AS29" s="843"/>
      <c r="AT29" s="843"/>
      <c r="AU29" s="843" t="s">
        <v>522</v>
      </c>
      <c r="AV29" s="843"/>
      <c r="AW29" s="843"/>
      <c r="AX29" s="843"/>
      <c r="AY29" s="843"/>
      <c r="AZ29" s="844" t="s">
        <v>522</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409</v>
      </c>
      <c r="C30" s="794"/>
      <c r="D30" s="794"/>
      <c r="E30" s="794"/>
      <c r="F30" s="794"/>
      <c r="G30" s="794"/>
      <c r="H30" s="794"/>
      <c r="I30" s="794"/>
      <c r="J30" s="794"/>
      <c r="K30" s="794"/>
      <c r="L30" s="794"/>
      <c r="M30" s="794"/>
      <c r="N30" s="794"/>
      <c r="O30" s="794"/>
      <c r="P30" s="795"/>
      <c r="Q30" s="796">
        <v>944</v>
      </c>
      <c r="R30" s="797"/>
      <c r="S30" s="797"/>
      <c r="T30" s="797"/>
      <c r="U30" s="797"/>
      <c r="V30" s="797">
        <v>938</v>
      </c>
      <c r="W30" s="797"/>
      <c r="X30" s="797"/>
      <c r="Y30" s="797"/>
      <c r="Z30" s="797"/>
      <c r="AA30" s="797">
        <v>6</v>
      </c>
      <c r="AB30" s="797"/>
      <c r="AC30" s="797"/>
      <c r="AD30" s="797"/>
      <c r="AE30" s="798"/>
      <c r="AF30" s="799">
        <v>6</v>
      </c>
      <c r="AG30" s="800"/>
      <c r="AH30" s="800"/>
      <c r="AI30" s="800"/>
      <c r="AJ30" s="801"/>
      <c r="AK30" s="847">
        <v>234</v>
      </c>
      <c r="AL30" s="843"/>
      <c r="AM30" s="843"/>
      <c r="AN30" s="843"/>
      <c r="AO30" s="843"/>
      <c r="AP30" s="843" t="s">
        <v>522</v>
      </c>
      <c r="AQ30" s="843"/>
      <c r="AR30" s="843"/>
      <c r="AS30" s="843"/>
      <c r="AT30" s="843"/>
      <c r="AU30" s="843" t="s">
        <v>522</v>
      </c>
      <c r="AV30" s="843"/>
      <c r="AW30" s="843"/>
      <c r="AX30" s="843"/>
      <c r="AY30" s="843"/>
      <c r="AZ30" s="844" t="s">
        <v>522</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410</v>
      </c>
      <c r="C31" s="794"/>
      <c r="D31" s="794"/>
      <c r="E31" s="794"/>
      <c r="F31" s="794"/>
      <c r="G31" s="794"/>
      <c r="H31" s="794"/>
      <c r="I31" s="794"/>
      <c r="J31" s="794"/>
      <c r="K31" s="794"/>
      <c r="L31" s="794"/>
      <c r="M31" s="794"/>
      <c r="N31" s="794"/>
      <c r="O31" s="794"/>
      <c r="P31" s="795"/>
      <c r="Q31" s="796">
        <v>1741</v>
      </c>
      <c r="R31" s="797"/>
      <c r="S31" s="797"/>
      <c r="T31" s="797"/>
      <c r="U31" s="797"/>
      <c r="V31" s="797">
        <v>1663</v>
      </c>
      <c r="W31" s="797"/>
      <c r="X31" s="797"/>
      <c r="Y31" s="797"/>
      <c r="Z31" s="797"/>
      <c r="AA31" s="797">
        <v>78</v>
      </c>
      <c r="AB31" s="797"/>
      <c r="AC31" s="797"/>
      <c r="AD31" s="797"/>
      <c r="AE31" s="798"/>
      <c r="AF31" s="799">
        <v>1076</v>
      </c>
      <c r="AG31" s="800"/>
      <c r="AH31" s="800"/>
      <c r="AI31" s="800"/>
      <c r="AJ31" s="801"/>
      <c r="AK31" s="847">
        <v>266</v>
      </c>
      <c r="AL31" s="843"/>
      <c r="AM31" s="843"/>
      <c r="AN31" s="843"/>
      <c r="AO31" s="843"/>
      <c r="AP31" s="843">
        <v>6125</v>
      </c>
      <c r="AQ31" s="843"/>
      <c r="AR31" s="843"/>
      <c r="AS31" s="843"/>
      <c r="AT31" s="843"/>
      <c r="AU31" s="843">
        <v>318</v>
      </c>
      <c r="AV31" s="843"/>
      <c r="AW31" s="843"/>
      <c r="AX31" s="843"/>
      <c r="AY31" s="843"/>
      <c r="AZ31" s="844" t="s">
        <v>522</v>
      </c>
      <c r="BA31" s="844"/>
      <c r="BB31" s="844"/>
      <c r="BC31" s="844"/>
      <c r="BD31" s="844"/>
      <c r="BE31" s="845" t="s">
        <v>411</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412</v>
      </c>
      <c r="C32" s="794"/>
      <c r="D32" s="794"/>
      <c r="E32" s="794"/>
      <c r="F32" s="794"/>
      <c r="G32" s="794"/>
      <c r="H32" s="794"/>
      <c r="I32" s="794"/>
      <c r="J32" s="794"/>
      <c r="K32" s="794"/>
      <c r="L32" s="794"/>
      <c r="M32" s="794"/>
      <c r="N32" s="794"/>
      <c r="O32" s="794"/>
      <c r="P32" s="795"/>
      <c r="Q32" s="796">
        <v>1872</v>
      </c>
      <c r="R32" s="797"/>
      <c r="S32" s="797"/>
      <c r="T32" s="797"/>
      <c r="U32" s="797"/>
      <c r="V32" s="797">
        <v>1479</v>
      </c>
      <c r="W32" s="797"/>
      <c r="X32" s="797"/>
      <c r="Y32" s="797"/>
      <c r="Z32" s="797"/>
      <c r="AA32" s="797">
        <v>393</v>
      </c>
      <c r="AB32" s="797"/>
      <c r="AC32" s="797"/>
      <c r="AD32" s="797"/>
      <c r="AE32" s="798"/>
      <c r="AF32" s="799">
        <v>1113</v>
      </c>
      <c r="AG32" s="800"/>
      <c r="AH32" s="800"/>
      <c r="AI32" s="800"/>
      <c r="AJ32" s="801"/>
      <c r="AK32" s="847">
        <v>674</v>
      </c>
      <c r="AL32" s="843"/>
      <c r="AM32" s="843"/>
      <c r="AN32" s="843"/>
      <c r="AO32" s="843"/>
      <c r="AP32" s="843">
        <v>5392</v>
      </c>
      <c r="AQ32" s="843"/>
      <c r="AR32" s="843"/>
      <c r="AS32" s="843"/>
      <c r="AT32" s="843"/>
      <c r="AU32" s="843">
        <v>1407</v>
      </c>
      <c r="AV32" s="843"/>
      <c r="AW32" s="843"/>
      <c r="AX32" s="843"/>
      <c r="AY32" s="843"/>
      <c r="AZ32" s="844" t="s">
        <v>522</v>
      </c>
      <c r="BA32" s="844"/>
      <c r="BB32" s="844"/>
      <c r="BC32" s="844"/>
      <c r="BD32" s="844"/>
      <c r="BE32" s="845" t="s">
        <v>413</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t="s">
        <v>414</v>
      </c>
      <c r="C33" s="794"/>
      <c r="D33" s="794"/>
      <c r="E33" s="794"/>
      <c r="F33" s="794"/>
      <c r="G33" s="794"/>
      <c r="H33" s="794"/>
      <c r="I33" s="794"/>
      <c r="J33" s="794"/>
      <c r="K33" s="794"/>
      <c r="L33" s="794"/>
      <c r="M33" s="794"/>
      <c r="N33" s="794"/>
      <c r="O33" s="794"/>
      <c r="P33" s="795"/>
      <c r="Q33" s="796">
        <v>425</v>
      </c>
      <c r="R33" s="797"/>
      <c r="S33" s="797"/>
      <c r="T33" s="797"/>
      <c r="U33" s="797"/>
      <c r="V33" s="797">
        <v>375</v>
      </c>
      <c r="W33" s="797"/>
      <c r="X33" s="797"/>
      <c r="Y33" s="797"/>
      <c r="Z33" s="797"/>
      <c r="AA33" s="797">
        <v>50</v>
      </c>
      <c r="AB33" s="797"/>
      <c r="AC33" s="797"/>
      <c r="AD33" s="797"/>
      <c r="AE33" s="798"/>
      <c r="AF33" s="799">
        <v>498</v>
      </c>
      <c r="AG33" s="800"/>
      <c r="AH33" s="800"/>
      <c r="AI33" s="800"/>
      <c r="AJ33" s="801"/>
      <c r="AK33" s="847">
        <v>8</v>
      </c>
      <c r="AL33" s="843"/>
      <c r="AM33" s="843"/>
      <c r="AN33" s="843"/>
      <c r="AO33" s="843"/>
      <c r="AP33" s="843">
        <v>267</v>
      </c>
      <c r="AQ33" s="843"/>
      <c r="AR33" s="843"/>
      <c r="AS33" s="843"/>
      <c r="AT33" s="843"/>
      <c r="AU33" s="843">
        <v>4</v>
      </c>
      <c r="AV33" s="843"/>
      <c r="AW33" s="843"/>
      <c r="AX33" s="843"/>
      <c r="AY33" s="843"/>
      <c r="AZ33" s="844" t="s">
        <v>522</v>
      </c>
      <c r="BA33" s="844"/>
      <c r="BB33" s="844"/>
      <c r="BC33" s="844"/>
      <c r="BD33" s="844"/>
      <c r="BE33" s="845" t="s">
        <v>411</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t="s">
        <v>415</v>
      </c>
      <c r="C34" s="794"/>
      <c r="D34" s="794"/>
      <c r="E34" s="794"/>
      <c r="F34" s="794"/>
      <c r="G34" s="794"/>
      <c r="H34" s="794"/>
      <c r="I34" s="794"/>
      <c r="J34" s="794"/>
      <c r="K34" s="794"/>
      <c r="L34" s="794"/>
      <c r="M34" s="794"/>
      <c r="N34" s="794"/>
      <c r="O34" s="794"/>
      <c r="P34" s="795"/>
      <c r="Q34" s="796">
        <v>29</v>
      </c>
      <c r="R34" s="797"/>
      <c r="S34" s="797"/>
      <c r="T34" s="797"/>
      <c r="U34" s="797"/>
      <c r="V34" s="797">
        <v>29</v>
      </c>
      <c r="W34" s="797"/>
      <c r="X34" s="797"/>
      <c r="Y34" s="797"/>
      <c r="Z34" s="797"/>
      <c r="AA34" s="797" t="s">
        <v>522</v>
      </c>
      <c r="AB34" s="797"/>
      <c r="AC34" s="797"/>
      <c r="AD34" s="797"/>
      <c r="AE34" s="798"/>
      <c r="AF34" s="799" t="s">
        <v>131</v>
      </c>
      <c r="AG34" s="800"/>
      <c r="AH34" s="800"/>
      <c r="AI34" s="800"/>
      <c r="AJ34" s="801"/>
      <c r="AK34" s="847">
        <v>16</v>
      </c>
      <c r="AL34" s="843"/>
      <c r="AM34" s="843"/>
      <c r="AN34" s="843"/>
      <c r="AO34" s="843"/>
      <c r="AP34" s="843">
        <v>132</v>
      </c>
      <c r="AQ34" s="843"/>
      <c r="AR34" s="843"/>
      <c r="AS34" s="843"/>
      <c r="AT34" s="843"/>
      <c r="AU34" s="843">
        <v>132</v>
      </c>
      <c r="AV34" s="843"/>
      <c r="AW34" s="843"/>
      <c r="AX34" s="843"/>
      <c r="AY34" s="843"/>
      <c r="AZ34" s="844" t="s">
        <v>522</v>
      </c>
      <c r="BA34" s="844"/>
      <c r="BB34" s="844"/>
      <c r="BC34" s="844"/>
      <c r="BD34" s="844"/>
      <c r="BE34" s="845" t="s">
        <v>416</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417</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394</v>
      </c>
      <c r="B63" s="802" t="s">
        <v>418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2939</v>
      </c>
      <c r="AG63" s="857"/>
      <c r="AH63" s="857"/>
      <c r="AI63" s="857"/>
      <c r="AJ63" s="858"/>
      <c r="AK63" s="859"/>
      <c r="AL63" s="854"/>
      <c r="AM63" s="854"/>
      <c r="AN63" s="854"/>
      <c r="AO63" s="854"/>
      <c r="AP63" s="857">
        <v>11916</v>
      </c>
      <c r="AQ63" s="857"/>
      <c r="AR63" s="857"/>
      <c r="AS63" s="857"/>
      <c r="AT63" s="857"/>
      <c r="AU63" s="857">
        <v>1861</v>
      </c>
      <c r="AV63" s="857"/>
      <c r="AW63" s="857"/>
      <c r="AX63" s="857"/>
      <c r="AY63" s="857"/>
      <c r="AZ63" s="861"/>
      <c r="BA63" s="861"/>
      <c r="BB63" s="861"/>
      <c r="BC63" s="861"/>
      <c r="BD63" s="861"/>
      <c r="BE63" s="862"/>
      <c r="BF63" s="862"/>
      <c r="BG63" s="862"/>
      <c r="BH63" s="862"/>
      <c r="BI63" s="863"/>
      <c r="BJ63" s="864" t="s">
        <v>131</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420</v>
      </c>
      <c r="B66" s="741"/>
      <c r="C66" s="741"/>
      <c r="D66" s="741"/>
      <c r="E66" s="741"/>
      <c r="F66" s="741"/>
      <c r="G66" s="741"/>
      <c r="H66" s="741"/>
      <c r="I66" s="741"/>
      <c r="J66" s="741"/>
      <c r="K66" s="741"/>
      <c r="L66" s="741"/>
      <c r="M66" s="741"/>
      <c r="N66" s="741"/>
      <c r="O66" s="741"/>
      <c r="P66" s="742"/>
      <c r="Q66" s="746" t="s">
        <v>421</v>
      </c>
      <c r="R66" s="747"/>
      <c r="S66" s="747"/>
      <c r="T66" s="747"/>
      <c r="U66" s="748"/>
      <c r="V66" s="746" t="s">
        <v>422</v>
      </c>
      <c r="W66" s="747"/>
      <c r="X66" s="747"/>
      <c r="Y66" s="747"/>
      <c r="Z66" s="748"/>
      <c r="AA66" s="746" t="s">
        <v>401</v>
      </c>
      <c r="AB66" s="747"/>
      <c r="AC66" s="747"/>
      <c r="AD66" s="747"/>
      <c r="AE66" s="748"/>
      <c r="AF66" s="867" t="s">
        <v>423</v>
      </c>
      <c r="AG66" s="828"/>
      <c r="AH66" s="828"/>
      <c r="AI66" s="828"/>
      <c r="AJ66" s="868"/>
      <c r="AK66" s="746" t="s">
        <v>424</v>
      </c>
      <c r="AL66" s="741"/>
      <c r="AM66" s="741"/>
      <c r="AN66" s="741"/>
      <c r="AO66" s="742"/>
      <c r="AP66" s="746" t="s">
        <v>425</v>
      </c>
      <c r="AQ66" s="747"/>
      <c r="AR66" s="747"/>
      <c r="AS66" s="747"/>
      <c r="AT66" s="748"/>
      <c r="AU66" s="746" t="s">
        <v>426</v>
      </c>
      <c r="AV66" s="747"/>
      <c r="AW66" s="747"/>
      <c r="AX66" s="747"/>
      <c r="AY66" s="748"/>
      <c r="AZ66" s="746" t="s">
        <v>382</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588</v>
      </c>
      <c r="C68" s="883"/>
      <c r="D68" s="883"/>
      <c r="E68" s="883"/>
      <c r="F68" s="883"/>
      <c r="G68" s="883"/>
      <c r="H68" s="883"/>
      <c r="I68" s="883"/>
      <c r="J68" s="883"/>
      <c r="K68" s="883"/>
      <c r="L68" s="883"/>
      <c r="M68" s="883"/>
      <c r="N68" s="883"/>
      <c r="O68" s="883"/>
      <c r="P68" s="884"/>
      <c r="Q68" s="885">
        <v>129</v>
      </c>
      <c r="R68" s="879"/>
      <c r="S68" s="879"/>
      <c r="T68" s="879"/>
      <c r="U68" s="879"/>
      <c r="V68" s="879">
        <v>123</v>
      </c>
      <c r="W68" s="879"/>
      <c r="X68" s="879"/>
      <c r="Y68" s="879"/>
      <c r="Z68" s="879"/>
      <c r="AA68" s="879">
        <v>6</v>
      </c>
      <c r="AB68" s="879"/>
      <c r="AC68" s="879"/>
      <c r="AD68" s="879"/>
      <c r="AE68" s="879"/>
      <c r="AF68" s="879">
        <v>6</v>
      </c>
      <c r="AG68" s="879"/>
      <c r="AH68" s="879"/>
      <c r="AI68" s="879"/>
      <c r="AJ68" s="879"/>
      <c r="AK68" s="879" t="s">
        <v>522</v>
      </c>
      <c r="AL68" s="879"/>
      <c r="AM68" s="879"/>
      <c r="AN68" s="879"/>
      <c r="AO68" s="879"/>
      <c r="AP68" s="879" t="s">
        <v>522</v>
      </c>
      <c r="AQ68" s="879"/>
      <c r="AR68" s="879"/>
      <c r="AS68" s="879"/>
      <c r="AT68" s="879"/>
      <c r="AU68" s="879" t="s">
        <v>522</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589</v>
      </c>
      <c r="C69" s="887"/>
      <c r="D69" s="887"/>
      <c r="E69" s="887"/>
      <c r="F69" s="887"/>
      <c r="G69" s="887"/>
      <c r="H69" s="887"/>
      <c r="I69" s="887"/>
      <c r="J69" s="887"/>
      <c r="K69" s="887"/>
      <c r="L69" s="887"/>
      <c r="M69" s="887"/>
      <c r="N69" s="887"/>
      <c r="O69" s="887"/>
      <c r="P69" s="888"/>
      <c r="Q69" s="889">
        <v>466463</v>
      </c>
      <c r="R69" s="843"/>
      <c r="S69" s="843"/>
      <c r="T69" s="843"/>
      <c r="U69" s="843"/>
      <c r="V69" s="843">
        <v>453925</v>
      </c>
      <c r="W69" s="843"/>
      <c r="X69" s="843"/>
      <c r="Y69" s="843"/>
      <c r="Z69" s="843"/>
      <c r="AA69" s="843">
        <v>12537</v>
      </c>
      <c r="AB69" s="843"/>
      <c r="AC69" s="843"/>
      <c r="AD69" s="843"/>
      <c r="AE69" s="843"/>
      <c r="AF69" s="843">
        <v>12537</v>
      </c>
      <c r="AG69" s="843"/>
      <c r="AH69" s="843"/>
      <c r="AI69" s="843"/>
      <c r="AJ69" s="843"/>
      <c r="AK69" s="843" t="s">
        <v>522</v>
      </c>
      <c r="AL69" s="843"/>
      <c r="AM69" s="843"/>
      <c r="AN69" s="843"/>
      <c r="AO69" s="843"/>
      <c r="AP69" s="843" t="s">
        <v>522</v>
      </c>
      <c r="AQ69" s="843"/>
      <c r="AR69" s="843"/>
      <c r="AS69" s="843"/>
      <c r="AT69" s="843"/>
      <c r="AU69" s="843" t="s">
        <v>522</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590</v>
      </c>
      <c r="C70" s="887"/>
      <c r="D70" s="887"/>
      <c r="E70" s="887"/>
      <c r="F70" s="887"/>
      <c r="G70" s="887"/>
      <c r="H70" s="887"/>
      <c r="I70" s="887"/>
      <c r="J70" s="887"/>
      <c r="K70" s="887"/>
      <c r="L70" s="887"/>
      <c r="M70" s="887"/>
      <c r="N70" s="887"/>
      <c r="O70" s="887"/>
      <c r="P70" s="888"/>
      <c r="Q70" s="889">
        <v>301</v>
      </c>
      <c r="R70" s="843"/>
      <c r="S70" s="843"/>
      <c r="T70" s="843"/>
      <c r="U70" s="843"/>
      <c r="V70" s="843">
        <v>290</v>
      </c>
      <c r="W70" s="843"/>
      <c r="X70" s="843"/>
      <c r="Y70" s="843"/>
      <c r="Z70" s="843"/>
      <c r="AA70" s="843">
        <v>11</v>
      </c>
      <c r="AB70" s="843"/>
      <c r="AC70" s="843"/>
      <c r="AD70" s="843"/>
      <c r="AE70" s="843"/>
      <c r="AF70" s="843">
        <v>11</v>
      </c>
      <c r="AG70" s="843"/>
      <c r="AH70" s="843"/>
      <c r="AI70" s="843"/>
      <c r="AJ70" s="843"/>
      <c r="AK70" s="843">
        <v>7</v>
      </c>
      <c r="AL70" s="843"/>
      <c r="AM70" s="843"/>
      <c r="AN70" s="843"/>
      <c r="AO70" s="843"/>
      <c r="AP70" s="843" t="s">
        <v>522</v>
      </c>
      <c r="AQ70" s="843"/>
      <c r="AR70" s="843"/>
      <c r="AS70" s="843"/>
      <c r="AT70" s="843"/>
      <c r="AU70" s="843" t="s">
        <v>522</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c r="C71" s="887"/>
      <c r="D71" s="887"/>
      <c r="E71" s="887"/>
      <c r="F71" s="887"/>
      <c r="G71" s="887"/>
      <c r="H71" s="887"/>
      <c r="I71" s="887"/>
      <c r="J71" s="887"/>
      <c r="K71" s="887"/>
      <c r="L71" s="887"/>
      <c r="M71" s="887"/>
      <c r="N71" s="887"/>
      <c r="O71" s="887"/>
      <c r="P71" s="888"/>
      <c r="Q71" s="889"/>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c r="C72" s="887"/>
      <c r="D72" s="887"/>
      <c r="E72" s="887"/>
      <c r="F72" s="887"/>
      <c r="G72" s="887"/>
      <c r="H72" s="887"/>
      <c r="I72" s="887"/>
      <c r="J72" s="887"/>
      <c r="K72" s="887"/>
      <c r="L72" s="887"/>
      <c r="M72" s="887"/>
      <c r="N72" s="887"/>
      <c r="O72" s="887"/>
      <c r="P72" s="888"/>
      <c r="Q72" s="889"/>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394</v>
      </c>
      <c r="B88" s="802" t="s">
        <v>427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12554</v>
      </c>
      <c r="AG88" s="857"/>
      <c r="AH88" s="857"/>
      <c r="AI88" s="857"/>
      <c r="AJ88" s="857"/>
      <c r="AK88" s="854"/>
      <c r="AL88" s="854"/>
      <c r="AM88" s="854"/>
      <c r="AN88" s="854"/>
      <c r="AO88" s="854"/>
      <c r="AP88" s="857" t="s">
        <v>522</v>
      </c>
      <c r="AQ88" s="857"/>
      <c r="AR88" s="857"/>
      <c r="AS88" s="857"/>
      <c r="AT88" s="857"/>
      <c r="AU88" s="857" t="s">
        <v>522</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802" t="s">
        <v>428</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43</v>
      </c>
      <c r="CS102" s="865"/>
      <c r="CT102" s="865"/>
      <c r="CU102" s="865"/>
      <c r="CV102" s="904"/>
      <c r="CW102" s="903" t="s">
        <v>522</v>
      </c>
      <c r="CX102" s="865"/>
      <c r="CY102" s="865"/>
      <c r="CZ102" s="865"/>
      <c r="DA102" s="904"/>
      <c r="DB102" s="903" t="s">
        <v>522</v>
      </c>
      <c r="DC102" s="865"/>
      <c r="DD102" s="865"/>
      <c r="DE102" s="865"/>
      <c r="DF102" s="904"/>
      <c r="DG102" s="903" t="s">
        <v>522</v>
      </c>
      <c r="DH102" s="865"/>
      <c r="DI102" s="865"/>
      <c r="DJ102" s="865"/>
      <c r="DK102" s="904"/>
      <c r="DL102" s="903">
        <v>60</v>
      </c>
      <c r="DM102" s="865"/>
      <c r="DN102" s="865"/>
      <c r="DO102" s="865"/>
      <c r="DP102" s="904"/>
      <c r="DQ102" s="903" t="s">
        <v>522</v>
      </c>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430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436</v>
      </c>
      <c r="AB109" s="906"/>
      <c r="AC109" s="906"/>
      <c r="AD109" s="906"/>
      <c r="AE109" s="907"/>
      <c r="AF109" s="905" t="s">
        <v>437</v>
      </c>
      <c r="AG109" s="906"/>
      <c r="AH109" s="906"/>
      <c r="AI109" s="906"/>
      <c r="AJ109" s="907"/>
      <c r="AK109" s="905" t="s">
        <v>312</v>
      </c>
      <c r="AL109" s="906"/>
      <c r="AM109" s="906"/>
      <c r="AN109" s="906"/>
      <c r="AO109" s="907"/>
      <c r="AP109" s="905" t="s">
        <v>438</v>
      </c>
      <c r="AQ109" s="906"/>
      <c r="AR109" s="906"/>
      <c r="AS109" s="906"/>
      <c r="AT109" s="908"/>
      <c r="AU109" s="925" t="s">
        <v>435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436</v>
      </c>
      <c r="BR109" s="906"/>
      <c r="BS109" s="906"/>
      <c r="BT109" s="906"/>
      <c r="BU109" s="907"/>
      <c r="BV109" s="905" t="s">
        <v>437</v>
      </c>
      <c r="BW109" s="906"/>
      <c r="BX109" s="906"/>
      <c r="BY109" s="906"/>
      <c r="BZ109" s="907"/>
      <c r="CA109" s="905" t="s">
        <v>312</v>
      </c>
      <c r="CB109" s="906"/>
      <c r="CC109" s="906"/>
      <c r="CD109" s="906"/>
      <c r="CE109" s="907"/>
      <c r="CF109" s="926" t="s">
        <v>438</v>
      </c>
      <c r="CG109" s="926"/>
      <c r="CH109" s="926"/>
      <c r="CI109" s="926"/>
      <c r="CJ109" s="926"/>
      <c r="CK109" s="905" t="s">
        <v>439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436</v>
      </c>
      <c r="DH109" s="906"/>
      <c r="DI109" s="906"/>
      <c r="DJ109" s="906"/>
      <c r="DK109" s="907"/>
      <c r="DL109" s="905" t="s">
        <v>437</v>
      </c>
      <c r="DM109" s="906"/>
      <c r="DN109" s="906"/>
      <c r="DO109" s="906"/>
      <c r="DP109" s="907"/>
      <c r="DQ109" s="905" t="s">
        <v>312</v>
      </c>
      <c r="DR109" s="906"/>
      <c r="DS109" s="906"/>
      <c r="DT109" s="906"/>
      <c r="DU109" s="907"/>
      <c r="DV109" s="905" t="s">
        <v>438</v>
      </c>
      <c r="DW109" s="906"/>
      <c r="DX109" s="906"/>
      <c r="DY109" s="906"/>
      <c r="DZ109" s="908"/>
    </row>
    <row r="110" spans="1:131" s="224" customFormat="1" ht="26.25" customHeight="1" x14ac:dyDescent="0.2">
      <c r="A110" s="909" t="s">
        <v>440</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1492332</v>
      </c>
      <c r="AB110" s="913"/>
      <c r="AC110" s="913"/>
      <c r="AD110" s="913"/>
      <c r="AE110" s="914"/>
      <c r="AF110" s="915">
        <v>1477893</v>
      </c>
      <c r="AG110" s="913"/>
      <c r="AH110" s="913"/>
      <c r="AI110" s="913"/>
      <c r="AJ110" s="914"/>
      <c r="AK110" s="915">
        <v>1617116</v>
      </c>
      <c r="AL110" s="913"/>
      <c r="AM110" s="913"/>
      <c r="AN110" s="913"/>
      <c r="AO110" s="914"/>
      <c r="AP110" s="916">
        <v>17.8</v>
      </c>
      <c r="AQ110" s="917"/>
      <c r="AR110" s="917"/>
      <c r="AS110" s="917"/>
      <c r="AT110" s="918"/>
      <c r="AU110" s="919" t="s">
        <v>75</v>
      </c>
      <c r="AV110" s="920"/>
      <c r="AW110" s="920"/>
      <c r="AX110" s="920"/>
      <c r="AY110" s="920"/>
      <c r="AZ110" s="942" t="s">
        <v>441</v>
      </c>
      <c r="BA110" s="910"/>
      <c r="BB110" s="910"/>
      <c r="BC110" s="910"/>
      <c r="BD110" s="910"/>
      <c r="BE110" s="910"/>
      <c r="BF110" s="910"/>
      <c r="BG110" s="910"/>
      <c r="BH110" s="910"/>
      <c r="BI110" s="910"/>
      <c r="BJ110" s="910"/>
      <c r="BK110" s="910"/>
      <c r="BL110" s="910"/>
      <c r="BM110" s="910"/>
      <c r="BN110" s="910"/>
      <c r="BO110" s="910"/>
      <c r="BP110" s="911"/>
      <c r="BQ110" s="943">
        <v>17067546</v>
      </c>
      <c r="BR110" s="944"/>
      <c r="BS110" s="944"/>
      <c r="BT110" s="944"/>
      <c r="BU110" s="944"/>
      <c r="BV110" s="944">
        <v>17257186</v>
      </c>
      <c r="BW110" s="944"/>
      <c r="BX110" s="944"/>
      <c r="BY110" s="944"/>
      <c r="BZ110" s="944"/>
      <c r="CA110" s="944">
        <v>16829404</v>
      </c>
      <c r="CB110" s="944"/>
      <c r="CC110" s="944"/>
      <c r="CD110" s="944"/>
      <c r="CE110" s="944"/>
      <c r="CF110" s="957">
        <v>185.4</v>
      </c>
      <c r="CG110" s="958"/>
      <c r="CH110" s="958"/>
      <c r="CI110" s="958"/>
      <c r="CJ110" s="958"/>
      <c r="CK110" s="959" t="s">
        <v>442</v>
      </c>
      <c r="CL110" s="960"/>
      <c r="CM110" s="942" t="s">
        <v>443</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131</v>
      </c>
      <c r="DH110" s="944"/>
      <c r="DI110" s="944"/>
      <c r="DJ110" s="944"/>
      <c r="DK110" s="944"/>
      <c r="DL110" s="944" t="s">
        <v>131</v>
      </c>
      <c r="DM110" s="944"/>
      <c r="DN110" s="944"/>
      <c r="DO110" s="944"/>
      <c r="DP110" s="944"/>
      <c r="DQ110" s="944" t="s">
        <v>396</v>
      </c>
      <c r="DR110" s="944"/>
      <c r="DS110" s="944"/>
      <c r="DT110" s="944"/>
      <c r="DU110" s="944"/>
      <c r="DV110" s="945" t="s">
        <v>396</v>
      </c>
      <c r="DW110" s="945"/>
      <c r="DX110" s="945"/>
      <c r="DY110" s="945"/>
      <c r="DZ110" s="946"/>
    </row>
    <row r="111" spans="1:131" s="224" customFormat="1" ht="26.25" customHeight="1" x14ac:dyDescent="0.2">
      <c r="A111" s="947" t="s">
        <v>444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396</v>
      </c>
      <c r="AB111" s="951"/>
      <c r="AC111" s="951"/>
      <c r="AD111" s="951"/>
      <c r="AE111" s="952"/>
      <c r="AF111" s="953" t="s">
        <v>396</v>
      </c>
      <c r="AG111" s="951"/>
      <c r="AH111" s="951"/>
      <c r="AI111" s="951"/>
      <c r="AJ111" s="952"/>
      <c r="AK111" s="953" t="s">
        <v>396</v>
      </c>
      <c r="AL111" s="951"/>
      <c r="AM111" s="951"/>
      <c r="AN111" s="951"/>
      <c r="AO111" s="952"/>
      <c r="AP111" s="954" t="s">
        <v>131</v>
      </c>
      <c r="AQ111" s="955"/>
      <c r="AR111" s="955"/>
      <c r="AS111" s="955"/>
      <c r="AT111" s="956"/>
      <c r="AU111" s="921"/>
      <c r="AV111" s="922"/>
      <c r="AW111" s="922"/>
      <c r="AX111" s="922"/>
      <c r="AY111" s="922"/>
      <c r="AZ111" s="935" t="s">
        <v>445</v>
      </c>
      <c r="BA111" s="936"/>
      <c r="BB111" s="936"/>
      <c r="BC111" s="936"/>
      <c r="BD111" s="936"/>
      <c r="BE111" s="936"/>
      <c r="BF111" s="936"/>
      <c r="BG111" s="936"/>
      <c r="BH111" s="936"/>
      <c r="BI111" s="936"/>
      <c r="BJ111" s="936"/>
      <c r="BK111" s="936"/>
      <c r="BL111" s="936"/>
      <c r="BM111" s="936"/>
      <c r="BN111" s="936"/>
      <c r="BO111" s="936"/>
      <c r="BP111" s="937"/>
      <c r="BQ111" s="938">
        <v>67030</v>
      </c>
      <c r="BR111" s="939"/>
      <c r="BS111" s="939"/>
      <c r="BT111" s="939"/>
      <c r="BU111" s="939"/>
      <c r="BV111" s="939">
        <v>28353</v>
      </c>
      <c r="BW111" s="939"/>
      <c r="BX111" s="939"/>
      <c r="BY111" s="939"/>
      <c r="BZ111" s="939"/>
      <c r="CA111" s="939" t="s">
        <v>396</v>
      </c>
      <c r="CB111" s="939"/>
      <c r="CC111" s="939"/>
      <c r="CD111" s="939"/>
      <c r="CE111" s="939"/>
      <c r="CF111" s="933" t="s">
        <v>396</v>
      </c>
      <c r="CG111" s="934"/>
      <c r="CH111" s="934"/>
      <c r="CI111" s="934"/>
      <c r="CJ111" s="934"/>
      <c r="CK111" s="961"/>
      <c r="CL111" s="962"/>
      <c r="CM111" s="935" t="s">
        <v>446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447</v>
      </c>
      <c r="DH111" s="939"/>
      <c r="DI111" s="939"/>
      <c r="DJ111" s="939"/>
      <c r="DK111" s="939"/>
      <c r="DL111" s="939" t="s">
        <v>396</v>
      </c>
      <c r="DM111" s="939"/>
      <c r="DN111" s="939"/>
      <c r="DO111" s="939"/>
      <c r="DP111" s="939"/>
      <c r="DQ111" s="939" t="s">
        <v>396</v>
      </c>
      <c r="DR111" s="939"/>
      <c r="DS111" s="939"/>
      <c r="DT111" s="939"/>
      <c r="DU111" s="939"/>
      <c r="DV111" s="940" t="s">
        <v>396</v>
      </c>
      <c r="DW111" s="940"/>
      <c r="DX111" s="940"/>
      <c r="DY111" s="940"/>
      <c r="DZ111" s="941"/>
    </row>
    <row r="112" spans="1:131" s="224" customFormat="1" ht="26.25" customHeight="1" x14ac:dyDescent="0.2">
      <c r="A112" s="965" t="s">
        <v>448</v>
      </c>
      <c r="B112" s="966"/>
      <c r="C112" s="936" t="s">
        <v>449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450</v>
      </c>
      <c r="AB112" s="972"/>
      <c r="AC112" s="972"/>
      <c r="AD112" s="972"/>
      <c r="AE112" s="973"/>
      <c r="AF112" s="974" t="s">
        <v>131</v>
      </c>
      <c r="AG112" s="972"/>
      <c r="AH112" s="972"/>
      <c r="AI112" s="972"/>
      <c r="AJ112" s="973"/>
      <c r="AK112" s="974" t="s">
        <v>396</v>
      </c>
      <c r="AL112" s="972"/>
      <c r="AM112" s="972"/>
      <c r="AN112" s="972"/>
      <c r="AO112" s="973"/>
      <c r="AP112" s="975" t="s">
        <v>450</v>
      </c>
      <c r="AQ112" s="976"/>
      <c r="AR112" s="976"/>
      <c r="AS112" s="976"/>
      <c r="AT112" s="977"/>
      <c r="AU112" s="921"/>
      <c r="AV112" s="922"/>
      <c r="AW112" s="922"/>
      <c r="AX112" s="922"/>
      <c r="AY112" s="922"/>
      <c r="AZ112" s="935" t="s">
        <v>451</v>
      </c>
      <c r="BA112" s="936"/>
      <c r="BB112" s="936"/>
      <c r="BC112" s="936"/>
      <c r="BD112" s="936"/>
      <c r="BE112" s="936"/>
      <c r="BF112" s="936"/>
      <c r="BG112" s="936"/>
      <c r="BH112" s="936"/>
      <c r="BI112" s="936"/>
      <c r="BJ112" s="936"/>
      <c r="BK112" s="936"/>
      <c r="BL112" s="936"/>
      <c r="BM112" s="936"/>
      <c r="BN112" s="936"/>
      <c r="BO112" s="936"/>
      <c r="BP112" s="937"/>
      <c r="BQ112" s="938">
        <v>2018567</v>
      </c>
      <c r="BR112" s="939"/>
      <c r="BS112" s="939"/>
      <c r="BT112" s="939"/>
      <c r="BU112" s="939"/>
      <c r="BV112" s="939">
        <v>1967603</v>
      </c>
      <c r="BW112" s="939"/>
      <c r="BX112" s="939"/>
      <c r="BY112" s="939"/>
      <c r="BZ112" s="939"/>
      <c r="CA112" s="939">
        <v>1861528</v>
      </c>
      <c r="CB112" s="939"/>
      <c r="CC112" s="939"/>
      <c r="CD112" s="939"/>
      <c r="CE112" s="939"/>
      <c r="CF112" s="933">
        <v>20.5</v>
      </c>
      <c r="CG112" s="934"/>
      <c r="CH112" s="934"/>
      <c r="CI112" s="934"/>
      <c r="CJ112" s="934"/>
      <c r="CK112" s="961"/>
      <c r="CL112" s="962"/>
      <c r="CM112" s="935" t="s">
        <v>452</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396</v>
      </c>
      <c r="DH112" s="939"/>
      <c r="DI112" s="939"/>
      <c r="DJ112" s="939"/>
      <c r="DK112" s="939"/>
      <c r="DL112" s="939" t="s">
        <v>396</v>
      </c>
      <c r="DM112" s="939"/>
      <c r="DN112" s="939"/>
      <c r="DO112" s="939"/>
      <c r="DP112" s="939"/>
      <c r="DQ112" s="939" t="s">
        <v>131</v>
      </c>
      <c r="DR112" s="939"/>
      <c r="DS112" s="939"/>
      <c r="DT112" s="939"/>
      <c r="DU112" s="939"/>
      <c r="DV112" s="940" t="s">
        <v>396</v>
      </c>
      <c r="DW112" s="940"/>
      <c r="DX112" s="940"/>
      <c r="DY112" s="940"/>
      <c r="DZ112" s="941"/>
    </row>
    <row r="113" spans="1:130" s="224" customFormat="1" ht="26.25" customHeight="1" x14ac:dyDescent="0.2">
      <c r="A113" s="967"/>
      <c r="B113" s="968"/>
      <c r="C113" s="936" t="s">
        <v>453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231946</v>
      </c>
      <c r="AB113" s="951"/>
      <c r="AC113" s="951"/>
      <c r="AD113" s="951"/>
      <c r="AE113" s="952"/>
      <c r="AF113" s="953">
        <v>229265</v>
      </c>
      <c r="AG113" s="951"/>
      <c r="AH113" s="951"/>
      <c r="AI113" s="951"/>
      <c r="AJ113" s="952"/>
      <c r="AK113" s="953">
        <v>227107</v>
      </c>
      <c r="AL113" s="951"/>
      <c r="AM113" s="951"/>
      <c r="AN113" s="951"/>
      <c r="AO113" s="952"/>
      <c r="AP113" s="954">
        <v>2.5</v>
      </c>
      <c r="AQ113" s="955"/>
      <c r="AR113" s="955"/>
      <c r="AS113" s="955"/>
      <c r="AT113" s="956"/>
      <c r="AU113" s="921"/>
      <c r="AV113" s="922"/>
      <c r="AW113" s="922"/>
      <c r="AX113" s="922"/>
      <c r="AY113" s="922"/>
      <c r="AZ113" s="935" t="s">
        <v>454</v>
      </c>
      <c r="BA113" s="936"/>
      <c r="BB113" s="936"/>
      <c r="BC113" s="936"/>
      <c r="BD113" s="936"/>
      <c r="BE113" s="936"/>
      <c r="BF113" s="936"/>
      <c r="BG113" s="936"/>
      <c r="BH113" s="936"/>
      <c r="BI113" s="936"/>
      <c r="BJ113" s="936"/>
      <c r="BK113" s="936"/>
      <c r="BL113" s="936"/>
      <c r="BM113" s="936"/>
      <c r="BN113" s="936"/>
      <c r="BO113" s="936"/>
      <c r="BP113" s="937"/>
      <c r="BQ113" s="938" t="s">
        <v>396</v>
      </c>
      <c r="BR113" s="939"/>
      <c r="BS113" s="939"/>
      <c r="BT113" s="939"/>
      <c r="BU113" s="939"/>
      <c r="BV113" s="939" t="s">
        <v>396</v>
      </c>
      <c r="BW113" s="939"/>
      <c r="BX113" s="939"/>
      <c r="BY113" s="939"/>
      <c r="BZ113" s="939"/>
      <c r="CA113" s="939" t="s">
        <v>396</v>
      </c>
      <c r="CB113" s="939"/>
      <c r="CC113" s="939"/>
      <c r="CD113" s="939"/>
      <c r="CE113" s="939"/>
      <c r="CF113" s="933" t="s">
        <v>396</v>
      </c>
      <c r="CG113" s="934"/>
      <c r="CH113" s="934"/>
      <c r="CI113" s="934"/>
      <c r="CJ113" s="934"/>
      <c r="CK113" s="961"/>
      <c r="CL113" s="962"/>
      <c r="CM113" s="935" t="s">
        <v>455</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450</v>
      </c>
      <c r="DH113" s="972"/>
      <c r="DI113" s="972"/>
      <c r="DJ113" s="972"/>
      <c r="DK113" s="973"/>
      <c r="DL113" s="974" t="s">
        <v>396</v>
      </c>
      <c r="DM113" s="972"/>
      <c r="DN113" s="972"/>
      <c r="DO113" s="972"/>
      <c r="DP113" s="973"/>
      <c r="DQ113" s="974" t="s">
        <v>396</v>
      </c>
      <c r="DR113" s="972"/>
      <c r="DS113" s="972"/>
      <c r="DT113" s="972"/>
      <c r="DU113" s="973"/>
      <c r="DV113" s="975" t="s">
        <v>131</v>
      </c>
      <c r="DW113" s="976"/>
      <c r="DX113" s="976"/>
      <c r="DY113" s="976"/>
      <c r="DZ113" s="977"/>
    </row>
    <row r="114" spans="1:130" s="224" customFormat="1" ht="26.25" customHeight="1" x14ac:dyDescent="0.2">
      <c r="A114" s="967"/>
      <c r="B114" s="968"/>
      <c r="C114" s="936" t="s">
        <v>456</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450</v>
      </c>
      <c r="AB114" s="972"/>
      <c r="AC114" s="972"/>
      <c r="AD114" s="972"/>
      <c r="AE114" s="973"/>
      <c r="AF114" s="974" t="s">
        <v>396</v>
      </c>
      <c r="AG114" s="972"/>
      <c r="AH114" s="972"/>
      <c r="AI114" s="972"/>
      <c r="AJ114" s="973"/>
      <c r="AK114" s="974" t="s">
        <v>450</v>
      </c>
      <c r="AL114" s="972"/>
      <c r="AM114" s="972"/>
      <c r="AN114" s="972"/>
      <c r="AO114" s="973"/>
      <c r="AP114" s="975" t="s">
        <v>396</v>
      </c>
      <c r="AQ114" s="976"/>
      <c r="AR114" s="976"/>
      <c r="AS114" s="976"/>
      <c r="AT114" s="977"/>
      <c r="AU114" s="921"/>
      <c r="AV114" s="922"/>
      <c r="AW114" s="922"/>
      <c r="AX114" s="922"/>
      <c r="AY114" s="922"/>
      <c r="AZ114" s="935" t="s">
        <v>457</v>
      </c>
      <c r="BA114" s="936"/>
      <c r="BB114" s="936"/>
      <c r="BC114" s="936"/>
      <c r="BD114" s="936"/>
      <c r="BE114" s="936"/>
      <c r="BF114" s="936"/>
      <c r="BG114" s="936"/>
      <c r="BH114" s="936"/>
      <c r="BI114" s="936"/>
      <c r="BJ114" s="936"/>
      <c r="BK114" s="936"/>
      <c r="BL114" s="936"/>
      <c r="BM114" s="936"/>
      <c r="BN114" s="936"/>
      <c r="BO114" s="936"/>
      <c r="BP114" s="937"/>
      <c r="BQ114" s="938">
        <v>3200825</v>
      </c>
      <c r="BR114" s="939"/>
      <c r="BS114" s="939"/>
      <c r="BT114" s="939"/>
      <c r="BU114" s="939"/>
      <c r="BV114" s="939">
        <v>3278000</v>
      </c>
      <c r="BW114" s="939"/>
      <c r="BX114" s="939"/>
      <c r="BY114" s="939"/>
      <c r="BZ114" s="939"/>
      <c r="CA114" s="939">
        <v>3227259</v>
      </c>
      <c r="CB114" s="939"/>
      <c r="CC114" s="939"/>
      <c r="CD114" s="939"/>
      <c r="CE114" s="939"/>
      <c r="CF114" s="933">
        <v>35.5</v>
      </c>
      <c r="CG114" s="934"/>
      <c r="CH114" s="934"/>
      <c r="CI114" s="934"/>
      <c r="CJ114" s="934"/>
      <c r="CK114" s="961"/>
      <c r="CL114" s="962"/>
      <c r="CM114" s="935" t="s">
        <v>458</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131</v>
      </c>
      <c r="DH114" s="972"/>
      <c r="DI114" s="972"/>
      <c r="DJ114" s="972"/>
      <c r="DK114" s="973"/>
      <c r="DL114" s="974" t="s">
        <v>450</v>
      </c>
      <c r="DM114" s="972"/>
      <c r="DN114" s="972"/>
      <c r="DO114" s="972"/>
      <c r="DP114" s="973"/>
      <c r="DQ114" s="974" t="s">
        <v>131</v>
      </c>
      <c r="DR114" s="972"/>
      <c r="DS114" s="972"/>
      <c r="DT114" s="972"/>
      <c r="DU114" s="973"/>
      <c r="DV114" s="975" t="s">
        <v>396</v>
      </c>
      <c r="DW114" s="976"/>
      <c r="DX114" s="976"/>
      <c r="DY114" s="976"/>
      <c r="DZ114" s="977"/>
    </row>
    <row r="115" spans="1:130" s="224" customFormat="1" ht="26.25" customHeight="1" x14ac:dyDescent="0.2">
      <c r="A115" s="967"/>
      <c r="B115" s="968"/>
      <c r="C115" s="936" t="s">
        <v>459</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40709</v>
      </c>
      <c r="AB115" s="951"/>
      <c r="AC115" s="951"/>
      <c r="AD115" s="951"/>
      <c r="AE115" s="952"/>
      <c r="AF115" s="953">
        <v>39835</v>
      </c>
      <c r="AG115" s="951"/>
      <c r="AH115" s="951"/>
      <c r="AI115" s="951"/>
      <c r="AJ115" s="952"/>
      <c r="AK115" s="953">
        <v>28768</v>
      </c>
      <c r="AL115" s="951"/>
      <c r="AM115" s="951"/>
      <c r="AN115" s="951"/>
      <c r="AO115" s="952"/>
      <c r="AP115" s="954">
        <v>0.3</v>
      </c>
      <c r="AQ115" s="955"/>
      <c r="AR115" s="955"/>
      <c r="AS115" s="955"/>
      <c r="AT115" s="956"/>
      <c r="AU115" s="921"/>
      <c r="AV115" s="922"/>
      <c r="AW115" s="922"/>
      <c r="AX115" s="922"/>
      <c r="AY115" s="922"/>
      <c r="AZ115" s="935" t="s">
        <v>460</v>
      </c>
      <c r="BA115" s="936"/>
      <c r="BB115" s="936"/>
      <c r="BC115" s="936"/>
      <c r="BD115" s="936"/>
      <c r="BE115" s="936"/>
      <c r="BF115" s="936"/>
      <c r="BG115" s="936"/>
      <c r="BH115" s="936"/>
      <c r="BI115" s="936"/>
      <c r="BJ115" s="936"/>
      <c r="BK115" s="936"/>
      <c r="BL115" s="936"/>
      <c r="BM115" s="936"/>
      <c r="BN115" s="936"/>
      <c r="BO115" s="936"/>
      <c r="BP115" s="937"/>
      <c r="BQ115" s="938" t="s">
        <v>396</v>
      </c>
      <c r="BR115" s="939"/>
      <c r="BS115" s="939"/>
      <c r="BT115" s="939"/>
      <c r="BU115" s="939"/>
      <c r="BV115" s="939" t="s">
        <v>396</v>
      </c>
      <c r="BW115" s="939"/>
      <c r="BX115" s="939"/>
      <c r="BY115" s="939"/>
      <c r="BZ115" s="939"/>
      <c r="CA115" s="939" t="s">
        <v>396</v>
      </c>
      <c r="CB115" s="939"/>
      <c r="CC115" s="939"/>
      <c r="CD115" s="939"/>
      <c r="CE115" s="939"/>
      <c r="CF115" s="933" t="s">
        <v>396</v>
      </c>
      <c r="CG115" s="934"/>
      <c r="CH115" s="934"/>
      <c r="CI115" s="934"/>
      <c r="CJ115" s="934"/>
      <c r="CK115" s="961"/>
      <c r="CL115" s="962"/>
      <c r="CM115" s="935" t="s">
        <v>461</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67030</v>
      </c>
      <c r="DH115" s="972"/>
      <c r="DI115" s="972"/>
      <c r="DJ115" s="972"/>
      <c r="DK115" s="973"/>
      <c r="DL115" s="974">
        <v>28353</v>
      </c>
      <c r="DM115" s="972"/>
      <c r="DN115" s="972"/>
      <c r="DO115" s="972"/>
      <c r="DP115" s="973"/>
      <c r="DQ115" s="974" t="s">
        <v>396</v>
      </c>
      <c r="DR115" s="972"/>
      <c r="DS115" s="972"/>
      <c r="DT115" s="972"/>
      <c r="DU115" s="973"/>
      <c r="DV115" s="975" t="s">
        <v>396</v>
      </c>
      <c r="DW115" s="976"/>
      <c r="DX115" s="976"/>
      <c r="DY115" s="976"/>
      <c r="DZ115" s="977"/>
    </row>
    <row r="116" spans="1:130" s="224" customFormat="1" ht="26.25" customHeight="1" x14ac:dyDescent="0.2">
      <c r="A116" s="969"/>
      <c r="B116" s="970"/>
      <c r="C116" s="978" t="s">
        <v>462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30</v>
      </c>
      <c r="AB116" s="972"/>
      <c r="AC116" s="972"/>
      <c r="AD116" s="972"/>
      <c r="AE116" s="973"/>
      <c r="AF116" s="974">
        <v>9</v>
      </c>
      <c r="AG116" s="972"/>
      <c r="AH116" s="972"/>
      <c r="AI116" s="972"/>
      <c r="AJ116" s="973"/>
      <c r="AK116" s="974">
        <v>613</v>
      </c>
      <c r="AL116" s="972"/>
      <c r="AM116" s="972"/>
      <c r="AN116" s="972"/>
      <c r="AO116" s="973"/>
      <c r="AP116" s="975">
        <v>0</v>
      </c>
      <c r="AQ116" s="976"/>
      <c r="AR116" s="976"/>
      <c r="AS116" s="976"/>
      <c r="AT116" s="977"/>
      <c r="AU116" s="921"/>
      <c r="AV116" s="922"/>
      <c r="AW116" s="922"/>
      <c r="AX116" s="922"/>
      <c r="AY116" s="922"/>
      <c r="AZ116" s="980" t="s">
        <v>463</v>
      </c>
      <c r="BA116" s="981"/>
      <c r="BB116" s="981"/>
      <c r="BC116" s="981"/>
      <c r="BD116" s="981"/>
      <c r="BE116" s="981"/>
      <c r="BF116" s="981"/>
      <c r="BG116" s="981"/>
      <c r="BH116" s="981"/>
      <c r="BI116" s="981"/>
      <c r="BJ116" s="981"/>
      <c r="BK116" s="981"/>
      <c r="BL116" s="981"/>
      <c r="BM116" s="981"/>
      <c r="BN116" s="981"/>
      <c r="BO116" s="981"/>
      <c r="BP116" s="982"/>
      <c r="BQ116" s="938" t="s">
        <v>396</v>
      </c>
      <c r="BR116" s="939"/>
      <c r="BS116" s="939"/>
      <c r="BT116" s="939"/>
      <c r="BU116" s="939"/>
      <c r="BV116" s="939" t="s">
        <v>396</v>
      </c>
      <c r="BW116" s="939"/>
      <c r="BX116" s="939"/>
      <c r="BY116" s="939"/>
      <c r="BZ116" s="939"/>
      <c r="CA116" s="939" t="s">
        <v>396</v>
      </c>
      <c r="CB116" s="939"/>
      <c r="CC116" s="939"/>
      <c r="CD116" s="939"/>
      <c r="CE116" s="939"/>
      <c r="CF116" s="933" t="s">
        <v>450</v>
      </c>
      <c r="CG116" s="934"/>
      <c r="CH116" s="934"/>
      <c r="CI116" s="934"/>
      <c r="CJ116" s="934"/>
      <c r="CK116" s="961"/>
      <c r="CL116" s="962"/>
      <c r="CM116" s="935" t="s">
        <v>464</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450</v>
      </c>
      <c r="DH116" s="972"/>
      <c r="DI116" s="972"/>
      <c r="DJ116" s="972"/>
      <c r="DK116" s="973"/>
      <c r="DL116" s="974" t="s">
        <v>396</v>
      </c>
      <c r="DM116" s="972"/>
      <c r="DN116" s="972"/>
      <c r="DO116" s="972"/>
      <c r="DP116" s="973"/>
      <c r="DQ116" s="974" t="s">
        <v>450</v>
      </c>
      <c r="DR116" s="972"/>
      <c r="DS116" s="972"/>
      <c r="DT116" s="972"/>
      <c r="DU116" s="973"/>
      <c r="DV116" s="975" t="s">
        <v>396</v>
      </c>
      <c r="DW116" s="976"/>
      <c r="DX116" s="976"/>
      <c r="DY116" s="976"/>
      <c r="DZ116" s="977"/>
    </row>
    <row r="117" spans="1:130" s="224" customFormat="1" ht="26.25" customHeight="1" x14ac:dyDescent="0.2">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465</v>
      </c>
      <c r="Z117" s="907"/>
      <c r="AA117" s="991">
        <v>1765017</v>
      </c>
      <c r="AB117" s="992"/>
      <c r="AC117" s="992"/>
      <c r="AD117" s="992"/>
      <c r="AE117" s="993"/>
      <c r="AF117" s="994">
        <v>1747002</v>
      </c>
      <c r="AG117" s="992"/>
      <c r="AH117" s="992"/>
      <c r="AI117" s="992"/>
      <c r="AJ117" s="993"/>
      <c r="AK117" s="994">
        <v>1873604</v>
      </c>
      <c r="AL117" s="992"/>
      <c r="AM117" s="992"/>
      <c r="AN117" s="992"/>
      <c r="AO117" s="993"/>
      <c r="AP117" s="995"/>
      <c r="AQ117" s="996"/>
      <c r="AR117" s="996"/>
      <c r="AS117" s="996"/>
      <c r="AT117" s="997"/>
      <c r="AU117" s="921"/>
      <c r="AV117" s="922"/>
      <c r="AW117" s="922"/>
      <c r="AX117" s="922"/>
      <c r="AY117" s="922"/>
      <c r="AZ117" s="987" t="s">
        <v>466</v>
      </c>
      <c r="BA117" s="988"/>
      <c r="BB117" s="988"/>
      <c r="BC117" s="988"/>
      <c r="BD117" s="988"/>
      <c r="BE117" s="988"/>
      <c r="BF117" s="988"/>
      <c r="BG117" s="988"/>
      <c r="BH117" s="988"/>
      <c r="BI117" s="988"/>
      <c r="BJ117" s="988"/>
      <c r="BK117" s="988"/>
      <c r="BL117" s="988"/>
      <c r="BM117" s="988"/>
      <c r="BN117" s="988"/>
      <c r="BO117" s="988"/>
      <c r="BP117" s="989"/>
      <c r="BQ117" s="938" t="s">
        <v>450</v>
      </c>
      <c r="BR117" s="939"/>
      <c r="BS117" s="939"/>
      <c r="BT117" s="939"/>
      <c r="BU117" s="939"/>
      <c r="BV117" s="939" t="s">
        <v>396</v>
      </c>
      <c r="BW117" s="939"/>
      <c r="BX117" s="939"/>
      <c r="BY117" s="939"/>
      <c r="BZ117" s="939"/>
      <c r="CA117" s="939" t="s">
        <v>396</v>
      </c>
      <c r="CB117" s="939"/>
      <c r="CC117" s="939"/>
      <c r="CD117" s="939"/>
      <c r="CE117" s="939"/>
      <c r="CF117" s="933" t="s">
        <v>131</v>
      </c>
      <c r="CG117" s="934"/>
      <c r="CH117" s="934"/>
      <c r="CI117" s="934"/>
      <c r="CJ117" s="934"/>
      <c r="CK117" s="961"/>
      <c r="CL117" s="962"/>
      <c r="CM117" s="935" t="s">
        <v>467</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131</v>
      </c>
      <c r="DH117" s="972"/>
      <c r="DI117" s="972"/>
      <c r="DJ117" s="972"/>
      <c r="DK117" s="973"/>
      <c r="DL117" s="974" t="s">
        <v>396</v>
      </c>
      <c r="DM117" s="972"/>
      <c r="DN117" s="972"/>
      <c r="DO117" s="972"/>
      <c r="DP117" s="973"/>
      <c r="DQ117" s="974" t="s">
        <v>131</v>
      </c>
      <c r="DR117" s="972"/>
      <c r="DS117" s="972"/>
      <c r="DT117" s="972"/>
      <c r="DU117" s="973"/>
      <c r="DV117" s="975" t="s">
        <v>396</v>
      </c>
      <c r="DW117" s="976"/>
      <c r="DX117" s="976"/>
      <c r="DY117" s="976"/>
      <c r="DZ117" s="977"/>
    </row>
    <row r="118" spans="1:130" s="224" customFormat="1" ht="26.25" customHeight="1" x14ac:dyDescent="0.2">
      <c r="A118" s="925" t="s">
        <v>439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436</v>
      </c>
      <c r="AB118" s="906"/>
      <c r="AC118" s="906"/>
      <c r="AD118" s="906"/>
      <c r="AE118" s="907"/>
      <c r="AF118" s="905" t="s">
        <v>437</v>
      </c>
      <c r="AG118" s="906"/>
      <c r="AH118" s="906"/>
      <c r="AI118" s="906"/>
      <c r="AJ118" s="907"/>
      <c r="AK118" s="905" t="s">
        <v>312</v>
      </c>
      <c r="AL118" s="906"/>
      <c r="AM118" s="906"/>
      <c r="AN118" s="906"/>
      <c r="AO118" s="907"/>
      <c r="AP118" s="983" t="s">
        <v>438</v>
      </c>
      <c r="AQ118" s="984"/>
      <c r="AR118" s="984"/>
      <c r="AS118" s="984"/>
      <c r="AT118" s="985"/>
      <c r="AU118" s="921"/>
      <c r="AV118" s="922"/>
      <c r="AW118" s="922"/>
      <c r="AX118" s="922"/>
      <c r="AY118" s="922"/>
      <c r="AZ118" s="986" t="s">
        <v>468</v>
      </c>
      <c r="BA118" s="978"/>
      <c r="BB118" s="978"/>
      <c r="BC118" s="978"/>
      <c r="BD118" s="978"/>
      <c r="BE118" s="978"/>
      <c r="BF118" s="978"/>
      <c r="BG118" s="978"/>
      <c r="BH118" s="978"/>
      <c r="BI118" s="978"/>
      <c r="BJ118" s="978"/>
      <c r="BK118" s="978"/>
      <c r="BL118" s="978"/>
      <c r="BM118" s="978"/>
      <c r="BN118" s="978"/>
      <c r="BO118" s="978"/>
      <c r="BP118" s="979"/>
      <c r="BQ118" s="1012" t="s">
        <v>396</v>
      </c>
      <c r="BR118" s="1013"/>
      <c r="BS118" s="1013"/>
      <c r="BT118" s="1013"/>
      <c r="BU118" s="1013"/>
      <c r="BV118" s="1013" t="s">
        <v>131</v>
      </c>
      <c r="BW118" s="1013"/>
      <c r="BX118" s="1013"/>
      <c r="BY118" s="1013"/>
      <c r="BZ118" s="1013"/>
      <c r="CA118" s="1013" t="s">
        <v>131</v>
      </c>
      <c r="CB118" s="1013"/>
      <c r="CC118" s="1013"/>
      <c r="CD118" s="1013"/>
      <c r="CE118" s="1013"/>
      <c r="CF118" s="933" t="s">
        <v>450</v>
      </c>
      <c r="CG118" s="934"/>
      <c r="CH118" s="934"/>
      <c r="CI118" s="934"/>
      <c r="CJ118" s="934"/>
      <c r="CK118" s="961"/>
      <c r="CL118" s="962"/>
      <c r="CM118" s="935" t="s">
        <v>469</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450</v>
      </c>
      <c r="DH118" s="972"/>
      <c r="DI118" s="972"/>
      <c r="DJ118" s="972"/>
      <c r="DK118" s="973"/>
      <c r="DL118" s="974" t="s">
        <v>131</v>
      </c>
      <c r="DM118" s="972"/>
      <c r="DN118" s="972"/>
      <c r="DO118" s="972"/>
      <c r="DP118" s="973"/>
      <c r="DQ118" s="974" t="s">
        <v>131</v>
      </c>
      <c r="DR118" s="972"/>
      <c r="DS118" s="972"/>
      <c r="DT118" s="972"/>
      <c r="DU118" s="973"/>
      <c r="DV118" s="975" t="s">
        <v>131</v>
      </c>
      <c r="DW118" s="976"/>
      <c r="DX118" s="976"/>
      <c r="DY118" s="976"/>
      <c r="DZ118" s="977"/>
    </row>
    <row r="119" spans="1:130" s="224" customFormat="1" ht="26.25" customHeight="1" x14ac:dyDescent="0.2">
      <c r="A119" s="1069" t="s">
        <v>442</v>
      </c>
      <c r="B119" s="960"/>
      <c r="C119" s="942" t="s">
        <v>443</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131</v>
      </c>
      <c r="AB119" s="913"/>
      <c r="AC119" s="913"/>
      <c r="AD119" s="913"/>
      <c r="AE119" s="914"/>
      <c r="AF119" s="915" t="s">
        <v>396</v>
      </c>
      <c r="AG119" s="913"/>
      <c r="AH119" s="913"/>
      <c r="AI119" s="913"/>
      <c r="AJ119" s="914"/>
      <c r="AK119" s="915" t="s">
        <v>396</v>
      </c>
      <c r="AL119" s="913"/>
      <c r="AM119" s="913"/>
      <c r="AN119" s="913"/>
      <c r="AO119" s="914"/>
      <c r="AP119" s="916" t="s">
        <v>450</v>
      </c>
      <c r="AQ119" s="917"/>
      <c r="AR119" s="917"/>
      <c r="AS119" s="917"/>
      <c r="AT119" s="918"/>
      <c r="AU119" s="923"/>
      <c r="AV119" s="924"/>
      <c r="AW119" s="924"/>
      <c r="AX119" s="924"/>
      <c r="AY119" s="924"/>
      <c r="AZ119" s="247" t="s">
        <v>190</v>
      </c>
      <c r="BA119" s="247"/>
      <c r="BB119" s="247"/>
      <c r="BC119" s="247"/>
      <c r="BD119" s="247"/>
      <c r="BE119" s="247"/>
      <c r="BF119" s="247"/>
      <c r="BG119" s="247"/>
      <c r="BH119" s="247"/>
      <c r="BI119" s="247"/>
      <c r="BJ119" s="247"/>
      <c r="BK119" s="247"/>
      <c r="BL119" s="247"/>
      <c r="BM119" s="247"/>
      <c r="BN119" s="247"/>
      <c r="BO119" s="990" t="s">
        <v>470</v>
      </c>
      <c r="BP119" s="1018"/>
      <c r="BQ119" s="1012">
        <v>22353968</v>
      </c>
      <c r="BR119" s="1013"/>
      <c r="BS119" s="1013"/>
      <c r="BT119" s="1013"/>
      <c r="BU119" s="1013"/>
      <c r="BV119" s="1013">
        <v>22531142</v>
      </c>
      <c r="BW119" s="1013"/>
      <c r="BX119" s="1013"/>
      <c r="BY119" s="1013"/>
      <c r="BZ119" s="1013"/>
      <c r="CA119" s="1013">
        <v>21918191</v>
      </c>
      <c r="CB119" s="1013"/>
      <c r="CC119" s="1013"/>
      <c r="CD119" s="1013"/>
      <c r="CE119" s="1013"/>
      <c r="CF119" s="1014"/>
      <c r="CG119" s="1015"/>
      <c r="CH119" s="1015"/>
      <c r="CI119" s="1015"/>
      <c r="CJ119" s="1016"/>
      <c r="CK119" s="963"/>
      <c r="CL119" s="964"/>
      <c r="CM119" s="986" t="s">
        <v>471</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396</v>
      </c>
      <c r="DH119" s="999"/>
      <c r="DI119" s="999"/>
      <c r="DJ119" s="999"/>
      <c r="DK119" s="1000"/>
      <c r="DL119" s="998" t="s">
        <v>450</v>
      </c>
      <c r="DM119" s="999"/>
      <c r="DN119" s="999"/>
      <c r="DO119" s="999"/>
      <c r="DP119" s="1000"/>
      <c r="DQ119" s="998" t="s">
        <v>396</v>
      </c>
      <c r="DR119" s="999"/>
      <c r="DS119" s="999"/>
      <c r="DT119" s="999"/>
      <c r="DU119" s="1000"/>
      <c r="DV119" s="1001" t="s">
        <v>396</v>
      </c>
      <c r="DW119" s="1002"/>
      <c r="DX119" s="1002"/>
      <c r="DY119" s="1002"/>
      <c r="DZ119" s="1003"/>
    </row>
    <row r="120" spans="1:130" s="224" customFormat="1" ht="26.25" customHeight="1" x14ac:dyDescent="0.2">
      <c r="A120" s="1070"/>
      <c r="B120" s="962"/>
      <c r="C120" s="935" t="s">
        <v>446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450</v>
      </c>
      <c r="AB120" s="972"/>
      <c r="AC120" s="972"/>
      <c r="AD120" s="972"/>
      <c r="AE120" s="973"/>
      <c r="AF120" s="974" t="s">
        <v>450</v>
      </c>
      <c r="AG120" s="972"/>
      <c r="AH120" s="972"/>
      <c r="AI120" s="972"/>
      <c r="AJ120" s="973"/>
      <c r="AK120" s="974" t="s">
        <v>450</v>
      </c>
      <c r="AL120" s="972"/>
      <c r="AM120" s="972"/>
      <c r="AN120" s="972"/>
      <c r="AO120" s="973"/>
      <c r="AP120" s="975" t="s">
        <v>450</v>
      </c>
      <c r="AQ120" s="976"/>
      <c r="AR120" s="976"/>
      <c r="AS120" s="976"/>
      <c r="AT120" s="977"/>
      <c r="AU120" s="1004" t="s">
        <v>472</v>
      </c>
      <c r="AV120" s="1005"/>
      <c r="AW120" s="1005"/>
      <c r="AX120" s="1005"/>
      <c r="AY120" s="1006"/>
      <c r="AZ120" s="942" t="s">
        <v>473</v>
      </c>
      <c r="BA120" s="910"/>
      <c r="BB120" s="910"/>
      <c r="BC120" s="910"/>
      <c r="BD120" s="910"/>
      <c r="BE120" s="910"/>
      <c r="BF120" s="910"/>
      <c r="BG120" s="910"/>
      <c r="BH120" s="910"/>
      <c r="BI120" s="910"/>
      <c r="BJ120" s="910"/>
      <c r="BK120" s="910"/>
      <c r="BL120" s="910"/>
      <c r="BM120" s="910"/>
      <c r="BN120" s="910"/>
      <c r="BO120" s="910"/>
      <c r="BP120" s="911"/>
      <c r="BQ120" s="943">
        <v>5457119</v>
      </c>
      <c r="BR120" s="944"/>
      <c r="BS120" s="944"/>
      <c r="BT120" s="944"/>
      <c r="BU120" s="944"/>
      <c r="BV120" s="944">
        <v>5992092</v>
      </c>
      <c r="BW120" s="944"/>
      <c r="BX120" s="944"/>
      <c r="BY120" s="944"/>
      <c r="BZ120" s="944"/>
      <c r="CA120" s="944">
        <v>7047767</v>
      </c>
      <c r="CB120" s="944"/>
      <c r="CC120" s="944"/>
      <c r="CD120" s="944"/>
      <c r="CE120" s="944"/>
      <c r="CF120" s="957">
        <v>77.599999999999994</v>
      </c>
      <c r="CG120" s="958"/>
      <c r="CH120" s="958"/>
      <c r="CI120" s="958"/>
      <c r="CJ120" s="958"/>
      <c r="CK120" s="1019" t="s">
        <v>474</v>
      </c>
      <c r="CL120" s="1020"/>
      <c r="CM120" s="1020"/>
      <c r="CN120" s="1020"/>
      <c r="CO120" s="1021"/>
      <c r="CP120" s="1027" t="s">
        <v>475</v>
      </c>
      <c r="CQ120" s="1028"/>
      <c r="CR120" s="1028"/>
      <c r="CS120" s="1028"/>
      <c r="CT120" s="1028"/>
      <c r="CU120" s="1028"/>
      <c r="CV120" s="1028"/>
      <c r="CW120" s="1028"/>
      <c r="CX120" s="1028"/>
      <c r="CY120" s="1028"/>
      <c r="CZ120" s="1028"/>
      <c r="DA120" s="1028"/>
      <c r="DB120" s="1028"/>
      <c r="DC120" s="1028"/>
      <c r="DD120" s="1028"/>
      <c r="DE120" s="1028"/>
      <c r="DF120" s="1029"/>
      <c r="DG120" s="943">
        <v>1689079</v>
      </c>
      <c r="DH120" s="944"/>
      <c r="DI120" s="944"/>
      <c r="DJ120" s="944"/>
      <c r="DK120" s="944"/>
      <c r="DL120" s="944">
        <v>1537611</v>
      </c>
      <c r="DM120" s="944"/>
      <c r="DN120" s="944"/>
      <c r="DO120" s="944"/>
      <c r="DP120" s="944"/>
      <c r="DQ120" s="944">
        <v>1407223</v>
      </c>
      <c r="DR120" s="944"/>
      <c r="DS120" s="944"/>
      <c r="DT120" s="944"/>
      <c r="DU120" s="944"/>
      <c r="DV120" s="945">
        <v>15.5</v>
      </c>
      <c r="DW120" s="945"/>
      <c r="DX120" s="945"/>
      <c r="DY120" s="945"/>
      <c r="DZ120" s="946"/>
    </row>
    <row r="121" spans="1:130" s="224" customFormat="1" ht="26.25" customHeight="1" x14ac:dyDescent="0.2">
      <c r="A121" s="1070"/>
      <c r="B121" s="962"/>
      <c r="C121" s="987" t="s">
        <v>476</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450</v>
      </c>
      <c r="AB121" s="972"/>
      <c r="AC121" s="972"/>
      <c r="AD121" s="972"/>
      <c r="AE121" s="973"/>
      <c r="AF121" s="974" t="s">
        <v>450</v>
      </c>
      <c r="AG121" s="972"/>
      <c r="AH121" s="972"/>
      <c r="AI121" s="972"/>
      <c r="AJ121" s="973"/>
      <c r="AK121" s="974" t="s">
        <v>450</v>
      </c>
      <c r="AL121" s="972"/>
      <c r="AM121" s="972"/>
      <c r="AN121" s="972"/>
      <c r="AO121" s="973"/>
      <c r="AP121" s="975" t="s">
        <v>396</v>
      </c>
      <c r="AQ121" s="976"/>
      <c r="AR121" s="976"/>
      <c r="AS121" s="976"/>
      <c r="AT121" s="977"/>
      <c r="AU121" s="1007"/>
      <c r="AV121" s="1008"/>
      <c r="AW121" s="1008"/>
      <c r="AX121" s="1008"/>
      <c r="AY121" s="1009"/>
      <c r="AZ121" s="935" t="s">
        <v>477</v>
      </c>
      <c r="BA121" s="936"/>
      <c r="BB121" s="936"/>
      <c r="BC121" s="936"/>
      <c r="BD121" s="936"/>
      <c r="BE121" s="936"/>
      <c r="BF121" s="936"/>
      <c r="BG121" s="936"/>
      <c r="BH121" s="936"/>
      <c r="BI121" s="936"/>
      <c r="BJ121" s="936"/>
      <c r="BK121" s="936"/>
      <c r="BL121" s="936"/>
      <c r="BM121" s="936"/>
      <c r="BN121" s="936"/>
      <c r="BO121" s="936"/>
      <c r="BP121" s="937"/>
      <c r="BQ121" s="938">
        <v>931152</v>
      </c>
      <c r="BR121" s="939"/>
      <c r="BS121" s="939"/>
      <c r="BT121" s="939"/>
      <c r="BU121" s="939"/>
      <c r="BV121" s="939">
        <v>863825</v>
      </c>
      <c r="BW121" s="939"/>
      <c r="BX121" s="939"/>
      <c r="BY121" s="939"/>
      <c r="BZ121" s="939"/>
      <c r="CA121" s="939">
        <v>680245</v>
      </c>
      <c r="CB121" s="939"/>
      <c r="CC121" s="939"/>
      <c r="CD121" s="939"/>
      <c r="CE121" s="939"/>
      <c r="CF121" s="933">
        <v>7.5</v>
      </c>
      <c r="CG121" s="934"/>
      <c r="CH121" s="934"/>
      <c r="CI121" s="934"/>
      <c r="CJ121" s="934"/>
      <c r="CK121" s="1022"/>
      <c r="CL121" s="1023"/>
      <c r="CM121" s="1023"/>
      <c r="CN121" s="1023"/>
      <c r="CO121" s="1024"/>
      <c r="CP121" s="1032" t="s">
        <v>478</v>
      </c>
      <c r="CQ121" s="1033"/>
      <c r="CR121" s="1033"/>
      <c r="CS121" s="1033"/>
      <c r="CT121" s="1033"/>
      <c r="CU121" s="1033"/>
      <c r="CV121" s="1033"/>
      <c r="CW121" s="1033"/>
      <c r="CX121" s="1033"/>
      <c r="CY121" s="1033"/>
      <c r="CZ121" s="1033"/>
      <c r="DA121" s="1033"/>
      <c r="DB121" s="1033"/>
      <c r="DC121" s="1033"/>
      <c r="DD121" s="1033"/>
      <c r="DE121" s="1033"/>
      <c r="DF121" s="1034"/>
      <c r="DG121" s="938">
        <v>195586</v>
      </c>
      <c r="DH121" s="939"/>
      <c r="DI121" s="939"/>
      <c r="DJ121" s="939"/>
      <c r="DK121" s="939"/>
      <c r="DL121" s="939">
        <v>292867</v>
      </c>
      <c r="DM121" s="939"/>
      <c r="DN121" s="939"/>
      <c r="DO121" s="939"/>
      <c r="DP121" s="939"/>
      <c r="DQ121" s="939">
        <v>318480</v>
      </c>
      <c r="DR121" s="939"/>
      <c r="DS121" s="939"/>
      <c r="DT121" s="939"/>
      <c r="DU121" s="939"/>
      <c r="DV121" s="940">
        <v>3.5</v>
      </c>
      <c r="DW121" s="940"/>
      <c r="DX121" s="940"/>
      <c r="DY121" s="940"/>
      <c r="DZ121" s="941"/>
    </row>
    <row r="122" spans="1:130" s="224" customFormat="1" ht="26.25" customHeight="1" x14ac:dyDescent="0.2">
      <c r="A122" s="1070"/>
      <c r="B122" s="962"/>
      <c r="C122" s="935" t="s">
        <v>458</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450</v>
      </c>
      <c r="AB122" s="972"/>
      <c r="AC122" s="972"/>
      <c r="AD122" s="972"/>
      <c r="AE122" s="973"/>
      <c r="AF122" s="974" t="s">
        <v>450</v>
      </c>
      <c r="AG122" s="972"/>
      <c r="AH122" s="972"/>
      <c r="AI122" s="972"/>
      <c r="AJ122" s="973"/>
      <c r="AK122" s="974" t="s">
        <v>450</v>
      </c>
      <c r="AL122" s="972"/>
      <c r="AM122" s="972"/>
      <c r="AN122" s="972"/>
      <c r="AO122" s="973"/>
      <c r="AP122" s="975" t="s">
        <v>450</v>
      </c>
      <c r="AQ122" s="976"/>
      <c r="AR122" s="976"/>
      <c r="AS122" s="976"/>
      <c r="AT122" s="977"/>
      <c r="AU122" s="1007"/>
      <c r="AV122" s="1008"/>
      <c r="AW122" s="1008"/>
      <c r="AX122" s="1008"/>
      <c r="AY122" s="1009"/>
      <c r="AZ122" s="986" t="s">
        <v>479</v>
      </c>
      <c r="BA122" s="978"/>
      <c r="BB122" s="978"/>
      <c r="BC122" s="978"/>
      <c r="BD122" s="978"/>
      <c r="BE122" s="978"/>
      <c r="BF122" s="978"/>
      <c r="BG122" s="978"/>
      <c r="BH122" s="978"/>
      <c r="BI122" s="978"/>
      <c r="BJ122" s="978"/>
      <c r="BK122" s="978"/>
      <c r="BL122" s="978"/>
      <c r="BM122" s="978"/>
      <c r="BN122" s="978"/>
      <c r="BO122" s="978"/>
      <c r="BP122" s="979"/>
      <c r="BQ122" s="1012">
        <v>14836489</v>
      </c>
      <c r="BR122" s="1013"/>
      <c r="BS122" s="1013"/>
      <c r="BT122" s="1013"/>
      <c r="BU122" s="1013"/>
      <c r="BV122" s="1013">
        <v>14578217</v>
      </c>
      <c r="BW122" s="1013"/>
      <c r="BX122" s="1013"/>
      <c r="BY122" s="1013"/>
      <c r="BZ122" s="1013"/>
      <c r="CA122" s="1013">
        <v>14636604</v>
      </c>
      <c r="CB122" s="1013"/>
      <c r="CC122" s="1013"/>
      <c r="CD122" s="1013"/>
      <c r="CE122" s="1013"/>
      <c r="CF122" s="1030">
        <v>161.19999999999999</v>
      </c>
      <c r="CG122" s="1031"/>
      <c r="CH122" s="1031"/>
      <c r="CI122" s="1031"/>
      <c r="CJ122" s="1031"/>
      <c r="CK122" s="1022"/>
      <c r="CL122" s="1023"/>
      <c r="CM122" s="1023"/>
      <c r="CN122" s="1023"/>
      <c r="CO122" s="1024"/>
      <c r="CP122" s="1032" t="s">
        <v>415</v>
      </c>
      <c r="CQ122" s="1033"/>
      <c r="CR122" s="1033"/>
      <c r="CS122" s="1033"/>
      <c r="CT122" s="1033"/>
      <c r="CU122" s="1033"/>
      <c r="CV122" s="1033"/>
      <c r="CW122" s="1033"/>
      <c r="CX122" s="1033"/>
      <c r="CY122" s="1033"/>
      <c r="CZ122" s="1033"/>
      <c r="DA122" s="1033"/>
      <c r="DB122" s="1033"/>
      <c r="DC122" s="1033"/>
      <c r="DD122" s="1033"/>
      <c r="DE122" s="1033"/>
      <c r="DF122" s="1034"/>
      <c r="DG122" s="938">
        <v>130177</v>
      </c>
      <c r="DH122" s="939"/>
      <c r="DI122" s="939"/>
      <c r="DJ122" s="939"/>
      <c r="DK122" s="939"/>
      <c r="DL122" s="939">
        <v>133651</v>
      </c>
      <c r="DM122" s="939"/>
      <c r="DN122" s="939"/>
      <c r="DO122" s="939"/>
      <c r="DP122" s="939"/>
      <c r="DQ122" s="939">
        <v>131560</v>
      </c>
      <c r="DR122" s="939"/>
      <c r="DS122" s="939"/>
      <c r="DT122" s="939"/>
      <c r="DU122" s="939"/>
      <c r="DV122" s="940">
        <v>1.4</v>
      </c>
      <c r="DW122" s="940"/>
      <c r="DX122" s="940"/>
      <c r="DY122" s="940"/>
      <c r="DZ122" s="941"/>
    </row>
    <row r="123" spans="1:130" s="224" customFormat="1" ht="26.25" customHeight="1" x14ac:dyDescent="0.2">
      <c r="A123" s="1070"/>
      <c r="B123" s="962"/>
      <c r="C123" s="935" t="s">
        <v>464</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131</v>
      </c>
      <c r="AB123" s="972"/>
      <c r="AC123" s="972"/>
      <c r="AD123" s="972"/>
      <c r="AE123" s="973"/>
      <c r="AF123" s="974" t="s">
        <v>131</v>
      </c>
      <c r="AG123" s="972"/>
      <c r="AH123" s="972"/>
      <c r="AI123" s="972"/>
      <c r="AJ123" s="973"/>
      <c r="AK123" s="974" t="s">
        <v>131</v>
      </c>
      <c r="AL123" s="972"/>
      <c r="AM123" s="972"/>
      <c r="AN123" s="972"/>
      <c r="AO123" s="973"/>
      <c r="AP123" s="975" t="s">
        <v>131</v>
      </c>
      <c r="AQ123" s="976"/>
      <c r="AR123" s="976"/>
      <c r="AS123" s="976"/>
      <c r="AT123" s="977"/>
      <c r="AU123" s="1010"/>
      <c r="AV123" s="1011"/>
      <c r="AW123" s="1011"/>
      <c r="AX123" s="1011"/>
      <c r="AY123" s="1011"/>
      <c r="AZ123" s="247" t="s">
        <v>190</v>
      </c>
      <c r="BA123" s="247"/>
      <c r="BB123" s="247"/>
      <c r="BC123" s="247"/>
      <c r="BD123" s="247"/>
      <c r="BE123" s="247"/>
      <c r="BF123" s="247"/>
      <c r="BG123" s="247"/>
      <c r="BH123" s="247"/>
      <c r="BI123" s="247"/>
      <c r="BJ123" s="247"/>
      <c r="BK123" s="247"/>
      <c r="BL123" s="247"/>
      <c r="BM123" s="247"/>
      <c r="BN123" s="247"/>
      <c r="BO123" s="990" t="s">
        <v>480</v>
      </c>
      <c r="BP123" s="1018"/>
      <c r="BQ123" s="1076">
        <v>21224760</v>
      </c>
      <c r="BR123" s="1077"/>
      <c r="BS123" s="1077"/>
      <c r="BT123" s="1077"/>
      <c r="BU123" s="1077"/>
      <c r="BV123" s="1077">
        <v>21434134</v>
      </c>
      <c r="BW123" s="1077"/>
      <c r="BX123" s="1077"/>
      <c r="BY123" s="1077"/>
      <c r="BZ123" s="1077"/>
      <c r="CA123" s="1077">
        <v>22364616</v>
      </c>
      <c r="CB123" s="1077"/>
      <c r="CC123" s="1077"/>
      <c r="CD123" s="1077"/>
      <c r="CE123" s="1077"/>
      <c r="CF123" s="1014"/>
      <c r="CG123" s="1015"/>
      <c r="CH123" s="1015"/>
      <c r="CI123" s="1015"/>
      <c r="CJ123" s="1016"/>
      <c r="CK123" s="1022"/>
      <c r="CL123" s="1023"/>
      <c r="CM123" s="1023"/>
      <c r="CN123" s="1023"/>
      <c r="CO123" s="1024"/>
      <c r="CP123" s="1032" t="s">
        <v>481</v>
      </c>
      <c r="CQ123" s="1033"/>
      <c r="CR123" s="1033"/>
      <c r="CS123" s="1033"/>
      <c r="CT123" s="1033"/>
      <c r="CU123" s="1033"/>
      <c r="CV123" s="1033"/>
      <c r="CW123" s="1033"/>
      <c r="CX123" s="1033"/>
      <c r="CY123" s="1033"/>
      <c r="CZ123" s="1033"/>
      <c r="DA123" s="1033"/>
      <c r="DB123" s="1033"/>
      <c r="DC123" s="1033"/>
      <c r="DD123" s="1033"/>
      <c r="DE123" s="1033"/>
      <c r="DF123" s="1034"/>
      <c r="DG123" s="971">
        <v>3725</v>
      </c>
      <c r="DH123" s="972"/>
      <c r="DI123" s="972"/>
      <c r="DJ123" s="972"/>
      <c r="DK123" s="973"/>
      <c r="DL123" s="974">
        <v>3474</v>
      </c>
      <c r="DM123" s="972"/>
      <c r="DN123" s="972"/>
      <c r="DO123" s="972"/>
      <c r="DP123" s="973"/>
      <c r="DQ123" s="974">
        <v>4265</v>
      </c>
      <c r="DR123" s="972"/>
      <c r="DS123" s="972"/>
      <c r="DT123" s="972"/>
      <c r="DU123" s="973"/>
      <c r="DV123" s="975">
        <v>0</v>
      </c>
      <c r="DW123" s="976"/>
      <c r="DX123" s="976"/>
      <c r="DY123" s="976"/>
      <c r="DZ123" s="977"/>
    </row>
    <row r="124" spans="1:130" s="224" customFormat="1" ht="26.25" customHeight="1" thickBot="1" x14ac:dyDescent="0.25">
      <c r="A124" s="1070"/>
      <c r="B124" s="962"/>
      <c r="C124" s="935" t="s">
        <v>467</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131</v>
      </c>
      <c r="AB124" s="972"/>
      <c r="AC124" s="972"/>
      <c r="AD124" s="972"/>
      <c r="AE124" s="973"/>
      <c r="AF124" s="974" t="s">
        <v>131</v>
      </c>
      <c r="AG124" s="972"/>
      <c r="AH124" s="972"/>
      <c r="AI124" s="972"/>
      <c r="AJ124" s="973"/>
      <c r="AK124" s="974" t="s">
        <v>131</v>
      </c>
      <c r="AL124" s="972"/>
      <c r="AM124" s="972"/>
      <c r="AN124" s="972"/>
      <c r="AO124" s="973"/>
      <c r="AP124" s="975" t="s">
        <v>131</v>
      </c>
      <c r="AQ124" s="976"/>
      <c r="AR124" s="976"/>
      <c r="AS124" s="976"/>
      <c r="AT124" s="977"/>
      <c r="AU124" s="1072" t="s">
        <v>482</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12.5</v>
      </c>
      <c r="BR124" s="1040"/>
      <c r="BS124" s="1040"/>
      <c r="BT124" s="1040"/>
      <c r="BU124" s="1040"/>
      <c r="BV124" s="1040">
        <v>11.5</v>
      </c>
      <c r="BW124" s="1040"/>
      <c r="BX124" s="1040"/>
      <c r="BY124" s="1040"/>
      <c r="BZ124" s="1040"/>
      <c r="CA124" s="1040" t="s">
        <v>131</v>
      </c>
      <c r="CB124" s="1040"/>
      <c r="CC124" s="1040"/>
      <c r="CD124" s="1040"/>
      <c r="CE124" s="1040"/>
      <c r="CF124" s="1041"/>
      <c r="CG124" s="1042"/>
      <c r="CH124" s="1042"/>
      <c r="CI124" s="1042"/>
      <c r="CJ124" s="1043"/>
      <c r="CK124" s="1025"/>
      <c r="CL124" s="1025"/>
      <c r="CM124" s="1025"/>
      <c r="CN124" s="1025"/>
      <c r="CO124" s="1026"/>
      <c r="CP124" s="1032" t="s">
        <v>483</v>
      </c>
      <c r="CQ124" s="1033"/>
      <c r="CR124" s="1033"/>
      <c r="CS124" s="1033"/>
      <c r="CT124" s="1033"/>
      <c r="CU124" s="1033"/>
      <c r="CV124" s="1033"/>
      <c r="CW124" s="1033"/>
      <c r="CX124" s="1033"/>
      <c r="CY124" s="1033"/>
      <c r="CZ124" s="1033"/>
      <c r="DA124" s="1033"/>
      <c r="DB124" s="1033"/>
      <c r="DC124" s="1033"/>
      <c r="DD124" s="1033"/>
      <c r="DE124" s="1033"/>
      <c r="DF124" s="1034"/>
      <c r="DG124" s="1017" t="s">
        <v>131</v>
      </c>
      <c r="DH124" s="999"/>
      <c r="DI124" s="999"/>
      <c r="DJ124" s="999"/>
      <c r="DK124" s="1000"/>
      <c r="DL124" s="998" t="s">
        <v>484</v>
      </c>
      <c r="DM124" s="999"/>
      <c r="DN124" s="999"/>
      <c r="DO124" s="999"/>
      <c r="DP124" s="1000"/>
      <c r="DQ124" s="998" t="s">
        <v>484</v>
      </c>
      <c r="DR124" s="999"/>
      <c r="DS124" s="999"/>
      <c r="DT124" s="999"/>
      <c r="DU124" s="1000"/>
      <c r="DV124" s="1001" t="s">
        <v>485</v>
      </c>
      <c r="DW124" s="1002"/>
      <c r="DX124" s="1002"/>
      <c r="DY124" s="1002"/>
      <c r="DZ124" s="1003"/>
    </row>
    <row r="125" spans="1:130" s="224" customFormat="1" ht="26.25" customHeight="1" x14ac:dyDescent="0.2">
      <c r="A125" s="1070"/>
      <c r="B125" s="962"/>
      <c r="C125" s="935" t="s">
        <v>469</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131</v>
      </c>
      <c r="AB125" s="972"/>
      <c r="AC125" s="972"/>
      <c r="AD125" s="972"/>
      <c r="AE125" s="973"/>
      <c r="AF125" s="974" t="s">
        <v>131</v>
      </c>
      <c r="AG125" s="972"/>
      <c r="AH125" s="972"/>
      <c r="AI125" s="972"/>
      <c r="AJ125" s="973"/>
      <c r="AK125" s="974" t="s">
        <v>131</v>
      </c>
      <c r="AL125" s="972"/>
      <c r="AM125" s="972"/>
      <c r="AN125" s="972"/>
      <c r="AO125" s="973"/>
      <c r="AP125" s="975" t="s">
        <v>131</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486</v>
      </c>
      <c r="CL125" s="1020"/>
      <c r="CM125" s="1020"/>
      <c r="CN125" s="1020"/>
      <c r="CO125" s="1021"/>
      <c r="CP125" s="942" t="s">
        <v>487</v>
      </c>
      <c r="CQ125" s="910"/>
      <c r="CR125" s="910"/>
      <c r="CS125" s="910"/>
      <c r="CT125" s="910"/>
      <c r="CU125" s="910"/>
      <c r="CV125" s="910"/>
      <c r="CW125" s="910"/>
      <c r="CX125" s="910"/>
      <c r="CY125" s="910"/>
      <c r="CZ125" s="910"/>
      <c r="DA125" s="910"/>
      <c r="DB125" s="910"/>
      <c r="DC125" s="910"/>
      <c r="DD125" s="910"/>
      <c r="DE125" s="910"/>
      <c r="DF125" s="911"/>
      <c r="DG125" s="943" t="s">
        <v>131</v>
      </c>
      <c r="DH125" s="944"/>
      <c r="DI125" s="944"/>
      <c r="DJ125" s="944"/>
      <c r="DK125" s="944"/>
      <c r="DL125" s="944" t="s">
        <v>131</v>
      </c>
      <c r="DM125" s="944"/>
      <c r="DN125" s="944"/>
      <c r="DO125" s="944"/>
      <c r="DP125" s="944"/>
      <c r="DQ125" s="944" t="s">
        <v>131</v>
      </c>
      <c r="DR125" s="944"/>
      <c r="DS125" s="944"/>
      <c r="DT125" s="944"/>
      <c r="DU125" s="944"/>
      <c r="DV125" s="945" t="s">
        <v>488</v>
      </c>
      <c r="DW125" s="945"/>
      <c r="DX125" s="945"/>
      <c r="DY125" s="945"/>
      <c r="DZ125" s="946"/>
    </row>
    <row r="126" spans="1:130" s="224" customFormat="1" ht="26.25" customHeight="1" thickBot="1" x14ac:dyDescent="0.25">
      <c r="A126" s="1070"/>
      <c r="B126" s="962"/>
      <c r="C126" s="935" t="s">
        <v>471</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38677</v>
      </c>
      <c r="AB126" s="972"/>
      <c r="AC126" s="972"/>
      <c r="AD126" s="972"/>
      <c r="AE126" s="973"/>
      <c r="AF126" s="974">
        <v>38677</v>
      </c>
      <c r="AG126" s="972"/>
      <c r="AH126" s="972"/>
      <c r="AI126" s="972"/>
      <c r="AJ126" s="973"/>
      <c r="AK126" s="974">
        <v>28353</v>
      </c>
      <c r="AL126" s="972"/>
      <c r="AM126" s="972"/>
      <c r="AN126" s="972"/>
      <c r="AO126" s="973"/>
      <c r="AP126" s="975">
        <v>0.3</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489</v>
      </c>
      <c r="CQ126" s="936"/>
      <c r="CR126" s="936"/>
      <c r="CS126" s="936"/>
      <c r="CT126" s="936"/>
      <c r="CU126" s="936"/>
      <c r="CV126" s="936"/>
      <c r="CW126" s="936"/>
      <c r="CX126" s="936"/>
      <c r="CY126" s="936"/>
      <c r="CZ126" s="936"/>
      <c r="DA126" s="936"/>
      <c r="DB126" s="936"/>
      <c r="DC126" s="936"/>
      <c r="DD126" s="936"/>
      <c r="DE126" s="936"/>
      <c r="DF126" s="937"/>
      <c r="DG126" s="938" t="s">
        <v>131</v>
      </c>
      <c r="DH126" s="939"/>
      <c r="DI126" s="939"/>
      <c r="DJ126" s="939"/>
      <c r="DK126" s="939"/>
      <c r="DL126" s="939" t="s">
        <v>131</v>
      </c>
      <c r="DM126" s="939"/>
      <c r="DN126" s="939"/>
      <c r="DO126" s="939"/>
      <c r="DP126" s="939"/>
      <c r="DQ126" s="939" t="s">
        <v>131</v>
      </c>
      <c r="DR126" s="939"/>
      <c r="DS126" s="939"/>
      <c r="DT126" s="939"/>
      <c r="DU126" s="939"/>
      <c r="DV126" s="940" t="s">
        <v>131</v>
      </c>
      <c r="DW126" s="940"/>
      <c r="DX126" s="940"/>
      <c r="DY126" s="940"/>
      <c r="DZ126" s="941"/>
    </row>
    <row r="127" spans="1:130" s="224" customFormat="1" ht="26.25" customHeight="1" x14ac:dyDescent="0.2">
      <c r="A127" s="1071"/>
      <c r="B127" s="964"/>
      <c r="C127" s="986" t="s">
        <v>490</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2032</v>
      </c>
      <c r="AB127" s="972"/>
      <c r="AC127" s="972"/>
      <c r="AD127" s="972"/>
      <c r="AE127" s="973"/>
      <c r="AF127" s="974">
        <v>1158</v>
      </c>
      <c r="AG127" s="972"/>
      <c r="AH127" s="972"/>
      <c r="AI127" s="972"/>
      <c r="AJ127" s="973"/>
      <c r="AK127" s="974">
        <v>415</v>
      </c>
      <c r="AL127" s="972"/>
      <c r="AM127" s="972"/>
      <c r="AN127" s="972"/>
      <c r="AO127" s="973"/>
      <c r="AP127" s="975">
        <v>0</v>
      </c>
      <c r="AQ127" s="976"/>
      <c r="AR127" s="976"/>
      <c r="AS127" s="976"/>
      <c r="AT127" s="977"/>
      <c r="AU127" s="226"/>
      <c r="AV127" s="226"/>
      <c r="AW127" s="226"/>
      <c r="AX127" s="1044" t="s">
        <v>491</v>
      </c>
      <c r="AY127" s="1045"/>
      <c r="AZ127" s="1045"/>
      <c r="BA127" s="1045"/>
      <c r="BB127" s="1045"/>
      <c r="BC127" s="1045"/>
      <c r="BD127" s="1045"/>
      <c r="BE127" s="1046"/>
      <c r="BF127" s="1047" t="s">
        <v>492</v>
      </c>
      <c r="BG127" s="1045"/>
      <c r="BH127" s="1045"/>
      <c r="BI127" s="1045"/>
      <c r="BJ127" s="1045"/>
      <c r="BK127" s="1045"/>
      <c r="BL127" s="1046"/>
      <c r="BM127" s="1047" t="s">
        <v>493</v>
      </c>
      <c r="BN127" s="1045"/>
      <c r="BO127" s="1045"/>
      <c r="BP127" s="1045"/>
      <c r="BQ127" s="1045"/>
      <c r="BR127" s="1045"/>
      <c r="BS127" s="1046"/>
      <c r="BT127" s="1047" t="s">
        <v>494</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495</v>
      </c>
      <c r="CQ127" s="936"/>
      <c r="CR127" s="936"/>
      <c r="CS127" s="936"/>
      <c r="CT127" s="936"/>
      <c r="CU127" s="936"/>
      <c r="CV127" s="936"/>
      <c r="CW127" s="936"/>
      <c r="CX127" s="936"/>
      <c r="CY127" s="936"/>
      <c r="CZ127" s="936"/>
      <c r="DA127" s="936"/>
      <c r="DB127" s="936"/>
      <c r="DC127" s="936"/>
      <c r="DD127" s="936"/>
      <c r="DE127" s="936"/>
      <c r="DF127" s="937"/>
      <c r="DG127" s="938" t="s">
        <v>496</v>
      </c>
      <c r="DH127" s="939"/>
      <c r="DI127" s="939"/>
      <c r="DJ127" s="939"/>
      <c r="DK127" s="939"/>
      <c r="DL127" s="939" t="s">
        <v>131</v>
      </c>
      <c r="DM127" s="939"/>
      <c r="DN127" s="939"/>
      <c r="DO127" s="939"/>
      <c r="DP127" s="939"/>
      <c r="DQ127" s="939" t="s">
        <v>131</v>
      </c>
      <c r="DR127" s="939"/>
      <c r="DS127" s="939"/>
      <c r="DT127" s="939"/>
      <c r="DU127" s="939"/>
      <c r="DV127" s="940" t="s">
        <v>488</v>
      </c>
      <c r="DW127" s="940"/>
      <c r="DX127" s="940"/>
      <c r="DY127" s="940"/>
      <c r="DZ127" s="941"/>
    </row>
    <row r="128" spans="1:130" s="224" customFormat="1" ht="26.25" customHeight="1" thickBot="1" x14ac:dyDescent="0.25">
      <c r="A128" s="1054" t="s">
        <v>497</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498</v>
      </c>
      <c r="X128" s="1056"/>
      <c r="Y128" s="1056"/>
      <c r="Z128" s="1057"/>
      <c r="AA128" s="1058">
        <v>184394</v>
      </c>
      <c r="AB128" s="1059"/>
      <c r="AC128" s="1059"/>
      <c r="AD128" s="1059"/>
      <c r="AE128" s="1060"/>
      <c r="AF128" s="1061">
        <v>178277</v>
      </c>
      <c r="AG128" s="1059"/>
      <c r="AH128" s="1059"/>
      <c r="AI128" s="1059"/>
      <c r="AJ128" s="1060"/>
      <c r="AK128" s="1061">
        <v>169547</v>
      </c>
      <c r="AL128" s="1059"/>
      <c r="AM128" s="1059"/>
      <c r="AN128" s="1059"/>
      <c r="AO128" s="1060"/>
      <c r="AP128" s="1062"/>
      <c r="AQ128" s="1063"/>
      <c r="AR128" s="1063"/>
      <c r="AS128" s="1063"/>
      <c r="AT128" s="1064"/>
      <c r="AU128" s="226"/>
      <c r="AV128" s="226"/>
      <c r="AW128" s="226"/>
      <c r="AX128" s="909" t="s">
        <v>499</v>
      </c>
      <c r="AY128" s="910"/>
      <c r="AZ128" s="910"/>
      <c r="BA128" s="910"/>
      <c r="BB128" s="910"/>
      <c r="BC128" s="910"/>
      <c r="BD128" s="910"/>
      <c r="BE128" s="911"/>
      <c r="BF128" s="1065" t="s">
        <v>131</v>
      </c>
      <c r="BG128" s="1066"/>
      <c r="BH128" s="1066"/>
      <c r="BI128" s="1066"/>
      <c r="BJ128" s="1066"/>
      <c r="BK128" s="1066"/>
      <c r="BL128" s="1067"/>
      <c r="BM128" s="1065">
        <v>13.28</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500</v>
      </c>
      <c r="CQ128" s="739"/>
      <c r="CR128" s="739"/>
      <c r="CS128" s="739"/>
      <c r="CT128" s="739"/>
      <c r="CU128" s="739"/>
      <c r="CV128" s="739"/>
      <c r="CW128" s="739"/>
      <c r="CX128" s="739"/>
      <c r="CY128" s="739"/>
      <c r="CZ128" s="739"/>
      <c r="DA128" s="739"/>
      <c r="DB128" s="739"/>
      <c r="DC128" s="739"/>
      <c r="DD128" s="739"/>
      <c r="DE128" s="739"/>
      <c r="DF128" s="1049"/>
      <c r="DG128" s="1050" t="s">
        <v>131</v>
      </c>
      <c r="DH128" s="1051"/>
      <c r="DI128" s="1051"/>
      <c r="DJ128" s="1051"/>
      <c r="DK128" s="1051"/>
      <c r="DL128" s="1051" t="s">
        <v>488</v>
      </c>
      <c r="DM128" s="1051"/>
      <c r="DN128" s="1051"/>
      <c r="DO128" s="1051"/>
      <c r="DP128" s="1051"/>
      <c r="DQ128" s="1051" t="s">
        <v>131</v>
      </c>
      <c r="DR128" s="1051"/>
      <c r="DS128" s="1051"/>
      <c r="DT128" s="1051"/>
      <c r="DU128" s="1051"/>
      <c r="DV128" s="1052" t="s">
        <v>484</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501</v>
      </c>
      <c r="X129" s="1084"/>
      <c r="Y129" s="1084"/>
      <c r="Z129" s="1085"/>
      <c r="AA129" s="971">
        <v>10224597</v>
      </c>
      <c r="AB129" s="972"/>
      <c r="AC129" s="972"/>
      <c r="AD129" s="972"/>
      <c r="AE129" s="973"/>
      <c r="AF129" s="974">
        <v>10740841</v>
      </c>
      <c r="AG129" s="972"/>
      <c r="AH129" s="972"/>
      <c r="AI129" s="972"/>
      <c r="AJ129" s="973"/>
      <c r="AK129" s="974">
        <v>10360765</v>
      </c>
      <c r="AL129" s="972"/>
      <c r="AM129" s="972"/>
      <c r="AN129" s="972"/>
      <c r="AO129" s="973"/>
      <c r="AP129" s="1086"/>
      <c r="AQ129" s="1087"/>
      <c r="AR129" s="1087"/>
      <c r="AS129" s="1087"/>
      <c r="AT129" s="1088"/>
      <c r="AU129" s="227"/>
      <c r="AV129" s="227"/>
      <c r="AW129" s="227"/>
      <c r="AX129" s="1078" t="s">
        <v>502</v>
      </c>
      <c r="AY129" s="936"/>
      <c r="AZ129" s="936"/>
      <c r="BA129" s="936"/>
      <c r="BB129" s="936"/>
      <c r="BC129" s="936"/>
      <c r="BD129" s="936"/>
      <c r="BE129" s="937"/>
      <c r="BF129" s="1079" t="s">
        <v>488</v>
      </c>
      <c r="BG129" s="1080"/>
      <c r="BH129" s="1080"/>
      <c r="BI129" s="1080"/>
      <c r="BJ129" s="1080"/>
      <c r="BK129" s="1080"/>
      <c r="BL129" s="1081"/>
      <c r="BM129" s="1079">
        <v>18.28</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504</v>
      </c>
      <c r="X130" s="1084"/>
      <c r="Y130" s="1084"/>
      <c r="Z130" s="1085"/>
      <c r="AA130" s="971">
        <v>1230487</v>
      </c>
      <c r="AB130" s="972"/>
      <c r="AC130" s="972"/>
      <c r="AD130" s="972"/>
      <c r="AE130" s="973"/>
      <c r="AF130" s="974">
        <v>1231869</v>
      </c>
      <c r="AG130" s="972"/>
      <c r="AH130" s="972"/>
      <c r="AI130" s="972"/>
      <c r="AJ130" s="973"/>
      <c r="AK130" s="974">
        <v>1282128</v>
      </c>
      <c r="AL130" s="972"/>
      <c r="AM130" s="972"/>
      <c r="AN130" s="972"/>
      <c r="AO130" s="973"/>
      <c r="AP130" s="1086"/>
      <c r="AQ130" s="1087"/>
      <c r="AR130" s="1087"/>
      <c r="AS130" s="1087"/>
      <c r="AT130" s="1088"/>
      <c r="AU130" s="227"/>
      <c r="AV130" s="227"/>
      <c r="AW130" s="227"/>
      <c r="AX130" s="1078" t="s">
        <v>505</v>
      </c>
      <c r="AY130" s="936"/>
      <c r="AZ130" s="936"/>
      <c r="BA130" s="936"/>
      <c r="BB130" s="936"/>
      <c r="BC130" s="936"/>
      <c r="BD130" s="936"/>
      <c r="BE130" s="937"/>
      <c r="BF130" s="1114">
        <v>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506</v>
      </c>
      <c r="X131" s="1121"/>
      <c r="Y131" s="1121"/>
      <c r="Z131" s="1122"/>
      <c r="AA131" s="1017">
        <v>8994110</v>
      </c>
      <c r="AB131" s="999"/>
      <c r="AC131" s="999"/>
      <c r="AD131" s="999"/>
      <c r="AE131" s="1000"/>
      <c r="AF131" s="998">
        <v>9508972</v>
      </c>
      <c r="AG131" s="999"/>
      <c r="AH131" s="999"/>
      <c r="AI131" s="999"/>
      <c r="AJ131" s="1000"/>
      <c r="AK131" s="998">
        <v>9078637</v>
      </c>
      <c r="AL131" s="999"/>
      <c r="AM131" s="999"/>
      <c r="AN131" s="999"/>
      <c r="AO131" s="1000"/>
      <c r="AP131" s="1123"/>
      <c r="AQ131" s="1124"/>
      <c r="AR131" s="1124"/>
      <c r="AS131" s="1124"/>
      <c r="AT131" s="1125"/>
      <c r="AU131" s="227"/>
      <c r="AV131" s="227"/>
      <c r="AW131" s="227"/>
      <c r="AX131" s="1096" t="s">
        <v>507</v>
      </c>
      <c r="AY131" s="739"/>
      <c r="AZ131" s="739"/>
      <c r="BA131" s="739"/>
      <c r="BB131" s="739"/>
      <c r="BC131" s="739"/>
      <c r="BD131" s="739"/>
      <c r="BE131" s="1049"/>
      <c r="BF131" s="1097" t="s">
        <v>488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509</v>
      </c>
      <c r="W132" s="1107"/>
      <c r="X132" s="1107"/>
      <c r="Y132" s="1107"/>
      <c r="Z132" s="1108"/>
      <c r="AA132" s="1109">
        <v>3.8929477179999998</v>
      </c>
      <c r="AB132" s="1110"/>
      <c r="AC132" s="1110"/>
      <c r="AD132" s="1110"/>
      <c r="AE132" s="1111"/>
      <c r="AF132" s="1112">
        <v>3.5425070129999998</v>
      </c>
      <c r="AG132" s="1110"/>
      <c r="AH132" s="1110"/>
      <c r="AI132" s="1110"/>
      <c r="AJ132" s="1111"/>
      <c r="AK132" s="1112">
        <v>4.6474927900000003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510</v>
      </c>
      <c r="W133" s="1090"/>
      <c r="X133" s="1090"/>
      <c r="Y133" s="1090"/>
      <c r="Z133" s="1091"/>
      <c r="AA133" s="1092">
        <v>3</v>
      </c>
      <c r="AB133" s="1093"/>
      <c r="AC133" s="1093"/>
      <c r="AD133" s="1093"/>
      <c r="AE133" s="1094"/>
      <c r="AF133" s="1092">
        <v>3.4</v>
      </c>
      <c r="AG133" s="1093"/>
      <c r="AH133" s="1093"/>
      <c r="AI133" s="1093"/>
      <c r="AJ133" s="1094"/>
      <c r="AK133" s="1092">
        <v>4</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y6qPqTZHxDEWuckemoQpuwu8UcUf8D4T1nP3BLNAST9THDSP/ayyKNWHxPXdashJcs9VxDHCg9vOiHAm9GHTA==" saltValue="sAAu0txqhxuP/HIkdsb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1jVH/wIUmm9RNO3IQ91wbiQnG0+MsoiXkvML2TzHZEXxC33Aep1y23xSdJEV68xKXTXTCPcaO0y2Y2lDntak1w==" saltValue="2ruIQyXBZsLbTtlrk1/Z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uoa3cZJEArq6KlvAtEBNu/x9pIPV95NExggdtNZ8uL8QI/9oCJ8yop9pP7UHRPAGbV1pdw2eYhqpRwxh/7QBA==" saltValue="35QziZk9lgcMHRPY9hIvL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513</v>
      </c>
      <c r="AL6" s="260"/>
      <c r="AM6" s="260"/>
      <c r="AN6" s="260"/>
    </row>
    <row r="7" spans="1:46" ht="13.5" customHeight="1" x14ac:dyDescent="0.2">
      <c r="A7" s="259"/>
      <c r="AK7" s="262"/>
      <c r="AL7" s="263"/>
      <c r="AM7" s="263"/>
      <c r="AN7" s="264"/>
      <c r="AO7" s="1127" t="s">
        <v>514</v>
      </c>
      <c r="AP7" s="265"/>
      <c r="AQ7" s="266" t="s">
        <v>515</v>
      </c>
      <c r="AR7" s="267"/>
    </row>
    <row r="8" spans="1:46" ht="13" x14ac:dyDescent="0.2">
      <c r="A8" s="259"/>
      <c r="AK8" s="268"/>
      <c r="AL8" s="269"/>
      <c r="AM8" s="269"/>
      <c r="AN8" s="270"/>
      <c r="AO8" s="1128"/>
      <c r="AP8" s="271" t="s">
        <v>516</v>
      </c>
      <c r="AQ8" s="272" t="s">
        <v>517</v>
      </c>
      <c r="AR8" s="273" t="s">
        <v>518</v>
      </c>
    </row>
    <row r="9" spans="1:46" ht="13" x14ac:dyDescent="0.2">
      <c r="A9" s="259"/>
      <c r="AK9" s="1129" t="s">
        <v>519</v>
      </c>
      <c r="AL9" s="1130"/>
      <c r="AM9" s="1130"/>
      <c r="AN9" s="1131"/>
      <c r="AO9" s="274">
        <v>4005315</v>
      </c>
      <c r="AP9" s="274">
        <v>116322</v>
      </c>
      <c r="AQ9" s="275">
        <v>90021</v>
      </c>
      <c r="AR9" s="276">
        <v>29.2</v>
      </c>
    </row>
    <row r="10" spans="1:46" ht="13.5" customHeight="1" x14ac:dyDescent="0.2">
      <c r="A10" s="259"/>
      <c r="AK10" s="1129" t="s">
        <v>520</v>
      </c>
      <c r="AL10" s="1130"/>
      <c r="AM10" s="1130"/>
      <c r="AN10" s="1131"/>
      <c r="AO10" s="277">
        <v>2844</v>
      </c>
      <c r="AP10" s="277">
        <v>83</v>
      </c>
      <c r="AQ10" s="278">
        <v>11562</v>
      </c>
      <c r="AR10" s="279">
        <v>-99.3</v>
      </c>
    </row>
    <row r="11" spans="1:46" ht="13.5" customHeight="1" x14ac:dyDescent="0.2">
      <c r="A11" s="259"/>
      <c r="AK11" s="1129" t="s">
        <v>521</v>
      </c>
      <c r="AL11" s="1130"/>
      <c r="AM11" s="1130"/>
      <c r="AN11" s="1131"/>
      <c r="AO11" s="277" t="s">
        <v>522</v>
      </c>
      <c r="AP11" s="277" t="s">
        <v>522</v>
      </c>
      <c r="AQ11" s="278">
        <v>947</v>
      </c>
      <c r="AR11" s="279" t="s">
        <v>522</v>
      </c>
    </row>
    <row r="12" spans="1:46" ht="13.5" customHeight="1" x14ac:dyDescent="0.2">
      <c r="A12" s="259"/>
      <c r="AK12" s="1129" t="s">
        <v>523</v>
      </c>
      <c r="AL12" s="1130"/>
      <c r="AM12" s="1130"/>
      <c r="AN12" s="1131"/>
      <c r="AO12" s="277" t="s">
        <v>522</v>
      </c>
      <c r="AP12" s="277" t="s">
        <v>522</v>
      </c>
      <c r="AQ12" s="278">
        <v>11</v>
      </c>
      <c r="AR12" s="279" t="s">
        <v>522</v>
      </c>
    </row>
    <row r="13" spans="1:46" ht="13.5" customHeight="1" x14ac:dyDescent="0.2">
      <c r="A13" s="259"/>
      <c r="AK13" s="1129" t="s">
        <v>524</v>
      </c>
      <c r="AL13" s="1130"/>
      <c r="AM13" s="1130"/>
      <c r="AN13" s="1131"/>
      <c r="AO13" s="277">
        <v>202506</v>
      </c>
      <c r="AP13" s="277">
        <v>5881</v>
      </c>
      <c r="AQ13" s="278">
        <v>3606</v>
      </c>
      <c r="AR13" s="279">
        <v>63.1</v>
      </c>
    </row>
    <row r="14" spans="1:46" ht="13.5" customHeight="1" x14ac:dyDescent="0.2">
      <c r="A14" s="259"/>
      <c r="AK14" s="1129" t="s">
        <v>525</v>
      </c>
      <c r="AL14" s="1130"/>
      <c r="AM14" s="1130"/>
      <c r="AN14" s="1131"/>
      <c r="AO14" s="277">
        <v>59859</v>
      </c>
      <c r="AP14" s="277">
        <v>1738</v>
      </c>
      <c r="AQ14" s="278">
        <v>1599</v>
      </c>
      <c r="AR14" s="279">
        <v>8.6999999999999993</v>
      </c>
    </row>
    <row r="15" spans="1:46" ht="13.5" customHeight="1" x14ac:dyDescent="0.2">
      <c r="A15" s="259"/>
      <c r="AK15" s="1132" t="s">
        <v>526</v>
      </c>
      <c r="AL15" s="1133"/>
      <c r="AM15" s="1133"/>
      <c r="AN15" s="1134"/>
      <c r="AO15" s="277">
        <v>-353299</v>
      </c>
      <c r="AP15" s="277">
        <v>-10260</v>
      </c>
      <c r="AQ15" s="278">
        <v>-6463</v>
      </c>
      <c r="AR15" s="279">
        <v>58.7</v>
      </c>
    </row>
    <row r="16" spans="1:46" ht="13" x14ac:dyDescent="0.2">
      <c r="A16" s="259"/>
      <c r="AK16" s="1132" t="s">
        <v>190</v>
      </c>
      <c r="AL16" s="1133"/>
      <c r="AM16" s="1133"/>
      <c r="AN16" s="1134"/>
      <c r="AO16" s="277">
        <v>3917225</v>
      </c>
      <c r="AP16" s="277">
        <v>113764</v>
      </c>
      <c r="AQ16" s="278">
        <v>101283</v>
      </c>
      <c r="AR16" s="279">
        <v>12.3</v>
      </c>
    </row>
    <row r="17" spans="1:46" ht="13" x14ac:dyDescent="0.2">
      <c r="A17" s="259"/>
    </row>
    <row r="18" spans="1:46" ht="13" x14ac:dyDescent="0.2">
      <c r="A18" s="259"/>
      <c r="AQ18" s="280"/>
      <c r="AR18" s="280"/>
    </row>
    <row r="19" spans="1:46" ht="13" x14ac:dyDescent="0.2">
      <c r="A19" s="259"/>
      <c r="AK19" s="255" t="s">
        <v>527</v>
      </c>
    </row>
    <row r="20" spans="1:46" ht="13" x14ac:dyDescent="0.2">
      <c r="A20" s="259"/>
      <c r="AK20" s="281"/>
      <c r="AL20" s="282"/>
      <c r="AM20" s="282"/>
      <c r="AN20" s="283"/>
      <c r="AO20" s="284" t="s">
        <v>528</v>
      </c>
      <c r="AP20" s="285" t="s">
        <v>529</v>
      </c>
      <c r="AQ20" s="286" t="s">
        <v>530</v>
      </c>
      <c r="AR20" s="287"/>
    </row>
    <row r="21" spans="1:46" s="260" customFormat="1" ht="13" x14ac:dyDescent="0.2">
      <c r="A21" s="288"/>
      <c r="AK21" s="1135" t="s">
        <v>531</v>
      </c>
      <c r="AL21" s="1136"/>
      <c r="AM21" s="1136"/>
      <c r="AN21" s="1137"/>
      <c r="AO21" s="289">
        <v>12.78</v>
      </c>
      <c r="AP21" s="290">
        <v>9.14</v>
      </c>
      <c r="AQ21" s="291">
        <v>3.64</v>
      </c>
      <c r="AS21" s="292"/>
      <c r="AT21" s="288"/>
    </row>
    <row r="22" spans="1:46" s="260" customFormat="1" ht="13" x14ac:dyDescent="0.2">
      <c r="A22" s="288"/>
      <c r="AK22" s="1135" t="s">
        <v>532</v>
      </c>
      <c r="AL22" s="1136"/>
      <c r="AM22" s="1136"/>
      <c r="AN22" s="1137"/>
      <c r="AO22" s="293">
        <v>102.7</v>
      </c>
      <c r="AP22" s="294">
        <v>97.6</v>
      </c>
      <c r="AQ22" s="295">
        <v>5.0999999999999996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533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535</v>
      </c>
      <c r="AL29" s="260"/>
      <c r="AM29" s="260"/>
      <c r="AN29" s="260"/>
      <c r="AS29" s="302"/>
    </row>
    <row r="30" spans="1:46" ht="13.5" customHeight="1" x14ac:dyDescent="0.2">
      <c r="A30" s="259"/>
      <c r="AK30" s="262"/>
      <c r="AL30" s="263"/>
      <c r="AM30" s="263"/>
      <c r="AN30" s="264"/>
      <c r="AO30" s="1127" t="s">
        <v>514</v>
      </c>
      <c r="AP30" s="265"/>
      <c r="AQ30" s="266" t="s">
        <v>515</v>
      </c>
      <c r="AR30" s="267"/>
    </row>
    <row r="31" spans="1:46" ht="13" x14ac:dyDescent="0.2">
      <c r="A31" s="259"/>
      <c r="AK31" s="268"/>
      <c r="AL31" s="269"/>
      <c r="AM31" s="269"/>
      <c r="AN31" s="270"/>
      <c r="AO31" s="1128"/>
      <c r="AP31" s="271" t="s">
        <v>516</v>
      </c>
      <c r="AQ31" s="272" t="s">
        <v>517</v>
      </c>
      <c r="AR31" s="273" t="s">
        <v>518</v>
      </c>
    </row>
    <row r="32" spans="1:46" ht="27" customHeight="1" x14ac:dyDescent="0.2">
      <c r="A32" s="259"/>
      <c r="AK32" s="1143" t="s">
        <v>536</v>
      </c>
      <c r="AL32" s="1144"/>
      <c r="AM32" s="1144"/>
      <c r="AN32" s="1145"/>
      <c r="AO32" s="303">
        <v>1617116</v>
      </c>
      <c r="AP32" s="303">
        <v>46964</v>
      </c>
      <c r="AQ32" s="304">
        <v>58458</v>
      </c>
      <c r="AR32" s="305">
        <v>-19.7</v>
      </c>
    </row>
    <row r="33" spans="1:46" ht="13.5" customHeight="1" x14ac:dyDescent="0.2">
      <c r="A33" s="259"/>
      <c r="AK33" s="1143" t="s">
        <v>537</v>
      </c>
      <c r="AL33" s="1144"/>
      <c r="AM33" s="1144"/>
      <c r="AN33" s="1145"/>
      <c r="AO33" s="303" t="s">
        <v>522</v>
      </c>
      <c r="AP33" s="303" t="s">
        <v>522</v>
      </c>
      <c r="AQ33" s="304" t="s">
        <v>522</v>
      </c>
      <c r="AR33" s="305" t="s">
        <v>522</v>
      </c>
    </row>
    <row r="34" spans="1:46" ht="27" customHeight="1" x14ac:dyDescent="0.2">
      <c r="A34" s="259"/>
      <c r="AK34" s="1143" t="s">
        <v>538</v>
      </c>
      <c r="AL34" s="1144"/>
      <c r="AM34" s="1144"/>
      <c r="AN34" s="1145"/>
      <c r="AO34" s="303" t="s">
        <v>522</v>
      </c>
      <c r="AP34" s="303" t="s">
        <v>522</v>
      </c>
      <c r="AQ34" s="304" t="s">
        <v>522</v>
      </c>
      <c r="AR34" s="305" t="s">
        <v>522</v>
      </c>
    </row>
    <row r="35" spans="1:46" ht="27" customHeight="1" x14ac:dyDescent="0.2">
      <c r="A35" s="259"/>
      <c r="AK35" s="1143" t="s">
        <v>539</v>
      </c>
      <c r="AL35" s="1144"/>
      <c r="AM35" s="1144"/>
      <c r="AN35" s="1145"/>
      <c r="AO35" s="303">
        <v>227107</v>
      </c>
      <c r="AP35" s="303">
        <v>6596</v>
      </c>
      <c r="AQ35" s="304">
        <v>14034</v>
      </c>
      <c r="AR35" s="305">
        <v>-53</v>
      </c>
    </row>
    <row r="36" spans="1:46" ht="27" customHeight="1" x14ac:dyDescent="0.2">
      <c r="A36" s="259"/>
      <c r="AK36" s="1143" t="s">
        <v>540</v>
      </c>
      <c r="AL36" s="1144"/>
      <c r="AM36" s="1144"/>
      <c r="AN36" s="1145"/>
      <c r="AO36" s="303" t="s">
        <v>522</v>
      </c>
      <c r="AP36" s="303" t="s">
        <v>522</v>
      </c>
      <c r="AQ36" s="304">
        <v>2546</v>
      </c>
      <c r="AR36" s="305" t="s">
        <v>522</v>
      </c>
    </row>
    <row r="37" spans="1:46" ht="13.5" customHeight="1" x14ac:dyDescent="0.2">
      <c r="A37" s="259"/>
      <c r="AK37" s="1143" t="s">
        <v>541</v>
      </c>
      <c r="AL37" s="1144"/>
      <c r="AM37" s="1144"/>
      <c r="AN37" s="1145"/>
      <c r="AO37" s="303">
        <v>28768</v>
      </c>
      <c r="AP37" s="303">
        <v>835</v>
      </c>
      <c r="AQ37" s="304">
        <v>290</v>
      </c>
      <c r="AR37" s="305">
        <v>187.9</v>
      </c>
    </row>
    <row r="38" spans="1:46" ht="27" customHeight="1" x14ac:dyDescent="0.2">
      <c r="A38" s="259"/>
      <c r="AK38" s="1146" t="s">
        <v>542</v>
      </c>
      <c r="AL38" s="1147"/>
      <c r="AM38" s="1147"/>
      <c r="AN38" s="1148"/>
      <c r="AO38" s="306">
        <v>613</v>
      </c>
      <c r="AP38" s="306">
        <v>18</v>
      </c>
      <c r="AQ38" s="307">
        <v>1</v>
      </c>
      <c r="AR38" s="295">
        <v>1700</v>
      </c>
      <c r="AS38" s="302"/>
    </row>
    <row r="39" spans="1:46" ht="13" x14ac:dyDescent="0.2">
      <c r="A39" s="259"/>
      <c r="AK39" s="1146" t="s">
        <v>543</v>
      </c>
      <c r="AL39" s="1147"/>
      <c r="AM39" s="1147"/>
      <c r="AN39" s="1148"/>
      <c r="AO39" s="303">
        <v>-169547</v>
      </c>
      <c r="AP39" s="303">
        <v>-4924</v>
      </c>
      <c r="AQ39" s="304">
        <v>-4639</v>
      </c>
      <c r="AR39" s="305">
        <v>6.1</v>
      </c>
      <c r="AS39" s="302"/>
    </row>
    <row r="40" spans="1:46" ht="27" customHeight="1" x14ac:dyDescent="0.2">
      <c r="A40" s="259"/>
      <c r="AK40" s="1143" t="s">
        <v>544</v>
      </c>
      <c r="AL40" s="1144"/>
      <c r="AM40" s="1144"/>
      <c r="AN40" s="1145"/>
      <c r="AO40" s="303">
        <v>-1282128</v>
      </c>
      <c r="AP40" s="303">
        <v>-37235</v>
      </c>
      <c r="AQ40" s="304">
        <v>-48753</v>
      </c>
      <c r="AR40" s="305">
        <v>-23.6</v>
      </c>
      <c r="AS40" s="302"/>
    </row>
    <row r="41" spans="1:46" ht="13" x14ac:dyDescent="0.2">
      <c r="A41" s="259"/>
      <c r="AK41" s="1149" t="s">
        <v>304</v>
      </c>
      <c r="AL41" s="1150"/>
      <c r="AM41" s="1150"/>
      <c r="AN41" s="1151"/>
      <c r="AO41" s="303">
        <v>421929</v>
      </c>
      <c r="AP41" s="303">
        <v>12254</v>
      </c>
      <c r="AQ41" s="304">
        <v>21939</v>
      </c>
      <c r="AR41" s="305">
        <v>-44.1</v>
      </c>
      <c r="AS41" s="302"/>
    </row>
    <row r="42" spans="1:46" ht="13" x14ac:dyDescent="0.2">
      <c r="A42" s="259"/>
      <c r="AK42" s="308" t="s">
        <v>545</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 x14ac:dyDescent="0.2">
      <c r="A48" s="259"/>
      <c r="AK48" s="313" t="s">
        <v>547</v>
      </c>
      <c r="AL48" s="313"/>
      <c r="AM48" s="313"/>
      <c r="AN48" s="313"/>
      <c r="AO48" s="313"/>
      <c r="AP48" s="313"/>
      <c r="AQ48" s="314"/>
      <c r="AR48" s="313"/>
    </row>
    <row r="49" spans="1:44" ht="13.5" customHeight="1" x14ac:dyDescent="0.2">
      <c r="A49" s="259"/>
      <c r="AK49" s="315"/>
      <c r="AL49" s="316"/>
      <c r="AM49" s="1138" t="s">
        <v>514</v>
      </c>
      <c r="AN49" s="1140" t="s">
        <v>548</v>
      </c>
      <c r="AO49" s="1141"/>
      <c r="AP49" s="1141"/>
      <c r="AQ49" s="1141"/>
      <c r="AR49" s="1142"/>
    </row>
    <row r="50" spans="1:44" ht="13" x14ac:dyDescent="0.2">
      <c r="A50" s="259"/>
      <c r="AK50" s="317"/>
      <c r="AL50" s="318"/>
      <c r="AM50" s="1139"/>
      <c r="AN50" s="319" t="s">
        <v>549</v>
      </c>
      <c r="AO50" s="320" t="s">
        <v>550</v>
      </c>
      <c r="AP50" s="321" t="s">
        <v>551</v>
      </c>
      <c r="AQ50" s="322" t="s">
        <v>552</v>
      </c>
      <c r="AR50" s="323" t="s">
        <v>553</v>
      </c>
    </row>
    <row r="51" spans="1:44" ht="13" x14ac:dyDescent="0.2">
      <c r="A51" s="259"/>
      <c r="AK51" s="315" t="s">
        <v>554</v>
      </c>
      <c r="AL51" s="316"/>
      <c r="AM51" s="324">
        <v>2996543</v>
      </c>
      <c r="AN51" s="325">
        <v>80896</v>
      </c>
      <c r="AO51" s="326">
        <v>47.5</v>
      </c>
      <c r="AP51" s="327">
        <v>65080</v>
      </c>
      <c r="AQ51" s="328">
        <v>-10.4</v>
      </c>
      <c r="AR51" s="329">
        <v>57.9</v>
      </c>
    </row>
    <row r="52" spans="1:44" ht="13" x14ac:dyDescent="0.2">
      <c r="A52" s="259"/>
      <c r="AK52" s="330"/>
      <c r="AL52" s="331" t="s">
        <v>555</v>
      </c>
      <c r="AM52" s="332">
        <v>2595603</v>
      </c>
      <c r="AN52" s="333">
        <v>70072</v>
      </c>
      <c r="AO52" s="334">
        <v>38.299999999999997</v>
      </c>
      <c r="AP52" s="335">
        <v>38201</v>
      </c>
      <c r="AQ52" s="336">
        <v>4.8</v>
      </c>
      <c r="AR52" s="337">
        <v>33.5</v>
      </c>
    </row>
    <row r="53" spans="1:44" ht="13" x14ac:dyDescent="0.2">
      <c r="A53" s="259"/>
      <c r="AK53" s="315" t="s">
        <v>556</v>
      </c>
      <c r="AL53" s="316"/>
      <c r="AM53" s="324">
        <v>4148991</v>
      </c>
      <c r="AN53" s="325">
        <v>113339</v>
      </c>
      <c r="AO53" s="326">
        <v>40.1</v>
      </c>
      <c r="AP53" s="327">
        <v>79288</v>
      </c>
      <c r="AQ53" s="328">
        <v>21.8</v>
      </c>
      <c r="AR53" s="329">
        <v>18.3</v>
      </c>
    </row>
    <row r="54" spans="1:44" ht="13" x14ac:dyDescent="0.2">
      <c r="A54" s="259"/>
      <c r="AK54" s="330"/>
      <c r="AL54" s="331" t="s">
        <v>555</v>
      </c>
      <c r="AM54" s="332">
        <v>3033020</v>
      </c>
      <c r="AN54" s="333">
        <v>82854</v>
      </c>
      <c r="AO54" s="334">
        <v>18.2</v>
      </c>
      <c r="AP54" s="335">
        <v>41870</v>
      </c>
      <c r="AQ54" s="336">
        <v>9.6</v>
      </c>
      <c r="AR54" s="337">
        <v>8.6</v>
      </c>
    </row>
    <row r="55" spans="1:44" ht="13" x14ac:dyDescent="0.2">
      <c r="A55" s="259"/>
      <c r="AK55" s="315" t="s">
        <v>557</v>
      </c>
      <c r="AL55" s="316"/>
      <c r="AM55" s="324">
        <v>1981462</v>
      </c>
      <c r="AN55" s="325">
        <v>54986</v>
      </c>
      <c r="AO55" s="326">
        <v>-51.5</v>
      </c>
      <c r="AP55" s="327">
        <v>84962</v>
      </c>
      <c r="AQ55" s="328">
        <v>7.2</v>
      </c>
      <c r="AR55" s="329">
        <v>-58.7</v>
      </c>
    </row>
    <row r="56" spans="1:44" ht="13" x14ac:dyDescent="0.2">
      <c r="A56" s="259"/>
      <c r="AK56" s="330"/>
      <c r="AL56" s="331" t="s">
        <v>555</v>
      </c>
      <c r="AM56" s="332">
        <v>1142376</v>
      </c>
      <c r="AN56" s="333">
        <v>31701</v>
      </c>
      <c r="AO56" s="334">
        <v>-61.7</v>
      </c>
      <c r="AP56" s="335">
        <v>42793</v>
      </c>
      <c r="AQ56" s="336">
        <v>2.2000000000000002</v>
      </c>
      <c r="AR56" s="337">
        <v>-63.9</v>
      </c>
    </row>
    <row r="57" spans="1:44" ht="13" x14ac:dyDescent="0.2">
      <c r="A57" s="259"/>
      <c r="AK57" s="315" t="s">
        <v>558</v>
      </c>
      <c r="AL57" s="316"/>
      <c r="AM57" s="324">
        <v>1039453</v>
      </c>
      <c r="AN57" s="325">
        <v>29558</v>
      </c>
      <c r="AO57" s="326">
        <v>-46.2</v>
      </c>
      <c r="AP57" s="327">
        <v>71279</v>
      </c>
      <c r="AQ57" s="328">
        <v>-16.100000000000001</v>
      </c>
      <c r="AR57" s="329">
        <v>-30.1</v>
      </c>
    </row>
    <row r="58" spans="1:44" ht="13" x14ac:dyDescent="0.2">
      <c r="A58" s="259"/>
      <c r="AK58" s="330"/>
      <c r="AL58" s="331" t="s">
        <v>555</v>
      </c>
      <c r="AM58" s="332">
        <v>748529</v>
      </c>
      <c r="AN58" s="333">
        <v>21285</v>
      </c>
      <c r="AO58" s="334">
        <v>-32.9</v>
      </c>
      <c r="AP58" s="335">
        <v>36731</v>
      </c>
      <c r="AQ58" s="336">
        <v>-14.2</v>
      </c>
      <c r="AR58" s="337">
        <v>-18.7</v>
      </c>
    </row>
    <row r="59" spans="1:44" ht="13" x14ac:dyDescent="0.2">
      <c r="A59" s="259"/>
      <c r="AK59" s="315" t="s">
        <v>559</v>
      </c>
      <c r="AL59" s="316"/>
      <c r="AM59" s="324">
        <v>1084536</v>
      </c>
      <c r="AN59" s="325">
        <v>31497</v>
      </c>
      <c r="AO59" s="326">
        <v>6.6</v>
      </c>
      <c r="AP59" s="327">
        <v>74994</v>
      </c>
      <c r="AQ59" s="328">
        <v>5.2</v>
      </c>
      <c r="AR59" s="329">
        <v>1.4</v>
      </c>
    </row>
    <row r="60" spans="1:44" ht="13" x14ac:dyDescent="0.2">
      <c r="A60" s="259"/>
      <c r="AK60" s="330"/>
      <c r="AL60" s="331" t="s">
        <v>555</v>
      </c>
      <c r="AM60" s="332">
        <v>796488</v>
      </c>
      <c r="AN60" s="333">
        <v>23132</v>
      </c>
      <c r="AO60" s="334">
        <v>8.6999999999999993</v>
      </c>
      <c r="AP60" s="335">
        <v>36188</v>
      </c>
      <c r="AQ60" s="336">
        <v>-1.5</v>
      </c>
      <c r="AR60" s="337">
        <v>10.199999999999999</v>
      </c>
    </row>
    <row r="61" spans="1:44" ht="13" x14ac:dyDescent="0.2">
      <c r="A61" s="259"/>
      <c r="AK61" s="315" t="s">
        <v>560</v>
      </c>
      <c r="AL61" s="338"/>
      <c r="AM61" s="324">
        <v>2250197</v>
      </c>
      <c r="AN61" s="325">
        <v>62055</v>
      </c>
      <c r="AO61" s="326">
        <v>-0.7</v>
      </c>
      <c r="AP61" s="327">
        <v>75121</v>
      </c>
      <c r="AQ61" s="339">
        <v>1.5</v>
      </c>
      <c r="AR61" s="329">
        <v>-2.2000000000000002</v>
      </c>
    </row>
    <row r="62" spans="1:44" ht="13" x14ac:dyDescent="0.2">
      <c r="A62" s="259"/>
      <c r="AK62" s="330"/>
      <c r="AL62" s="331" t="s">
        <v>555</v>
      </c>
      <c r="AM62" s="332">
        <v>1663203</v>
      </c>
      <c r="AN62" s="333">
        <v>45809</v>
      </c>
      <c r="AO62" s="334">
        <v>-5.9</v>
      </c>
      <c r="AP62" s="335">
        <v>39157</v>
      </c>
      <c r="AQ62" s="336">
        <v>0.2</v>
      </c>
      <c r="AR62" s="337">
        <v>-6.1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YCVVc0PpTrEoyO1nDbo2ohlIxpfnPyJFi9lpPTVnQ1ucsEkkQduU4RkPJw/KJEzjuwUS5uQcZcN/vo9TPVGP/w==" saltValue="n9q9KIdywf5O8+5KN8ri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bhLQgHPTbkfoD1rFJxp3Ira7i5Udvims+BCXP8K0SwluVtrZrlZvWgDQWA27lKfIpAt3i/EYq6GzWE922g4d0A==" saltValue="nAertkfSVgHuFlsg7OIB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8ElHdBfo1XS7149156eLahRMhH7iFz2RF/fDYm2rAvpXwlKTHcWt76Hk2jLDGJT0sq5EuqZyDubNpHSYLddN3w==" saltValue="6+2Xq1nTmdbvG44tPHa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52" t="s">
        <v>3</v>
      </c>
      <c r="D47" s="1152"/>
      <c r="E47" s="1153"/>
      <c r="F47" s="11">
        <v>30.95</v>
      </c>
      <c r="G47" s="12">
        <v>33.590000000000003</v>
      </c>
      <c r="H47" s="12">
        <v>35.630000000000003</v>
      </c>
      <c r="I47" s="12">
        <v>34.270000000000003</v>
      </c>
      <c r="J47" s="13">
        <v>38.43</v>
      </c>
    </row>
    <row r="48" spans="2:10" ht="57.75" customHeight="1" x14ac:dyDescent="0.2">
      <c r="B48" s="14"/>
      <c r="C48" s="1154" t="s">
        <v>4</v>
      </c>
      <c r="D48" s="1154"/>
      <c r="E48" s="1155"/>
      <c r="F48" s="15">
        <v>8.19</v>
      </c>
      <c r="G48" s="16">
        <v>8</v>
      </c>
      <c r="H48" s="16">
        <v>4.45</v>
      </c>
      <c r="I48" s="16">
        <v>16.59</v>
      </c>
      <c r="J48" s="17">
        <v>26.36</v>
      </c>
    </row>
    <row r="49" spans="2:10" ht="57.75" customHeight="1" thickBot="1" x14ac:dyDescent="0.25">
      <c r="B49" s="18"/>
      <c r="C49" s="1156" t="s">
        <v>5</v>
      </c>
      <c r="D49" s="1156"/>
      <c r="E49" s="1157"/>
      <c r="F49" s="19" t="s">
        <v>569</v>
      </c>
      <c r="G49" s="20" t="s">
        <v>570</v>
      </c>
      <c r="H49" s="20" t="s">
        <v>571</v>
      </c>
      <c r="I49" s="20">
        <v>10.57</v>
      </c>
      <c r="J49" s="21">
        <v>3.38</v>
      </c>
    </row>
    <row r="50" spans="2:10" ht="13" x14ac:dyDescent="0.2"/>
  </sheetData>
  <sheetProtection algorithmName="SHA-512" hashValue="Rux/kT3nCOfmwVnG7G9DnnHkam956ep8z0S62NRVpjnpDTS7tXrexQIuTnGbzI3VLLhiOCRNaQDZ/+quxP3vQQ==" saltValue="+xE+YOZcnMxTjnPqXkcD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62" t="s">
        <v>572</v>
      </c>
      <c r="D34" s="1162"/>
      <c r="E34" s="1163"/>
      <c r="F34" s="32">
        <v>8.19</v>
      </c>
      <c r="G34" s="33">
        <v>7.99</v>
      </c>
      <c r="H34" s="33">
        <v>4.4400000000000004</v>
      </c>
      <c r="I34" s="33">
        <v>16.59</v>
      </c>
      <c r="J34" s="34">
        <v>26.36</v>
      </c>
      <c r="K34" s="22"/>
      <c r="L34" s="22"/>
      <c r="M34" s="22"/>
      <c r="N34" s="22"/>
      <c r="O34" s="22"/>
      <c r="P34" s="22"/>
    </row>
    <row r="35" spans="1:16" ht="39" customHeight="1" x14ac:dyDescent="0.2">
      <c r="A35" s="22"/>
      <c r="B35" s="35"/>
      <c r="C35" s="1158" t="s">
        <v>573</v>
      </c>
      <c r="D35" s="1158"/>
      <c r="E35" s="1159"/>
      <c r="F35" s="36">
        <v>5.88</v>
      </c>
      <c r="G35" s="37">
        <v>7.27</v>
      </c>
      <c r="H35" s="37">
        <v>8.18</v>
      </c>
      <c r="I35" s="37">
        <v>8.9</v>
      </c>
      <c r="J35" s="38">
        <v>10.73</v>
      </c>
      <c r="K35" s="22"/>
      <c r="L35" s="22"/>
      <c r="M35" s="22"/>
      <c r="N35" s="22"/>
      <c r="O35" s="22"/>
      <c r="P35" s="22"/>
    </row>
    <row r="36" spans="1:16" ht="39" customHeight="1" x14ac:dyDescent="0.2">
      <c r="A36" s="22"/>
      <c r="B36" s="35"/>
      <c r="C36" s="1158" t="s">
        <v>574</v>
      </c>
      <c r="D36" s="1158"/>
      <c r="E36" s="1159"/>
      <c r="F36" s="36">
        <v>11.6</v>
      </c>
      <c r="G36" s="37">
        <v>12.01</v>
      </c>
      <c r="H36" s="37">
        <v>11.51</v>
      </c>
      <c r="I36" s="37">
        <v>11.65</v>
      </c>
      <c r="J36" s="38">
        <v>10.38</v>
      </c>
      <c r="K36" s="22"/>
      <c r="L36" s="22"/>
      <c r="M36" s="22"/>
      <c r="N36" s="22"/>
      <c r="O36" s="22"/>
      <c r="P36" s="22"/>
    </row>
    <row r="37" spans="1:16" ht="39" customHeight="1" x14ac:dyDescent="0.2">
      <c r="A37" s="22"/>
      <c r="B37" s="35"/>
      <c r="C37" s="1158" t="s">
        <v>575</v>
      </c>
      <c r="D37" s="1158"/>
      <c r="E37" s="1159"/>
      <c r="F37" s="36">
        <v>5.99</v>
      </c>
      <c r="G37" s="37">
        <v>5.98</v>
      </c>
      <c r="H37" s="37">
        <v>5.35</v>
      </c>
      <c r="I37" s="37">
        <v>4.9800000000000004</v>
      </c>
      <c r="J37" s="38">
        <v>4.8099999999999996</v>
      </c>
      <c r="K37" s="22"/>
      <c r="L37" s="22"/>
      <c r="M37" s="22"/>
      <c r="N37" s="22"/>
      <c r="O37" s="22"/>
      <c r="P37" s="22"/>
    </row>
    <row r="38" spans="1:16" ht="39" customHeight="1" x14ac:dyDescent="0.2">
      <c r="A38" s="22"/>
      <c r="B38" s="35"/>
      <c r="C38" s="1158" t="s">
        <v>576</v>
      </c>
      <c r="D38" s="1158"/>
      <c r="E38" s="1159"/>
      <c r="F38" s="36">
        <v>2.06</v>
      </c>
      <c r="G38" s="37">
        <v>1.51</v>
      </c>
      <c r="H38" s="37">
        <v>1.87</v>
      </c>
      <c r="I38" s="37">
        <v>1.62</v>
      </c>
      <c r="J38" s="38">
        <v>1.94</v>
      </c>
      <c r="K38" s="22"/>
      <c r="L38" s="22"/>
      <c r="M38" s="22"/>
      <c r="N38" s="22"/>
      <c r="O38" s="22"/>
      <c r="P38" s="22"/>
    </row>
    <row r="39" spans="1:16" ht="39" customHeight="1" x14ac:dyDescent="0.2">
      <c r="A39" s="22"/>
      <c r="B39" s="35"/>
      <c r="C39" s="1158" t="s">
        <v>577</v>
      </c>
      <c r="D39" s="1158"/>
      <c r="E39" s="1159"/>
      <c r="F39" s="36">
        <v>1.49</v>
      </c>
      <c r="G39" s="37">
        <v>1.74</v>
      </c>
      <c r="H39" s="37">
        <v>1.0900000000000001</v>
      </c>
      <c r="I39" s="37">
        <v>0.77</v>
      </c>
      <c r="J39" s="38">
        <v>0.42</v>
      </c>
      <c r="K39" s="22"/>
      <c r="L39" s="22"/>
      <c r="M39" s="22"/>
      <c r="N39" s="22"/>
      <c r="O39" s="22"/>
      <c r="P39" s="22"/>
    </row>
    <row r="40" spans="1:16" ht="39" customHeight="1" x14ac:dyDescent="0.2">
      <c r="A40" s="22"/>
      <c r="B40" s="35"/>
      <c r="C40" s="1158" t="s">
        <v>578</v>
      </c>
      <c r="D40" s="1158"/>
      <c r="E40" s="1159"/>
      <c r="F40" s="36">
        <v>0.06</v>
      </c>
      <c r="G40" s="37">
        <v>0.04</v>
      </c>
      <c r="H40" s="37">
        <v>0.02</v>
      </c>
      <c r="I40" s="37">
        <v>0.04</v>
      </c>
      <c r="J40" s="38">
        <v>0.05</v>
      </c>
      <c r="K40" s="22"/>
      <c r="L40" s="22"/>
      <c r="M40" s="22"/>
      <c r="N40" s="22"/>
      <c r="O40" s="22"/>
      <c r="P40" s="22"/>
    </row>
    <row r="41" spans="1:16" ht="39" customHeight="1" x14ac:dyDescent="0.2">
      <c r="A41" s="22"/>
      <c r="B41" s="35"/>
      <c r="C41" s="1158" t="s">
        <v>579</v>
      </c>
      <c r="D41" s="1158"/>
      <c r="E41" s="1159"/>
      <c r="F41" s="36">
        <v>0</v>
      </c>
      <c r="G41" s="37">
        <v>0</v>
      </c>
      <c r="H41" s="37">
        <v>0</v>
      </c>
      <c r="I41" s="37">
        <v>0</v>
      </c>
      <c r="J41" s="38">
        <v>0</v>
      </c>
      <c r="K41" s="22"/>
      <c r="L41" s="22"/>
      <c r="M41" s="22"/>
      <c r="N41" s="22"/>
      <c r="O41" s="22"/>
      <c r="P41" s="22"/>
    </row>
    <row r="42" spans="1:16" ht="39" customHeight="1" x14ac:dyDescent="0.2">
      <c r="A42" s="22"/>
      <c r="B42" s="39"/>
      <c r="C42" s="1158" t="s">
        <v>580</v>
      </c>
      <c r="D42" s="1158"/>
      <c r="E42" s="1159"/>
      <c r="F42" s="36" t="s">
        <v>522</v>
      </c>
      <c r="G42" s="37" t="s">
        <v>522</v>
      </c>
      <c r="H42" s="37" t="s">
        <v>522</v>
      </c>
      <c r="I42" s="37" t="s">
        <v>522</v>
      </c>
      <c r="J42" s="38" t="s">
        <v>522</v>
      </c>
      <c r="K42" s="22"/>
      <c r="L42" s="22"/>
      <c r="M42" s="22"/>
      <c r="N42" s="22"/>
      <c r="O42" s="22"/>
      <c r="P42" s="22"/>
    </row>
    <row r="43" spans="1:16" ht="39" customHeight="1" thickBot="1" x14ac:dyDescent="0.25">
      <c r="A43" s="22"/>
      <c r="B43" s="40"/>
      <c r="C43" s="1160" t="s">
        <v>581</v>
      </c>
      <c r="D43" s="1160"/>
      <c r="E43" s="1161"/>
      <c r="F43" s="41">
        <v>0</v>
      </c>
      <c r="G43" s="42">
        <v>0.19</v>
      </c>
      <c r="H43" s="42" t="s">
        <v>522</v>
      </c>
      <c r="I43" s="42" t="s">
        <v>522</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0A6zPbDGtKgkOhJHhnnrQXKsK1yoguJI8mv1pNJFgawZXE0Tr1/VKuym4PtVTCvMg8IRYJydWBsUyuhky5DxA==" saltValue="zzbbpjU4TVC+8wIZJra9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1591</v>
      </c>
      <c r="L45" s="58">
        <v>1521</v>
      </c>
      <c r="M45" s="58">
        <v>1492</v>
      </c>
      <c r="N45" s="58">
        <v>1478</v>
      </c>
      <c r="O45" s="59">
        <v>1617</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522</v>
      </c>
      <c r="L46" s="62" t="s">
        <v>522</v>
      </c>
      <c r="M46" s="62" t="s">
        <v>522</v>
      </c>
      <c r="N46" s="62" t="s">
        <v>522</v>
      </c>
      <c r="O46" s="63" t="s">
        <v>522</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522</v>
      </c>
      <c r="L47" s="62" t="s">
        <v>522</v>
      </c>
      <c r="M47" s="62" t="s">
        <v>522</v>
      </c>
      <c r="N47" s="62" t="s">
        <v>522</v>
      </c>
      <c r="O47" s="63" t="s">
        <v>522</v>
      </c>
      <c r="P47" s="46"/>
      <c r="Q47" s="46"/>
      <c r="R47" s="46"/>
      <c r="S47" s="46"/>
      <c r="T47" s="46"/>
      <c r="U47" s="46"/>
    </row>
    <row r="48" spans="1:21" ht="30.75" customHeight="1" x14ac:dyDescent="0.2">
      <c r="A48" s="46"/>
      <c r="B48" s="1166"/>
      <c r="C48" s="1167"/>
      <c r="D48" s="60"/>
      <c r="E48" s="1172" t="s">
        <v>15</v>
      </c>
      <c r="F48" s="1172"/>
      <c r="G48" s="1172"/>
      <c r="H48" s="1172"/>
      <c r="I48" s="1172"/>
      <c r="J48" s="1173"/>
      <c r="K48" s="61">
        <v>231</v>
      </c>
      <c r="L48" s="62">
        <v>216</v>
      </c>
      <c r="M48" s="62">
        <v>232</v>
      </c>
      <c r="N48" s="62">
        <v>229</v>
      </c>
      <c r="O48" s="63">
        <v>227</v>
      </c>
      <c r="P48" s="46"/>
      <c r="Q48" s="46"/>
      <c r="R48" s="46"/>
      <c r="S48" s="46"/>
      <c r="T48" s="46"/>
      <c r="U48" s="46"/>
    </row>
    <row r="49" spans="1:21" ht="30.75" customHeight="1" x14ac:dyDescent="0.2">
      <c r="A49" s="46"/>
      <c r="B49" s="1166"/>
      <c r="C49" s="1167"/>
      <c r="D49" s="60"/>
      <c r="E49" s="1172" t="s">
        <v>16</v>
      </c>
      <c r="F49" s="1172"/>
      <c r="G49" s="1172"/>
      <c r="H49" s="1172"/>
      <c r="I49" s="1172"/>
      <c r="J49" s="1173"/>
      <c r="K49" s="61" t="s">
        <v>522</v>
      </c>
      <c r="L49" s="62" t="s">
        <v>522</v>
      </c>
      <c r="M49" s="62" t="s">
        <v>522</v>
      </c>
      <c r="N49" s="62" t="s">
        <v>522</v>
      </c>
      <c r="O49" s="63" t="s">
        <v>522</v>
      </c>
      <c r="P49" s="46"/>
      <c r="Q49" s="46"/>
      <c r="R49" s="46"/>
      <c r="S49" s="46"/>
      <c r="T49" s="46"/>
      <c r="U49" s="46"/>
    </row>
    <row r="50" spans="1:21" ht="30.75" customHeight="1" x14ac:dyDescent="0.2">
      <c r="A50" s="46"/>
      <c r="B50" s="1166"/>
      <c r="C50" s="1167"/>
      <c r="D50" s="60"/>
      <c r="E50" s="1172" t="s">
        <v>17</v>
      </c>
      <c r="F50" s="1172"/>
      <c r="G50" s="1172"/>
      <c r="H50" s="1172"/>
      <c r="I50" s="1172"/>
      <c r="J50" s="1173"/>
      <c r="K50" s="61">
        <v>45</v>
      </c>
      <c r="L50" s="62">
        <v>43</v>
      </c>
      <c r="M50" s="62">
        <v>41</v>
      </c>
      <c r="N50" s="62">
        <v>40</v>
      </c>
      <c r="O50" s="63">
        <v>29</v>
      </c>
      <c r="P50" s="46"/>
      <c r="Q50" s="46"/>
      <c r="R50" s="46"/>
      <c r="S50" s="46"/>
      <c r="T50" s="46"/>
      <c r="U50" s="46"/>
    </row>
    <row r="51" spans="1:21" ht="30.75" customHeight="1" x14ac:dyDescent="0.2">
      <c r="A51" s="46"/>
      <c r="B51" s="1168"/>
      <c r="C51" s="1169"/>
      <c r="D51" s="64"/>
      <c r="E51" s="1172" t="s">
        <v>18</v>
      </c>
      <c r="F51" s="1172"/>
      <c r="G51" s="1172"/>
      <c r="H51" s="1172"/>
      <c r="I51" s="1172"/>
      <c r="J51" s="1173"/>
      <c r="K51" s="61">
        <v>0</v>
      </c>
      <c r="L51" s="62">
        <v>0</v>
      </c>
      <c r="M51" s="62">
        <v>0</v>
      </c>
      <c r="N51" s="62">
        <v>0</v>
      </c>
      <c r="O51" s="63">
        <v>1</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1669</v>
      </c>
      <c r="L52" s="62">
        <v>1524</v>
      </c>
      <c r="M52" s="62">
        <v>1414</v>
      </c>
      <c r="N52" s="62">
        <v>1409</v>
      </c>
      <c r="O52" s="63">
        <v>1452</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198</v>
      </c>
      <c r="L53" s="67">
        <v>256</v>
      </c>
      <c r="M53" s="67">
        <v>351</v>
      </c>
      <c r="N53" s="67">
        <v>338</v>
      </c>
      <c r="O53" s="68">
        <v>422</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3">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6UdgbiVUnpD4iYJazCdssL6JmRhLBCNQS0Qo4N5Au6MTlPeTbkj1ouPYKQUnLWRQoYgGWfIcakv0bHuzSd6RnQ==" saltValue="j3Y6lH6GCxBw7tghTwl8T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195" t="s">
        <v>32</v>
      </c>
      <c r="C41" s="1196"/>
      <c r="D41" s="103"/>
      <c r="E41" s="1201" t="s">
        <v>33</v>
      </c>
      <c r="F41" s="1201"/>
      <c r="G41" s="1201"/>
      <c r="H41" s="1202"/>
      <c r="I41" s="342">
        <v>16524</v>
      </c>
      <c r="J41" s="343">
        <v>17101</v>
      </c>
      <c r="K41" s="343">
        <v>17068</v>
      </c>
      <c r="L41" s="343">
        <v>17257</v>
      </c>
      <c r="M41" s="344">
        <v>16829</v>
      </c>
    </row>
    <row r="42" spans="2:13" ht="27.75" customHeight="1" x14ac:dyDescent="0.2">
      <c r="B42" s="1197"/>
      <c r="C42" s="1198"/>
      <c r="D42" s="104"/>
      <c r="E42" s="1203" t="s">
        <v>34</v>
      </c>
      <c r="F42" s="1203"/>
      <c r="G42" s="1203"/>
      <c r="H42" s="1204"/>
      <c r="I42" s="345">
        <v>144</v>
      </c>
      <c r="J42" s="346">
        <v>106</v>
      </c>
      <c r="K42" s="346">
        <v>67</v>
      </c>
      <c r="L42" s="346">
        <v>28</v>
      </c>
      <c r="M42" s="347" t="s">
        <v>522</v>
      </c>
    </row>
    <row r="43" spans="2:13" ht="27.75" customHeight="1" x14ac:dyDescent="0.2">
      <c r="B43" s="1197"/>
      <c r="C43" s="1198"/>
      <c r="D43" s="104"/>
      <c r="E43" s="1203" t="s">
        <v>35</v>
      </c>
      <c r="F43" s="1203"/>
      <c r="G43" s="1203"/>
      <c r="H43" s="1204"/>
      <c r="I43" s="345">
        <v>2430</v>
      </c>
      <c r="J43" s="346">
        <v>2064</v>
      </c>
      <c r="K43" s="346">
        <v>2019</v>
      </c>
      <c r="L43" s="346">
        <v>1968</v>
      </c>
      <c r="M43" s="347">
        <v>1862</v>
      </c>
    </row>
    <row r="44" spans="2:13" ht="27.75" customHeight="1" x14ac:dyDescent="0.2">
      <c r="B44" s="1197"/>
      <c r="C44" s="1198"/>
      <c r="D44" s="104"/>
      <c r="E44" s="1203" t="s">
        <v>36</v>
      </c>
      <c r="F44" s="1203"/>
      <c r="G44" s="1203"/>
      <c r="H44" s="1204"/>
      <c r="I44" s="345" t="s">
        <v>522</v>
      </c>
      <c r="J44" s="346" t="s">
        <v>522</v>
      </c>
      <c r="K44" s="346" t="s">
        <v>522</v>
      </c>
      <c r="L44" s="346" t="s">
        <v>522</v>
      </c>
      <c r="M44" s="347" t="s">
        <v>522</v>
      </c>
    </row>
    <row r="45" spans="2:13" ht="27.75" customHeight="1" x14ac:dyDescent="0.2">
      <c r="B45" s="1197"/>
      <c r="C45" s="1198"/>
      <c r="D45" s="104"/>
      <c r="E45" s="1203" t="s">
        <v>37</v>
      </c>
      <c r="F45" s="1203"/>
      <c r="G45" s="1203"/>
      <c r="H45" s="1204"/>
      <c r="I45" s="345">
        <v>3004</v>
      </c>
      <c r="J45" s="346">
        <v>3139</v>
      </c>
      <c r="K45" s="346">
        <v>3201</v>
      </c>
      <c r="L45" s="346">
        <v>3278</v>
      </c>
      <c r="M45" s="347">
        <v>3227</v>
      </c>
    </row>
    <row r="46" spans="2:13" ht="27.75" customHeight="1" x14ac:dyDescent="0.2">
      <c r="B46" s="1197"/>
      <c r="C46" s="1198"/>
      <c r="D46" s="105"/>
      <c r="E46" s="1203" t="s">
        <v>38</v>
      </c>
      <c r="F46" s="1203"/>
      <c r="G46" s="1203"/>
      <c r="H46" s="1204"/>
      <c r="I46" s="345" t="s">
        <v>522</v>
      </c>
      <c r="J46" s="346" t="s">
        <v>522</v>
      </c>
      <c r="K46" s="346" t="s">
        <v>522</v>
      </c>
      <c r="L46" s="346" t="s">
        <v>522</v>
      </c>
      <c r="M46" s="347" t="s">
        <v>522</v>
      </c>
    </row>
    <row r="47" spans="2:13" ht="27.75" customHeight="1" x14ac:dyDescent="0.2">
      <c r="B47" s="1197"/>
      <c r="C47" s="1198"/>
      <c r="D47" s="106"/>
      <c r="E47" s="1205" t="s">
        <v>39</v>
      </c>
      <c r="F47" s="1206"/>
      <c r="G47" s="1206"/>
      <c r="H47" s="1207"/>
      <c r="I47" s="345" t="s">
        <v>522</v>
      </c>
      <c r="J47" s="346" t="s">
        <v>522</v>
      </c>
      <c r="K47" s="346" t="s">
        <v>522</v>
      </c>
      <c r="L47" s="346" t="s">
        <v>522</v>
      </c>
      <c r="M47" s="347" t="s">
        <v>522</v>
      </c>
    </row>
    <row r="48" spans="2:13" ht="27.75" customHeight="1" x14ac:dyDescent="0.2">
      <c r="B48" s="1197"/>
      <c r="C48" s="1198"/>
      <c r="D48" s="104"/>
      <c r="E48" s="1203" t="s">
        <v>40</v>
      </c>
      <c r="F48" s="1203"/>
      <c r="G48" s="1203"/>
      <c r="H48" s="1204"/>
      <c r="I48" s="345" t="s">
        <v>522</v>
      </c>
      <c r="J48" s="346" t="s">
        <v>522</v>
      </c>
      <c r="K48" s="346" t="s">
        <v>522</v>
      </c>
      <c r="L48" s="346" t="s">
        <v>522</v>
      </c>
      <c r="M48" s="347" t="s">
        <v>522</v>
      </c>
    </row>
    <row r="49" spans="2:13" ht="27.75" customHeight="1" x14ac:dyDescent="0.2">
      <c r="B49" s="1199"/>
      <c r="C49" s="1200"/>
      <c r="D49" s="104"/>
      <c r="E49" s="1203" t="s">
        <v>41</v>
      </c>
      <c r="F49" s="1203"/>
      <c r="G49" s="1203"/>
      <c r="H49" s="1204"/>
      <c r="I49" s="345" t="s">
        <v>522</v>
      </c>
      <c r="J49" s="346" t="s">
        <v>522</v>
      </c>
      <c r="K49" s="346" t="s">
        <v>522</v>
      </c>
      <c r="L49" s="346" t="s">
        <v>522</v>
      </c>
      <c r="M49" s="347" t="s">
        <v>522</v>
      </c>
    </row>
    <row r="50" spans="2:13" ht="27.75" customHeight="1" x14ac:dyDescent="0.2">
      <c r="B50" s="1208" t="s">
        <v>42</v>
      </c>
      <c r="C50" s="1209"/>
      <c r="D50" s="107"/>
      <c r="E50" s="1203" t="s">
        <v>43</v>
      </c>
      <c r="F50" s="1203"/>
      <c r="G50" s="1203"/>
      <c r="H50" s="1204"/>
      <c r="I50" s="345">
        <v>4800</v>
      </c>
      <c r="J50" s="346">
        <v>4915</v>
      </c>
      <c r="K50" s="346">
        <v>5457</v>
      </c>
      <c r="L50" s="346">
        <v>5992</v>
      </c>
      <c r="M50" s="347">
        <v>7048</v>
      </c>
    </row>
    <row r="51" spans="2:13" ht="27.75" customHeight="1" x14ac:dyDescent="0.2">
      <c r="B51" s="1197"/>
      <c r="C51" s="1198"/>
      <c r="D51" s="104"/>
      <c r="E51" s="1203" t="s">
        <v>44</v>
      </c>
      <c r="F51" s="1203"/>
      <c r="G51" s="1203"/>
      <c r="H51" s="1204"/>
      <c r="I51" s="345">
        <v>1762</v>
      </c>
      <c r="J51" s="346">
        <v>1200</v>
      </c>
      <c r="K51" s="346">
        <v>931</v>
      </c>
      <c r="L51" s="346">
        <v>864</v>
      </c>
      <c r="M51" s="347">
        <v>680</v>
      </c>
    </row>
    <row r="52" spans="2:13" ht="27.75" customHeight="1" x14ac:dyDescent="0.2">
      <c r="B52" s="1199"/>
      <c r="C52" s="1200"/>
      <c r="D52" s="104"/>
      <c r="E52" s="1203" t="s">
        <v>45</v>
      </c>
      <c r="F52" s="1203"/>
      <c r="G52" s="1203"/>
      <c r="H52" s="1204"/>
      <c r="I52" s="345">
        <v>14654</v>
      </c>
      <c r="J52" s="346">
        <v>14814</v>
      </c>
      <c r="K52" s="346">
        <v>14836</v>
      </c>
      <c r="L52" s="346">
        <v>14578</v>
      </c>
      <c r="M52" s="347">
        <v>14637</v>
      </c>
    </row>
    <row r="53" spans="2:13" ht="27.75" customHeight="1" thickBot="1" x14ac:dyDescent="0.25">
      <c r="B53" s="1210" t="s">
        <v>46</v>
      </c>
      <c r="C53" s="1211"/>
      <c r="D53" s="108"/>
      <c r="E53" s="1212" t="s">
        <v>47</v>
      </c>
      <c r="F53" s="1212"/>
      <c r="G53" s="1212"/>
      <c r="H53" s="1213"/>
      <c r="I53" s="348">
        <v>887</v>
      </c>
      <c r="J53" s="349">
        <v>1480</v>
      </c>
      <c r="K53" s="349">
        <v>1129</v>
      </c>
      <c r="L53" s="349">
        <v>1097</v>
      </c>
      <c r="M53" s="350">
        <v>-446</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5hY1ZE5yyooWtErlKn9q0Pwid24VHAcGEC+M6JmURFlQrwlITPqU+fhLrj2rLDx7r1+1fbll9rnH/BsU6jTjtA==" saltValue="EvxqyR0Vz01zpq4z9mr2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566</v>
      </c>
      <c r="G54" s="117" t="s">
        <v>567</v>
      </c>
      <c r="H54" s="118" t="s">
        <v>568</v>
      </c>
    </row>
    <row r="55" spans="2:8" ht="52.5" customHeight="1" x14ac:dyDescent="0.2">
      <c r="B55" s="119"/>
      <c r="C55" s="1222" t="s">
        <v>50</v>
      </c>
      <c r="D55" s="1222"/>
      <c r="E55" s="1223"/>
      <c r="F55" s="120">
        <v>3643</v>
      </c>
      <c r="G55" s="120">
        <v>3681</v>
      </c>
      <c r="H55" s="121">
        <v>3981</v>
      </c>
    </row>
    <row r="56" spans="2:8" ht="52.5" customHeight="1" x14ac:dyDescent="0.2">
      <c r="B56" s="122"/>
      <c r="C56" s="1224" t="s">
        <v>51</v>
      </c>
      <c r="D56" s="1224"/>
      <c r="E56" s="1225"/>
      <c r="F56" s="123">
        <v>202</v>
      </c>
      <c r="G56" s="123">
        <v>465</v>
      </c>
      <c r="H56" s="124">
        <v>456</v>
      </c>
    </row>
    <row r="57" spans="2:8" ht="53.25" customHeight="1" x14ac:dyDescent="0.2">
      <c r="B57" s="122"/>
      <c r="C57" s="1226" t="s">
        <v>52</v>
      </c>
      <c r="D57" s="1226"/>
      <c r="E57" s="1227"/>
      <c r="F57" s="125">
        <v>1962</v>
      </c>
      <c r="G57" s="125">
        <v>2208</v>
      </c>
      <c r="H57" s="126">
        <v>3015</v>
      </c>
    </row>
    <row r="58" spans="2:8" ht="45.75" customHeight="1" x14ac:dyDescent="0.2">
      <c r="B58" s="127"/>
      <c r="C58" s="1214" t="s">
        <v>594</v>
      </c>
      <c r="D58" s="1215"/>
      <c r="E58" s="1216"/>
      <c r="F58" s="128">
        <v>1036</v>
      </c>
      <c r="G58" s="128">
        <v>1191</v>
      </c>
      <c r="H58" s="129">
        <v>1848</v>
      </c>
    </row>
    <row r="59" spans="2:8" ht="45.75" customHeight="1" x14ac:dyDescent="0.2">
      <c r="B59" s="127"/>
      <c r="C59" s="1214" t="s">
        <v>595</v>
      </c>
      <c r="D59" s="1215"/>
      <c r="E59" s="1216"/>
      <c r="F59" s="128">
        <v>475</v>
      </c>
      <c r="G59" s="128">
        <v>559</v>
      </c>
      <c r="H59" s="129">
        <v>644</v>
      </c>
    </row>
    <row r="60" spans="2:8" ht="45.75" customHeight="1" x14ac:dyDescent="0.2">
      <c r="B60" s="127"/>
      <c r="C60" s="1214" t="s">
        <v>596</v>
      </c>
      <c r="D60" s="1215"/>
      <c r="E60" s="1216"/>
      <c r="F60" s="128">
        <v>272</v>
      </c>
      <c r="G60" s="128">
        <v>276</v>
      </c>
      <c r="H60" s="129">
        <v>302</v>
      </c>
    </row>
    <row r="61" spans="2:8" ht="45.75" customHeight="1" x14ac:dyDescent="0.2">
      <c r="B61" s="127"/>
      <c r="C61" s="1214" t="s">
        <v>597</v>
      </c>
      <c r="D61" s="1215"/>
      <c r="E61" s="1216"/>
      <c r="F61" s="128">
        <v>30</v>
      </c>
      <c r="G61" s="128">
        <v>30</v>
      </c>
      <c r="H61" s="129">
        <v>55</v>
      </c>
    </row>
    <row r="62" spans="2:8" ht="45.75" customHeight="1" thickBot="1" x14ac:dyDescent="0.25">
      <c r="B62" s="130"/>
      <c r="C62" s="1217" t="s">
        <v>598</v>
      </c>
      <c r="D62" s="1218"/>
      <c r="E62" s="1219"/>
      <c r="F62" s="131">
        <v>46</v>
      </c>
      <c r="G62" s="131">
        <v>40</v>
      </c>
      <c r="H62" s="132">
        <v>37</v>
      </c>
    </row>
    <row r="63" spans="2:8" ht="52.5" customHeight="1" thickBot="1" x14ac:dyDescent="0.25">
      <c r="B63" s="133"/>
      <c r="C63" s="1220" t="s">
        <v>53</v>
      </c>
      <c r="D63" s="1220"/>
      <c r="E63" s="1221"/>
      <c r="F63" s="134">
        <v>5807</v>
      </c>
      <c r="G63" s="134">
        <v>6354</v>
      </c>
      <c r="H63" s="135">
        <v>7453</v>
      </c>
    </row>
    <row r="64" spans="2:8" ht="13" x14ac:dyDescent="0.2"/>
  </sheetData>
  <sheetProtection algorithmName="SHA-512" hashValue="8wQZghXPXo61KZLtoW0tIeTnPaw0EbuefBabKBaHz7nKVPaaJHf53edlgAnLzw1SCmOLvuR9THhzLj1cnzg7qw==" saltValue="6GxomLl90VRfBQsjGtSE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0A4A0-C945-4CD3-A939-9192129A0F07}">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600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6" t="s">
        <v>609</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 x14ac:dyDescent="0.2">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 x14ac:dyDescent="0.2">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 x14ac:dyDescent="0.2">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 x14ac:dyDescent="0.2">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601</v>
      </c>
    </row>
    <row r="50" spans="1:109" ht="13" x14ac:dyDescent="0.2">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564</v>
      </c>
      <c r="BQ50" s="1234"/>
      <c r="BR50" s="1234"/>
      <c r="BS50" s="1234"/>
      <c r="BT50" s="1234"/>
      <c r="BU50" s="1234"/>
      <c r="BV50" s="1234"/>
      <c r="BW50" s="1234"/>
      <c r="BX50" s="1234" t="s">
        <v>565</v>
      </c>
      <c r="BY50" s="1234"/>
      <c r="BZ50" s="1234"/>
      <c r="CA50" s="1234"/>
      <c r="CB50" s="1234"/>
      <c r="CC50" s="1234"/>
      <c r="CD50" s="1234"/>
      <c r="CE50" s="1234"/>
      <c r="CF50" s="1234" t="s">
        <v>566</v>
      </c>
      <c r="CG50" s="1234"/>
      <c r="CH50" s="1234"/>
      <c r="CI50" s="1234"/>
      <c r="CJ50" s="1234"/>
      <c r="CK50" s="1234"/>
      <c r="CL50" s="1234"/>
      <c r="CM50" s="1234"/>
      <c r="CN50" s="1234" t="s">
        <v>567</v>
      </c>
      <c r="CO50" s="1234"/>
      <c r="CP50" s="1234"/>
      <c r="CQ50" s="1234"/>
      <c r="CR50" s="1234"/>
      <c r="CS50" s="1234"/>
      <c r="CT50" s="1234"/>
      <c r="CU50" s="1234"/>
      <c r="CV50" s="1234" t="s">
        <v>568</v>
      </c>
      <c r="CW50" s="1234"/>
      <c r="CX50" s="1234"/>
      <c r="CY50" s="1234"/>
      <c r="CZ50" s="1234"/>
      <c r="DA50" s="1234"/>
      <c r="DB50" s="1234"/>
      <c r="DC50" s="1234"/>
    </row>
    <row r="51" spans="1:109" ht="13.5" customHeight="1" x14ac:dyDescent="0.2">
      <c r="B51" s="259"/>
      <c r="G51" s="1245"/>
      <c r="H51" s="1245"/>
      <c r="I51" s="1249"/>
      <c r="J51" s="1249"/>
      <c r="K51" s="1235"/>
      <c r="L51" s="1235"/>
      <c r="M51" s="1235"/>
      <c r="N51" s="1235"/>
      <c r="AM51" s="359"/>
      <c r="AN51" s="1233" t="s">
        <v>602</v>
      </c>
      <c r="AO51" s="1233"/>
      <c r="AP51" s="1233"/>
      <c r="AQ51" s="1233"/>
      <c r="AR51" s="1233"/>
      <c r="AS51" s="1233"/>
      <c r="AT51" s="1233"/>
      <c r="AU51" s="1233"/>
      <c r="AV51" s="1233"/>
      <c r="AW51" s="1233"/>
      <c r="AX51" s="1233"/>
      <c r="AY51" s="1233"/>
      <c r="AZ51" s="1233"/>
      <c r="BA51" s="1233"/>
      <c r="BB51" s="1233" t="s">
        <v>603</v>
      </c>
      <c r="BC51" s="1233"/>
      <c r="BD51" s="1233"/>
      <c r="BE51" s="1233"/>
      <c r="BF51" s="1233"/>
      <c r="BG51" s="1233"/>
      <c r="BH51" s="1233"/>
      <c r="BI51" s="1233"/>
      <c r="BJ51" s="1233"/>
      <c r="BK51" s="1233"/>
      <c r="BL51" s="1233"/>
      <c r="BM51" s="1233"/>
      <c r="BN51" s="1233"/>
      <c r="BO51" s="1233"/>
      <c r="BP51" s="1230">
        <v>10.1</v>
      </c>
      <c r="BQ51" s="1230"/>
      <c r="BR51" s="1230"/>
      <c r="BS51" s="1230"/>
      <c r="BT51" s="1230"/>
      <c r="BU51" s="1230"/>
      <c r="BV51" s="1230"/>
      <c r="BW51" s="1230"/>
      <c r="BX51" s="1230">
        <v>17</v>
      </c>
      <c r="BY51" s="1230"/>
      <c r="BZ51" s="1230"/>
      <c r="CA51" s="1230"/>
      <c r="CB51" s="1230"/>
      <c r="CC51" s="1230"/>
      <c r="CD51" s="1230"/>
      <c r="CE51" s="1230"/>
      <c r="CF51" s="1230">
        <v>12.5</v>
      </c>
      <c r="CG51" s="1230"/>
      <c r="CH51" s="1230"/>
      <c r="CI51" s="1230"/>
      <c r="CJ51" s="1230"/>
      <c r="CK51" s="1230"/>
      <c r="CL51" s="1230"/>
      <c r="CM51" s="1230"/>
      <c r="CN51" s="1230">
        <v>11.5</v>
      </c>
      <c r="CO51" s="1230"/>
      <c r="CP51" s="1230"/>
      <c r="CQ51" s="1230"/>
      <c r="CR51" s="1230"/>
      <c r="CS51" s="1230"/>
      <c r="CT51" s="1230"/>
      <c r="CU51" s="1230"/>
      <c r="CV51" s="1230"/>
      <c r="CW51" s="1230"/>
      <c r="CX51" s="1230"/>
      <c r="CY51" s="1230"/>
      <c r="CZ51" s="1230"/>
      <c r="DA51" s="1230"/>
      <c r="DB51" s="1230"/>
      <c r="DC51" s="1230"/>
    </row>
    <row r="52" spans="1:109" ht="13" x14ac:dyDescent="0.2">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 x14ac:dyDescent="0.2">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604</v>
      </c>
      <c r="BC53" s="1233"/>
      <c r="BD53" s="1233"/>
      <c r="BE53" s="1233"/>
      <c r="BF53" s="1233"/>
      <c r="BG53" s="1233"/>
      <c r="BH53" s="1233"/>
      <c r="BI53" s="1233"/>
      <c r="BJ53" s="1233"/>
      <c r="BK53" s="1233"/>
      <c r="BL53" s="1233"/>
      <c r="BM53" s="1233"/>
      <c r="BN53" s="1233"/>
      <c r="BO53" s="1233"/>
      <c r="BP53" s="1230">
        <v>76.599999999999994</v>
      </c>
      <c r="BQ53" s="1230"/>
      <c r="BR53" s="1230"/>
      <c r="BS53" s="1230"/>
      <c r="BT53" s="1230"/>
      <c r="BU53" s="1230"/>
      <c r="BV53" s="1230"/>
      <c r="BW53" s="1230"/>
      <c r="BX53" s="1230">
        <v>76.7</v>
      </c>
      <c r="BY53" s="1230"/>
      <c r="BZ53" s="1230"/>
      <c r="CA53" s="1230"/>
      <c r="CB53" s="1230"/>
      <c r="CC53" s="1230"/>
      <c r="CD53" s="1230"/>
      <c r="CE53" s="1230"/>
      <c r="CF53" s="1230">
        <v>77.3</v>
      </c>
      <c r="CG53" s="1230"/>
      <c r="CH53" s="1230"/>
      <c r="CI53" s="1230"/>
      <c r="CJ53" s="1230"/>
      <c r="CK53" s="1230"/>
      <c r="CL53" s="1230"/>
      <c r="CM53" s="1230"/>
      <c r="CN53" s="1230">
        <v>78.599999999999994</v>
      </c>
      <c r="CO53" s="1230"/>
      <c r="CP53" s="1230"/>
      <c r="CQ53" s="1230"/>
      <c r="CR53" s="1230"/>
      <c r="CS53" s="1230"/>
      <c r="CT53" s="1230"/>
      <c r="CU53" s="1230"/>
      <c r="CV53" s="1230">
        <v>80.099999999999994</v>
      </c>
      <c r="CW53" s="1230"/>
      <c r="CX53" s="1230"/>
      <c r="CY53" s="1230"/>
      <c r="CZ53" s="1230"/>
      <c r="DA53" s="1230"/>
      <c r="DB53" s="1230"/>
      <c r="DC53" s="1230"/>
    </row>
    <row r="54" spans="1:109" ht="13" x14ac:dyDescent="0.2">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 x14ac:dyDescent="0.2">
      <c r="A55" s="358"/>
      <c r="B55" s="259"/>
      <c r="G55" s="1228"/>
      <c r="H55" s="1228"/>
      <c r="I55" s="1228"/>
      <c r="J55" s="1228"/>
      <c r="K55" s="1235"/>
      <c r="L55" s="1235"/>
      <c r="M55" s="1235"/>
      <c r="N55" s="1235"/>
      <c r="AN55" s="1234" t="s">
        <v>605</v>
      </c>
      <c r="AO55" s="1234"/>
      <c r="AP55" s="1234"/>
      <c r="AQ55" s="1234"/>
      <c r="AR55" s="1234"/>
      <c r="AS55" s="1234"/>
      <c r="AT55" s="1234"/>
      <c r="AU55" s="1234"/>
      <c r="AV55" s="1234"/>
      <c r="AW55" s="1234"/>
      <c r="AX55" s="1234"/>
      <c r="AY55" s="1234"/>
      <c r="AZ55" s="1234"/>
      <c r="BA55" s="1234"/>
      <c r="BB55" s="1233" t="s">
        <v>603</v>
      </c>
      <c r="BC55" s="1233"/>
      <c r="BD55" s="1233"/>
      <c r="BE55" s="1233"/>
      <c r="BF55" s="1233"/>
      <c r="BG55" s="1233"/>
      <c r="BH55" s="1233"/>
      <c r="BI55" s="1233"/>
      <c r="BJ55" s="1233"/>
      <c r="BK55" s="1233"/>
      <c r="BL55" s="1233"/>
      <c r="BM55" s="1233"/>
      <c r="BN55" s="1233"/>
      <c r="BO55" s="1233"/>
      <c r="BP55" s="1230">
        <v>37.9</v>
      </c>
      <c r="BQ55" s="1230"/>
      <c r="BR55" s="1230"/>
      <c r="BS55" s="1230"/>
      <c r="BT55" s="1230"/>
      <c r="BU55" s="1230"/>
      <c r="BV55" s="1230"/>
      <c r="BW55" s="1230"/>
      <c r="BX55" s="1230">
        <v>38.700000000000003</v>
      </c>
      <c r="BY55" s="1230"/>
      <c r="BZ55" s="1230"/>
      <c r="CA55" s="1230"/>
      <c r="CB55" s="1230"/>
      <c r="CC55" s="1230"/>
      <c r="CD55" s="1230"/>
      <c r="CE55" s="1230"/>
      <c r="CF55" s="1230">
        <v>32.5</v>
      </c>
      <c r="CG55" s="1230"/>
      <c r="CH55" s="1230"/>
      <c r="CI55" s="1230"/>
      <c r="CJ55" s="1230"/>
      <c r="CK55" s="1230"/>
      <c r="CL55" s="1230"/>
      <c r="CM55" s="1230"/>
      <c r="CN55" s="1230">
        <v>23</v>
      </c>
      <c r="CO55" s="1230"/>
      <c r="CP55" s="1230"/>
      <c r="CQ55" s="1230"/>
      <c r="CR55" s="1230"/>
      <c r="CS55" s="1230"/>
      <c r="CT55" s="1230"/>
      <c r="CU55" s="1230"/>
      <c r="CV55" s="1230">
        <v>15.5</v>
      </c>
      <c r="CW55" s="1230"/>
      <c r="CX55" s="1230"/>
      <c r="CY55" s="1230"/>
      <c r="CZ55" s="1230"/>
      <c r="DA55" s="1230"/>
      <c r="DB55" s="1230"/>
      <c r="DC55" s="1230"/>
    </row>
    <row r="56" spans="1:109" ht="13" x14ac:dyDescent="0.2">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 x14ac:dyDescent="0.2">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604</v>
      </c>
      <c r="BC57" s="1233"/>
      <c r="BD57" s="1233"/>
      <c r="BE57" s="1233"/>
      <c r="BF57" s="1233"/>
      <c r="BG57" s="1233"/>
      <c r="BH57" s="1233"/>
      <c r="BI57" s="1233"/>
      <c r="BJ57" s="1233"/>
      <c r="BK57" s="1233"/>
      <c r="BL57" s="1233"/>
      <c r="BM57" s="1233"/>
      <c r="BN57" s="1233"/>
      <c r="BO57" s="1233"/>
      <c r="BP57" s="1230">
        <v>60.7</v>
      </c>
      <c r="BQ57" s="1230"/>
      <c r="BR57" s="1230"/>
      <c r="BS57" s="1230"/>
      <c r="BT57" s="1230"/>
      <c r="BU57" s="1230"/>
      <c r="BV57" s="1230"/>
      <c r="BW57" s="1230"/>
      <c r="BX57" s="1230">
        <v>61.4</v>
      </c>
      <c r="BY57" s="1230"/>
      <c r="BZ57" s="1230"/>
      <c r="CA57" s="1230"/>
      <c r="CB57" s="1230"/>
      <c r="CC57" s="1230"/>
      <c r="CD57" s="1230"/>
      <c r="CE57" s="1230"/>
      <c r="CF57" s="1230">
        <v>62.6</v>
      </c>
      <c r="CG57" s="1230"/>
      <c r="CH57" s="1230"/>
      <c r="CI57" s="1230"/>
      <c r="CJ57" s="1230"/>
      <c r="CK57" s="1230"/>
      <c r="CL57" s="1230"/>
      <c r="CM57" s="1230"/>
      <c r="CN57" s="1230">
        <v>62.8</v>
      </c>
      <c r="CO57" s="1230"/>
      <c r="CP57" s="1230"/>
      <c r="CQ57" s="1230"/>
      <c r="CR57" s="1230"/>
      <c r="CS57" s="1230"/>
      <c r="CT57" s="1230"/>
      <c r="CU57" s="1230"/>
      <c r="CV57" s="1230">
        <v>63.9</v>
      </c>
      <c r="CW57" s="1230"/>
      <c r="CX57" s="1230"/>
      <c r="CY57" s="1230"/>
      <c r="CZ57" s="1230"/>
      <c r="DA57" s="1230"/>
      <c r="DB57" s="1230"/>
      <c r="DC57" s="1230"/>
      <c r="DD57" s="363"/>
      <c r="DE57" s="362"/>
    </row>
    <row r="58" spans="1:109" s="358" customFormat="1" ht="13" x14ac:dyDescent="0.2">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606</v>
      </c>
    </row>
    <row r="64" spans="1:109" ht="13" x14ac:dyDescent="0.2">
      <c r="B64" s="259"/>
      <c r="G64" s="357"/>
      <c r="I64" s="369"/>
      <c r="J64" s="369"/>
      <c r="K64" s="369"/>
      <c r="L64" s="369"/>
      <c r="M64" s="369"/>
      <c r="N64" s="370"/>
      <c r="AM64" s="357"/>
      <c r="AN64" s="357" t="s">
        <v>600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6" t="s">
        <v>608</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601</v>
      </c>
    </row>
    <row r="72" spans="2:107" ht="13" x14ac:dyDescent="0.2">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564</v>
      </c>
      <c r="BQ72" s="1234"/>
      <c r="BR72" s="1234"/>
      <c r="BS72" s="1234"/>
      <c r="BT72" s="1234"/>
      <c r="BU72" s="1234"/>
      <c r="BV72" s="1234"/>
      <c r="BW72" s="1234"/>
      <c r="BX72" s="1234" t="s">
        <v>565</v>
      </c>
      <c r="BY72" s="1234"/>
      <c r="BZ72" s="1234"/>
      <c r="CA72" s="1234"/>
      <c r="CB72" s="1234"/>
      <c r="CC72" s="1234"/>
      <c r="CD72" s="1234"/>
      <c r="CE72" s="1234"/>
      <c r="CF72" s="1234" t="s">
        <v>566</v>
      </c>
      <c r="CG72" s="1234"/>
      <c r="CH72" s="1234"/>
      <c r="CI72" s="1234"/>
      <c r="CJ72" s="1234"/>
      <c r="CK72" s="1234"/>
      <c r="CL72" s="1234"/>
      <c r="CM72" s="1234"/>
      <c r="CN72" s="1234" t="s">
        <v>567</v>
      </c>
      <c r="CO72" s="1234"/>
      <c r="CP72" s="1234"/>
      <c r="CQ72" s="1234"/>
      <c r="CR72" s="1234"/>
      <c r="CS72" s="1234"/>
      <c r="CT72" s="1234"/>
      <c r="CU72" s="1234"/>
      <c r="CV72" s="1234" t="s">
        <v>568</v>
      </c>
      <c r="CW72" s="1234"/>
      <c r="CX72" s="1234"/>
      <c r="CY72" s="1234"/>
      <c r="CZ72" s="1234"/>
      <c r="DA72" s="1234"/>
      <c r="DB72" s="1234"/>
      <c r="DC72" s="1234"/>
    </row>
    <row r="73" spans="2:107" ht="13" x14ac:dyDescent="0.2">
      <c r="B73" s="259"/>
      <c r="G73" s="1245"/>
      <c r="H73" s="1245"/>
      <c r="I73" s="1245"/>
      <c r="J73" s="1245"/>
      <c r="K73" s="1229"/>
      <c r="L73" s="1229"/>
      <c r="M73" s="1229"/>
      <c r="N73" s="1229"/>
      <c r="AM73" s="359"/>
      <c r="AN73" s="1233" t="s">
        <v>602</v>
      </c>
      <c r="AO73" s="1233"/>
      <c r="AP73" s="1233"/>
      <c r="AQ73" s="1233"/>
      <c r="AR73" s="1233"/>
      <c r="AS73" s="1233"/>
      <c r="AT73" s="1233"/>
      <c r="AU73" s="1233"/>
      <c r="AV73" s="1233"/>
      <c r="AW73" s="1233"/>
      <c r="AX73" s="1233"/>
      <c r="AY73" s="1233"/>
      <c r="AZ73" s="1233"/>
      <c r="BA73" s="1233"/>
      <c r="BB73" s="1233" t="s">
        <v>603</v>
      </c>
      <c r="BC73" s="1233"/>
      <c r="BD73" s="1233"/>
      <c r="BE73" s="1233"/>
      <c r="BF73" s="1233"/>
      <c r="BG73" s="1233"/>
      <c r="BH73" s="1233"/>
      <c r="BI73" s="1233"/>
      <c r="BJ73" s="1233"/>
      <c r="BK73" s="1233"/>
      <c r="BL73" s="1233"/>
      <c r="BM73" s="1233"/>
      <c r="BN73" s="1233"/>
      <c r="BO73" s="1233"/>
      <c r="BP73" s="1230">
        <v>10.1</v>
      </c>
      <c r="BQ73" s="1230"/>
      <c r="BR73" s="1230"/>
      <c r="BS73" s="1230"/>
      <c r="BT73" s="1230"/>
      <c r="BU73" s="1230"/>
      <c r="BV73" s="1230"/>
      <c r="BW73" s="1230"/>
      <c r="BX73" s="1230">
        <v>17</v>
      </c>
      <c r="BY73" s="1230"/>
      <c r="BZ73" s="1230"/>
      <c r="CA73" s="1230"/>
      <c r="CB73" s="1230"/>
      <c r="CC73" s="1230"/>
      <c r="CD73" s="1230"/>
      <c r="CE73" s="1230"/>
      <c r="CF73" s="1230">
        <v>12.5</v>
      </c>
      <c r="CG73" s="1230"/>
      <c r="CH73" s="1230"/>
      <c r="CI73" s="1230"/>
      <c r="CJ73" s="1230"/>
      <c r="CK73" s="1230"/>
      <c r="CL73" s="1230"/>
      <c r="CM73" s="1230"/>
      <c r="CN73" s="1230">
        <v>11.5</v>
      </c>
      <c r="CO73" s="1230"/>
      <c r="CP73" s="1230"/>
      <c r="CQ73" s="1230"/>
      <c r="CR73" s="1230"/>
      <c r="CS73" s="1230"/>
      <c r="CT73" s="1230"/>
      <c r="CU73" s="1230"/>
      <c r="CV73" s="1230"/>
      <c r="CW73" s="1230"/>
      <c r="CX73" s="1230"/>
      <c r="CY73" s="1230"/>
      <c r="CZ73" s="1230"/>
      <c r="DA73" s="1230"/>
      <c r="DB73" s="1230"/>
      <c r="DC73" s="1230"/>
    </row>
    <row r="74" spans="2:107" ht="13" x14ac:dyDescent="0.2">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 x14ac:dyDescent="0.2">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607</v>
      </c>
      <c r="BC75" s="1233"/>
      <c r="BD75" s="1233"/>
      <c r="BE75" s="1233"/>
      <c r="BF75" s="1233"/>
      <c r="BG75" s="1233"/>
      <c r="BH75" s="1233"/>
      <c r="BI75" s="1233"/>
      <c r="BJ75" s="1233"/>
      <c r="BK75" s="1233"/>
      <c r="BL75" s="1233"/>
      <c r="BM75" s="1233"/>
      <c r="BN75" s="1233"/>
      <c r="BO75" s="1233"/>
      <c r="BP75" s="1230">
        <v>3.5</v>
      </c>
      <c r="BQ75" s="1230"/>
      <c r="BR75" s="1230"/>
      <c r="BS75" s="1230"/>
      <c r="BT75" s="1230"/>
      <c r="BU75" s="1230"/>
      <c r="BV75" s="1230"/>
      <c r="BW75" s="1230"/>
      <c r="BX75" s="1230">
        <v>2.9</v>
      </c>
      <c r="BY75" s="1230"/>
      <c r="BZ75" s="1230"/>
      <c r="CA75" s="1230"/>
      <c r="CB75" s="1230"/>
      <c r="CC75" s="1230"/>
      <c r="CD75" s="1230"/>
      <c r="CE75" s="1230"/>
      <c r="CF75" s="1230">
        <v>3</v>
      </c>
      <c r="CG75" s="1230"/>
      <c r="CH75" s="1230"/>
      <c r="CI75" s="1230"/>
      <c r="CJ75" s="1230"/>
      <c r="CK75" s="1230"/>
      <c r="CL75" s="1230"/>
      <c r="CM75" s="1230"/>
      <c r="CN75" s="1230">
        <v>3.4</v>
      </c>
      <c r="CO75" s="1230"/>
      <c r="CP75" s="1230"/>
      <c r="CQ75" s="1230"/>
      <c r="CR75" s="1230"/>
      <c r="CS75" s="1230"/>
      <c r="CT75" s="1230"/>
      <c r="CU75" s="1230"/>
      <c r="CV75" s="1230">
        <v>4</v>
      </c>
      <c r="CW75" s="1230"/>
      <c r="CX75" s="1230"/>
      <c r="CY75" s="1230"/>
      <c r="CZ75" s="1230"/>
      <c r="DA75" s="1230"/>
      <c r="DB75" s="1230"/>
      <c r="DC75" s="1230"/>
    </row>
    <row r="76" spans="2:107" ht="13" x14ac:dyDescent="0.2">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 x14ac:dyDescent="0.2">
      <c r="B77" s="259"/>
      <c r="G77" s="1228"/>
      <c r="H77" s="1228"/>
      <c r="I77" s="1228"/>
      <c r="J77" s="1228"/>
      <c r="K77" s="1229"/>
      <c r="L77" s="1229"/>
      <c r="M77" s="1229"/>
      <c r="N77" s="1229"/>
      <c r="AN77" s="1234" t="s">
        <v>605</v>
      </c>
      <c r="AO77" s="1234"/>
      <c r="AP77" s="1234"/>
      <c r="AQ77" s="1234"/>
      <c r="AR77" s="1234"/>
      <c r="AS77" s="1234"/>
      <c r="AT77" s="1234"/>
      <c r="AU77" s="1234"/>
      <c r="AV77" s="1234"/>
      <c r="AW77" s="1234"/>
      <c r="AX77" s="1234"/>
      <c r="AY77" s="1234"/>
      <c r="AZ77" s="1234"/>
      <c r="BA77" s="1234"/>
      <c r="BB77" s="1233" t="s">
        <v>603</v>
      </c>
      <c r="BC77" s="1233"/>
      <c r="BD77" s="1233"/>
      <c r="BE77" s="1233"/>
      <c r="BF77" s="1233"/>
      <c r="BG77" s="1233"/>
      <c r="BH77" s="1233"/>
      <c r="BI77" s="1233"/>
      <c r="BJ77" s="1233"/>
      <c r="BK77" s="1233"/>
      <c r="BL77" s="1233"/>
      <c r="BM77" s="1233"/>
      <c r="BN77" s="1233"/>
      <c r="BO77" s="1233"/>
      <c r="BP77" s="1230">
        <v>37.9</v>
      </c>
      <c r="BQ77" s="1230"/>
      <c r="BR77" s="1230"/>
      <c r="BS77" s="1230"/>
      <c r="BT77" s="1230"/>
      <c r="BU77" s="1230"/>
      <c r="BV77" s="1230"/>
      <c r="BW77" s="1230"/>
      <c r="BX77" s="1230">
        <v>38.700000000000003</v>
      </c>
      <c r="BY77" s="1230"/>
      <c r="BZ77" s="1230"/>
      <c r="CA77" s="1230"/>
      <c r="CB77" s="1230"/>
      <c r="CC77" s="1230"/>
      <c r="CD77" s="1230"/>
      <c r="CE77" s="1230"/>
      <c r="CF77" s="1230">
        <v>32.5</v>
      </c>
      <c r="CG77" s="1230"/>
      <c r="CH77" s="1230"/>
      <c r="CI77" s="1230"/>
      <c r="CJ77" s="1230"/>
      <c r="CK77" s="1230"/>
      <c r="CL77" s="1230"/>
      <c r="CM77" s="1230"/>
      <c r="CN77" s="1230">
        <v>23</v>
      </c>
      <c r="CO77" s="1230"/>
      <c r="CP77" s="1230"/>
      <c r="CQ77" s="1230"/>
      <c r="CR77" s="1230"/>
      <c r="CS77" s="1230"/>
      <c r="CT77" s="1230"/>
      <c r="CU77" s="1230"/>
      <c r="CV77" s="1230">
        <v>15.5</v>
      </c>
      <c r="CW77" s="1230"/>
      <c r="CX77" s="1230"/>
      <c r="CY77" s="1230"/>
      <c r="CZ77" s="1230"/>
      <c r="DA77" s="1230"/>
      <c r="DB77" s="1230"/>
      <c r="DC77" s="1230"/>
    </row>
    <row r="78" spans="2:107" ht="13"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607</v>
      </c>
      <c r="BC79" s="1233"/>
      <c r="BD79" s="1233"/>
      <c r="BE79" s="1233"/>
      <c r="BF79" s="1233"/>
      <c r="BG79" s="1233"/>
      <c r="BH79" s="1233"/>
      <c r="BI79" s="1233"/>
      <c r="BJ79" s="1233"/>
      <c r="BK79" s="1233"/>
      <c r="BL79" s="1233"/>
      <c r="BM79" s="1233"/>
      <c r="BN79" s="1233"/>
      <c r="BO79" s="1233"/>
      <c r="BP79" s="1230">
        <v>8.6999999999999993</v>
      </c>
      <c r="BQ79" s="1230"/>
      <c r="BR79" s="1230"/>
      <c r="BS79" s="1230"/>
      <c r="BT79" s="1230"/>
      <c r="BU79" s="1230"/>
      <c r="BV79" s="1230"/>
      <c r="BW79" s="1230"/>
      <c r="BX79" s="1230">
        <v>8.8000000000000007</v>
      </c>
      <c r="BY79" s="1230"/>
      <c r="BZ79" s="1230"/>
      <c r="CA79" s="1230"/>
      <c r="CB79" s="1230"/>
      <c r="CC79" s="1230"/>
      <c r="CD79" s="1230"/>
      <c r="CE79" s="1230"/>
      <c r="CF79" s="1230">
        <v>8.6999999999999993</v>
      </c>
      <c r="CG79" s="1230"/>
      <c r="CH79" s="1230"/>
      <c r="CI79" s="1230"/>
      <c r="CJ79" s="1230"/>
      <c r="CK79" s="1230"/>
      <c r="CL79" s="1230"/>
      <c r="CM79" s="1230"/>
      <c r="CN79" s="1230">
        <v>8.1999999999999993</v>
      </c>
      <c r="CO79" s="1230"/>
      <c r="CP79" s="1230"/>
      <c r="CQ79" s="1230"/>
      <c r="CR79" s="1230"/>
      <c r="CS79" s="1230"/>
      <c r="CT79" s="1230"/>
      <c r="CU79" s="1230"/>
      <c r="CV79" s="1230">
        <v>8</v>
      </c>
      <c r="CW79" s="1230"/>
      <c r="CX79" s="1230"/>
      <c r="CY79" s="1230"/>
      <c r="CZ79" s="1230"/>
      <c r="DA79" s="1230"/>
      <c r="DB79" s="1230"/>
      <c r="DC79" s="1230"/>
    </row>
    <row r="80" spans="2:107" ht="13"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e4LR4dcwBeZrxZxmSzLSik4lLoM/OOkVJtii/PoNYVFRseLUoHqlCzOvoe4vLjNggQkwGnBj3ekp/DrPtH7wmA==" saltValue="nT+VZZpkQ9kG/+g6DdEjl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09DA-8F55-4055-B71F-69C4D25D4FC9}">
  <sheetPr>
    <pageSetUpPr fitToPage="1"/>
  </sheetPr>
  <dimension ref="A1:DR125"/>
  <sheetViews>
    <sheetView showGridLines="0" zoomScale="76" zoomScaleNormal="76"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TFo7INsPo4EiLItqifYXQ7Uy7LrO+uoYdoLJkZSNijOUQ6nTZfrfMIHfpSMOri3OXfEqI/G468/UNklGPbkX2g==" saltValue="imFO82MEqmZfqYi7cHoU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1CF1-1967-46A9-93D0-90501763DBAA}">
  <sheetPr>
    <pageSetUpPr fitToPage="1"/>
  </sheetPr>
  <dimension ref="A1:DR125"/>
  <sheetViews>
    <sheetView showGridLines="0" zoomScale="72" zoomScaleNormal="72"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Dog5X4gpHYqrSJQ5d0Im42vHfgjnnbnDJpJKP3/uwCG+eU5nN6k/FZObgMV16g6BSrOS9ZKclkPbbDQC1ta0oA==" saltValue="sVn5ny/gPUiExleYF78e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80896</v>
      </c>
      <c r="E3" s="154"/>
      <c r="F3" s="155">
        <v>65080</v>
      </c>
      <c r="G3" s="156"/>
      <c r="H3" s="157"/>
    </row>
    <row r="4" spans="1:8" x14ac:dyDescent="0.2">
      <c r="A4" s="158"/>
      <c r="B4" s="159"/>
      <c r="C4" s="160"/>
      <c r="D4" s="161">
        <v>70072</v>
      </c>
      <c r="E4" s="162"/>
      <c r="F4" s="163">
        <v>38201</v>
      </c>
      <c r="G4" s="164"/>
      <c r="H4" s="165"/>
    </row>
    <row r="5" spans="1:8" x14ac:dyDescent="0.2">
      <c r="A5" s="146" t="s">
        <v>556</v>
      </c>
      <c r="B5" s="151"/>
      <c r="C5" s="152"/>
      <c r="D5" s="153">
        <v>113339</v>
      </c>
      <c r="E5" s="154"/>
      <c r="F5" s="155">
        <v>79288</v>
      </c>
      <c r="G5" s="156"/>
      <c r="H5" s="157"/>
    </row>
    <row r="6" spans="1:8" x14ac:dyDescent="0.2">
      <c r="A6" s="158"/>
      <c r="B6" s="159"/>
      <c r="C6" s="160"/>
      <c r="D6" s="161">
        <v>82854</v>
      </c>
      <c r="E6" s="162"/>
      <c r="F6" s="163">
        <v>41870</v>
      </c>
      <c r="G6" s="164"/>
      <c r="H6" s="165"/>
    </row>
    <row r="7" spans="1:8" x14ac:dyDescent="0.2">
      <c r="A7" s="146" t="s">
        <v>557</v>
      </c>
      <c r="B7" s="151"/>
      <c r="C7" s="152"/>
      <c r="D7" s="153">
        <v>54986</v>
      </c>
      <c r="E7" s="154"/>
      <c r="F7" s="155">
        <v>84962</v>
      </c>
      <c r="G7" s="156"/>
      <c r="H7" s="157"/>
    </row>
    <row r="8" spans="1:8" x14ac:dyDescent="0.2">
      <c r="A8" s="158"/>
      <c r="B8" s="159"/>
      <c r="C8" s="160"/>
      <c r="D8" s="161">
        <v>31701</v>
      </c>
      <c r="E8" s="162"/>
      <c r="F8" s="163">
        <v>42793</v>
      </c>
      <c r="G8" s="164"/>
      <c r="H8" s="165"/>
    </row>
    <row r="9" spans="1:8" x14ac:dyDescent="0.2">
      <c r="A9" s="146" t="s">
        <v>558</v>
      </c>
      <c r="B9" s="151"/>
      <c r="C9" s="152"/>
      <c r="D9" s="153">
        <v>29558</v>
      </c>
      <c r="E9" s="154"/>
      <c r="F9" s="155">
        <v>71279</v>
      </c>
      <c r="G9" s="156"/>
      <c r="H9" s="157"/>
    </row>
    <row r="10" spans="1:8" x14ac:dyDescent="0.2">
      <c r="A10" s="158"/>
      <c r="B10" s="159"/>
      <c r="C10" s="160"/>
      <c r="D10" s="161">
        <v>21285</v>
      </c>
      <c r="E10" s="162"/>
      <c r="F10" s="163">
        <v>36731</v>
      </c>
      <c r="G10" s="164"/>
      <c r="H10" s="165"/>
    </row>
    <row r="11" spans="1:8" x14ac:dyDescent="0.2">
      <c r="A11" s="146" t="s">
        <v>559</v>
      </c>
      <c r="B11" s="151"/>
      <c r="C11" s="152"/>
      <c r="D11" s="153">
        <v>31497</v>
      </c>
      <c r="E11" s="154"/>
      <c r="F11" s="155">
        <v>74994</v>
      </c>
      <c r="G11" s="156"/>
      <c r="H11" s="157"/>
    </row>
    <row r="12" spans="1:8" x14ac:dyDescent="0.2">
      <c r="A12" s="158"/>
      <c r="B12" s="159"/>
      <c r="C12" s="166"/>
      <c r="D12" s="161">
        <v>23132</v>
      </c>
      <c r="E12" s="162"/>
      <c r="F12" s="163">
        <v>36188</v>
      </c>
      <c r="G12" s="164"/>
      <c r="H12" s="165"/>
    </row>
    <row r="13" spans="1:8" x14ac:dyDescent="0.2">
      <c r="A13" s="146"/>
      <c r="B13" s="151"/>
      <c r="C13" s="152"/>
      <c r="D13" s="153">
        <v>62055</v>
      </c>
      <c r="E13" s="154"/>
      <c r="F13" s="155">
        <v>75121</v>
      </c>
      <c r="G13" s="167"/>
      <c r="H13" s="157"/>
    </row>
    <row r="14" spans="1:8" x14ac:dyDescent="0.2">
      <c r="A14" s="158"/>
      <c r="B14" s="159"/>
      <c r="C14" s="160"/>
      <c r="D14" s="161">
        <v>45809</v>
      </c>
      <c r="E14" s="162"/>
      <c r="F14" s="163">
        <v>39157</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8.19</v>
      </c>
      <c r="C19" s="168">
        <f>ROUND(VALUE(SUBSTITUTE(実質収支比率等に係る経年分析!G$48,"▲","-")),2)</f>
        <v>8</v>
      </c>
      <c r="D19" s="168">
        <f>ROUND(VALUE(SUBSTITUTE(実質収支比率等に係る経年分析!H$48,"▲","-")),2)</f>
        <v>4.45</v>
      </c>
      <c r="E19" s="168">
        <f>ROUND(VALUE(SUBSTITUTE(実質収支比率等に係る経年分析!I$48,"▲","-")),2)</f>
        <v>16.59</v>
      </c>
      <c r="F19" s="168">
        <f>ROUND(VALUE(SUBSTITUTE(実質収支比率等に係る経年分析!J$48,"▲","-")),2)</f>
        <v>26.36</v>
      </c>
    </row>
    <row r="20" spans="1:11" x14ac:dyDescent="0.2">
      <c r="A20" s="168" t="s">
        <v>57</v>
      </c>
      <c r="B20" s="168">
        <f>ROUND(VALUE(SUBSTITUTE(実質収支比率等に係る経年分析!F$47,"▲","-")),2)</f>
        <v>30.95</v>
      </c>
      <c r="C20" s="168">
        <f>ROUND(VALUE(SUBSTITUTE(実質収支比率等に係る経年分析!G$47,"▲","-")),2)</f>
        <v>33.590000000000003</v>
      </c>
      <c r="D20" s="168">
        <f>ROUND(VALUE(SUBSTITUTE(実質収支比率等に係る経年分析!H$47,"▲","-")),2)</f>
        <v>35.630000000000003</v>
      </c>
      <c r="E20" s="168">
        <f>ROUND(VALUE(SUBSTITUTE(実質収支比率等に係る経年分析!I$47,"▲","-")),2)</f>
        <v>34.270000000000003</v>
      </c>
      <c r="F20" s="168">
        <f>ROUND(VALUE(SUBSTITUTE(実質収支比率等に係る経年分析!J$47,"▲","-")),2)</f>
        <v>38.43</v>
      </c>
    </row>
    <row r="21" spans="1:11" x14ac:dyDescent="0.2">
      <c r="A21" s="168" t="s">
        <v>58</v>
      </c>
      <c r="B21" s="168">
        <f>IF(ISNUMBER(VALUE(SUBSTITUTE(実質収支比率等に係る経年分析!F$49,"▲","-"))),ROUND(VALUE(SUBSTITUTE(実質収支比率等に係る経年分析!F$49,"▲","-")),2),NA())</f>
        <v>-2.23</v>
      </c>
      <c r="C21" s="168">
        <f>IF(ISNUMBER(VALUE(SUBSTITUTE(実質収支比率等に係る経年分析!G$49,"▲","-"))),ROUND(VALUE(SUBSTITUTE(実質収支比率等に係る経年分析!G$49,"▲","-")),2),NA())</f>
        <v>-2.21</v>
      </c>
      <c r="D21" s="168">
        <f>IF(ISNUMBER(VALUE(SUBSTITUTE(実質収支比率等に係る経年分析!H$49,"▲","-"))),ROUND(VALUE(SUBSTITUTE(実質収支比率等に係る経年分析!H$49,"▲","-")),2),NA())</f>
        <v>-4.24</v>
      </c>
      <c r="E21" s="168">
        <f>IF(ISNUMBER(VALUE(SUBSTITUTE(実質収支比率等に係る経年分析!I$49,"▲","-"))),ROUND(VALUE(SUBSTITUTE(実質収支比率等に係る経年分析!I$49,"▲","-")),2),NA())</f>
        <v>10.57</v>
      </c>
      <c r="F21" s="168">
        <f>IF(ISNUMBER(VALUE(SUBSTITUTE(実質収支比率等に係る経年分析!J$49,"▲","-"))),ROUND(VALUE(SUBSTITUTE(実質収支比率等に係る経年分析!J$49,"▲","-")),2),NA())</f>
        <v>3.38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0.19</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初島漁業集落排水処理事業特別会計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1.74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1.0900000000000001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0.42</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1.87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1.62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1.94</v>
      </c>
    </row>
    <row r="33" spans="1:16" x14ac:dyDescent="0.2">
      <c r="A33" s="169" t="str">
        <f>IF(連結実質赤字比率に係る赤字・黒字の構成分析!C$37="",NA(),連結実質赤字比率に係る赤字・黒字の構成分析!C$37)</f>
        <v>温泉事業会計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5.99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5.35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4.9800000000000004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4.8099999999999996</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11.65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10.38</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5.88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7.27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10.73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8.19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7.99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4.4400000000000004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26.36</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1669</v>
      </c>
      <c r="E42" s="170"/>
      <c r="F42" s="170"/>
      <c r="G42" s="170">
        <f>'実質公債費比率（分子）の構造'!L$52</f>
        <v>1524</v>
      </c>
      <c r="H42" s="170"/>
      <c r="I42" s="170"/>
      <c r="J42" s="170">
        <f>'実質公債費比率（分子）の構造'!M$52</f>
        <v>1414</v>
      </c>
      <c r="K42" s="170"/>
      <c r="L42" s="170"/>
      <c r="M42" s="170">
        <f>'実質公債費比率（分子）の構造'!N$52</f>
        <v>1409</v>
      </c>
      <c r="N42" s="170"/>
      <c r="O42" s="170"/>
      <c r="P42" s="170">
        <f>'実質公債費比率（分子）の構造'!O$52</f>
        <v>1452</v>
      </c>
    </row>
    <row r="43" spans="1:16" x14ac:dyDescent="0.2">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2">
      <c r="A44" s="170" t="s">
        <v>67</v>
      </c>
      <c r="B44" s="170">
        <f>'実質公債費比率（分子）の構造'!K$50</f>
        <v>45</v>
      </c>
      <c r="C44" s="170"/>
      <c r="D44" s="170"/>
      <c r="E44" s="170">
        <f>'実質公債費比率（分子）の構造'!L$50</f>
        <v>43</v>
      </c>
      <c r="F44" s="170"/>
      <c r="G44" s="170"/>
      <c r="H44" s="170">
        <f>'実質公債費比率（分子）の構造'!M$50</f>
        <v>41</v>
      </c>
      <c r="I44" s="170"/>
      <c r="J44" s="170"/>
      <c r="K44" s="170">
        <f>'実質公債費比率（分子）の構造'!N$50</f>
        <v>40</v>
      </c>
      <c r="L44" s="170"/>
      <c r="M44" s="170"/>
      <c r="N44" s="170">
        <f>'実質公債費比率（分子）の構造'!O$50</f>
        <v>29</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231</v>
      </c>
      <c r="C46" s="170"/>
      <c r="D46" s="170"/>
      <c r="E46" s="170">
        <f>'実質公債費比率（分子）の構造'!L$48</f>
        <v>216</v>
      </c>
      <c r="F46" s="170"/>
      <c r="G46" s="170"/>
      <c r="H46" s="170">
        <f>'実質公債費比率（分子）の構造'!M$48</f>
        <v>232</v>
      </c>
      <c r="I46" s="170"/>
      <c r="J46" s="170"/>
      <c r="K46" s="170">
        <f>'実質公債費比率（分子）の構造'!N$48</f>
        <v>229</v>
      </c>
      <c r="L46" s="170"/>
      <c r="M46" s="170"/>
      <c r="N46" s="170">
        <f>'実質公債費比率（分子）の構造'!O$48</f>
        <v>227</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1591</v>
      </c>
      <c r="C49" s="170"/>
      <c r="D49" s="170"/>
      <c r="E49" s="170">
        <f>'実質公債費比率（分子）の構造'!L$45</f>
        <v>1521</v>
      </c>
      <c r="F49" s="170"/>
      <c r="G49" s="170"/>
      <c r="H49" s="170">
        <f>'実質公債費比率（分子）の構造'!M$45</f>
        <v>1492</v>
      </c>
      <c r="I49" s="170"/>
      <c r="J49" s="170"/>
      <c r="K49" s="170">
        <f>'実質公債費比率（分子）の構造'!N$45</f>
        <v>1478</v>
      </c>
      <c r="L49" s="170"/>
      <c r="M49" s="170"/>
      <c r="N49" s="170">
        <f>'実質公債費比率（分子）の構造'!O$45</f>
        <v>1617</v>
      </c>
      <c r="O49" s="170"/>
      <c r="P49" s="170"/>
    </row>
    <row r="50" spans="1:16" x14ac:dyDescent="0.2">
      <c r="A50" s="170" t="s">
        <v>73</v>
      </c>
      <c r="B50" s="170" t="e">
        <f>NA()</f>
        <v>#N/A</v>
      </c>
      <c r="C50" s="170">
        <f>IF(ISNUMBER('実質公債費比率（分子）の構造'!K$53),'実質公債費比率（分子）の構造'!K$53,NA())</f>
        <v>198</v>
      </c>
      <c r="D50" s="170" t="e">
        <f>NA()</f>
        <v>#N/A</v>
      </c>
      <c r="E50" s="170" t="e">
        <f>NA()</f>
        <v>#N/A</v>
      </c>
      <c r="F50" s="170">
        <f>IF(ISNUMBER('実質公債費比率（分子）の構造'!L$53),'実質公債費比率（分子）の構造'!L$53,NA())</f>
        <v>256</v>
      </c>
      <c r="G50" s="170" t="e">
        <f>NA()</f>
        <v>#N/A</v>
      </c>
      <c r="H50" s="170" t="e">
        <f>NA()</f>
        <v>#N/A</v>
      </c>
      <c r="I50" s="170">
        <f>IF(ISNUMBER('実質公債費比率（分子）の構造'!M$53),'実質公債費比率（分子）の構造'!M$53,NA())</f>
        <v>351</v>
      </c>
      <c r="J50" s="170" t="e">
        <f>NA()</f>
        <v>#N/A</v>
      </c>
      <c r="K50" s="170" t="e">
        <f>NA()</f>
        <v>#N/A</v>
      </c>
      <c r="L50" s="170">
        <f>IF(ISNUMBER('実質公債費比率（分子）の構造'!N$53),'実質公債費比率（分子）の構造'!N$53,NA())</f>
        <v>338</v>
      </c>
      <c r="M50" s="170" t="e">
        <f>NA()</f>
        <v>#N/A</v>
      </c>
      <c r="N50" s="170" t="e">
        <f>NA()</f>
        <v>#N/A</v>
      </c>
      <c r="O50" s="170">
        <f>IF(ISNUMBER('実質公債費比率（分子）の構造'!O$53),'実質公債費比率（分子）の構造'!O$53,NA())</f>
        <v>422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14654</v>
      </c>
      <c r="E56" s="169"/>
      <c r="F56" s="169"/>
      <c r="G56" s="169">
        <f>'将来負担比率（分子）の構造'!J$52</f>
        <v>14814</v>
      </c>
      <c r="H56" s="169"/>
      <c r="I56" s="169"/>
      <c r="J56" s="169">
        <f>'将来負担比率（分子）の構造'!K$52</f>
        <v>14836</v>
      </c>
      <c r="K56" s="169"/>
      <c r="L56" s="169"/>
      <c r="M56" s="169">
        <f>'将来負担比率（分子）の構造'!L$52</f>
        <v>14578</v>
      </c>
      <c r="N56" s="169"/>
      <c r="O56" s="169"/>
      <c r="P56" s="169">
        <f>'将来負担比率（分子）の構造'!M$52</f>
        <v>14637</v>
      </c>
    </row>
    <row r="57" spans="1:16" x14ac:dyDescent="0.2">
      <c r="A57" s="169" t="s">
        <v>44</v>
      </c>
      <c r="B57" s="169"/>
      <c r="C57" s="169"/>
      <c r="D57" s="169">
        <f>'将来負担比率（分子）の構造'!I$51</f>
        <v>1762</v>
      </c>
      <c r="E57" s="169"/>
      <c r="F57" s="169"/>
      <c r="G57" s="169">
        <f>'将来負担比率（分子）の構造'!J$51</f>
        <v>1200</v>
      </c>
      <c r="H57" s="169"/>
      <c r="I57" s="169"/>
      <c r="J57" s="169">
        <f>'将来負担比率（分子）の構造'!K$51</f>
        <v>931</v>
      </c>
      <c r="K57" s="169"/>
      <c r="L57" s="169"/>
      <c r="M57" s="169">
        <f>'将来負担比率（分子）の構造'!L$51</f>
        <v>864</v>
      </c>
      <c r="N57" s="169"/>
      <c r="O57" s="169"/>
      <c r="P57" s="169">
        <f>'将来負担比率（分子）の構造'!M$51</f>
        <v>680</v>
      </c>
    </row>
    <row r="58" spans="1:16" x14ac:dyDescent="0.2">
      <c r="A58" s="169" t="s">
        <v>43</v>
      </c>
      <c r="B58" s="169"/>
      <c r="C58" s="169"/>
      <c r="D58" s="169">
        <f>'将来負担比率（分子）の構造'!I$50</f>
        <v>4800</v>
      </c>
      <c r="E58" s="169"/>
      <c r="F58" s="169"/>
      <c r="G58" s="169">
        <f>'将来負担比率（分子）の構造'!J$50</f>
        <v>4915</v>
      </c>
      <c r="H58" s="169"/>
      <c r="I58" s="169"/>
      <c r="J58" s="169">
        <f>'将来負担比率（分子）の構造'!K$50</f>
        <v>5457</v>
      </c>
      <c r="K58" s="169"/>
      <c r="L58" s="169"/>
      <c r="M58" s="169">
        <f>'将来負担比率（分子）の構造'!L$50</f>
        <v>5992</v>
      </c>
      <c r="N58" s="169"/>
      <c r="O58" s="169"/>
      <c r="P58" s="169">
        <f>'将来負担比率（分子）の構造'!M$50</f>
        <v>7048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3004</v>
      </c>
      <c r="C62" s="169"/>
      <c r="D62" s="169"/>
      <c r="E62" s="169">
        <f>'将来負担比率（分子）の構造'!J$45</f>
        <v>3139</v>
      </c>
      <c r="F62" s="169"/>
      <c r="G62" s="169"/>
      <c r="H62" s="169">
        <f>'将来負担比率（分子）の構造'!K$45</f>
        <v>3201</v>
      </c>
      <c r="I62" s="169"/>
      <c r="J62" s="169"/>
      <c r="K62" s="169">
        <f>'将来負担比率（分子）の構造'!L$45</f>
        <v>3278</v>
      </c>
      <c r="L62" s="169"/>
      <c r="M62" s="169"/>
      <c r="N62" s="169">
        <f>'将来負担比率（分子）の構造'!M$45</f>
        <v>3227</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2430</v>
      </c>
      <c r="C64" s="169"/>
      <c r="D64" s="169"/>
      <c r="E64" s="169">
        <f>'将来負担比率（分子）の構造'!J$43</f>
        <v>2064</v>
      </c>
      <c r="F64" s="169"/>
      <c r="G64" s="169"/>
      <c r="H64" s="169">
        <f>'将来負担比率（分子）の構造'!K$43</f>
        <v>2019</v>
      </c>
      <c r="I64" s="169"/>
      <c r="J64" s="169"/>
      <c r="K64" s="169">
        <f>'将来負担比率（分子）の構造'!L$43</f>
        <v>1968</v>
      </c>
      <c r="L64" s="169"/>
      <c r="M64" s="169"/>
      <c r="N64" s="169">
        <f>'将来負担比率（分子）の構造'!M$43</f>
        <v>1862</v>
      </c>
      <c r="O64" s="169"/>
      <c r="P64" s="169"/>
    </row>
    <row r="65" spans="1:16" x14ac:dyDescent="0.2">
      <c r="A65" s="169" t="s">
        <v>34</v>
      </c>
      <c r="B65" s="169">
        <f>'将来負担比率（分子）の構造'!I$42</f>
        <v>144</v>
      </c>
      <c r="C65" s="169"/>
      <c r="D65" s="169"/>
      <c r="E65" s="169">
        <f>'将来負担比率（分子）の構造'!J$42</f>
        <v>106</v>
      </c>
      <c r="F65" s="169"/>
      <c r="G65" s="169"/>
      <c r="H65" s="169">
        <f>'将来負担比率（分子）の構造'!K$42</f>
        <v>67</v>
      </c>
      <c r="I65" s="169"/>
      <c r="J65" s="169"/>
      <c r="K65" s="169">
        <f>'将来負担比率（分子）の構造'!L$42</f>
        <v>28</v>
      </c>
      <c r="L65" s="169"/>
      <c r="M65" s="169"/>
      <c r="N65" s="169" t="str">
        <f>'将来負担比率（分子）の構造'!M$42</f>
        <v>-</v>
      </c>
      <c r="O65" s="169"/>
      <c r="P65" s="169"/>
    </row>
    <row r="66" spans="1:16" x14ac:dyDescent="0.2">
      <c r="A66" s="169" t="s">
        <v>33</v>
      </c>
      <c r="B66" s="169">
        <f>'将来負担比率（分子）の構造'!I$41</f>
        <v>16524</v>
      </c>
      <c r="C66" s="169"/>
      <c r="D66" s="169"/>
      <c r="E66" s="169">
        <f>'将来負担比率（分子）の構造'!J$41</f>
        <v>17101</v>
      </c>
      <c r="F66" s="169"/>
      <c r="G66" s="169"/>
      <c r="H66" s="169">
        <f>'将来負担比率（分子）の構造'!K$41</f>
        <v>17068</v>
      </c>
      <c r="I66" s="169"/>
      <c r="J66" s="169"/>
      <c r="K66" s="169">
        <f>'将来負担比率（分子）の構造'!L$41</f>
        <v>17257</v>
      </c>
      <c r="L66" s="169"/>
      <c r="M66" s="169"/>
      <c r="N66" s="169">
        <f>'将来負担比率（分子）の構造'!M$41</f>
        <v>16829</v>
      </c>
      <c r="O66" s="169"/>
      <c r="P66" s="169"/>
    </row>
    <row r="67" spans="1:16" x14ac:dyDescent="0.2">
      <c r="A67" s="169" t="s">
        <v>77</v>
      </c>
      <c r="B67" s="169" t="e">
        <f>NA()</f>
        <v>#N/A</v>
      </c>
      <c r="C67" s="169">
        <f>IF(ISNUMBER('将来負担比率（分子）の構造'!I$53), IF('将来負担比率（分子）の構造'!I$53 &lt; 0, 0, '将来負担比率（分子）の構造'!I$53), NA())</f>
        <v>887</v>
      </c>
      <c r="D67" s="169" t="e">
        <f>NA()</f>
        <v>#N/A</v>
      </c>
      <c r="E67" s="169" t="e">
        <f>NA()</f>
        <v>#N/A</v>
      </c>
      <c r="F67" s="169">
        <f>IF(ISNUMBER('将来負担比率（分子）の構造'!J$53), IF('将来負担比率（分子）の構造'!J$53 &lt; 0, 0, '将来負担比率（分子）の構造'!J$53), NA())</f>
        <v>1480</v>
      </c>
      <c r="G67" s="169" t="e">
        <f>NA()</f>
        <v>#N/A</v>
      </c>
      <c r="H67" s="169" t="e">
        <f>NA()</f>
        <v>#N/A</v>
      </c>
      <c r="I67" s="169">
        <f>IF(ISNUMBER('将来負担比率（分子）の構造'!K$53), IF('将来負担比率（分子）の構造'!K$53 &lt; 0, 0, '将来負担比率（分子）の構造'!K$53), NA())</f>
        <v>1129</v>
      </c>
      <c r="J67" s="169" t="e">
        <f>NA()</f>
        <v>#N/A</v>
      </c>
      <c r="K67" s="169" t="e">
        <f>NA()</f>
        <v>#N/A</v>
      </c>
      <c r="L67" s="169">
        <f>IF(ISNUMBER('将来負担比率（分子）の構造'!L$53), IF('将来負担比率（分子）の構造'!L$53 &lt; 0, 0, '将来負担比率（分子）の構造'!L$53), NA())</f>
        <v>1097</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3643</v>
      </c>
      <c r="C72" s="173">
        <f>基金残高に係る経年分析!G55</f>
        <v>3681</v>
      </c>
      <c r="D72" s="173">
        <f>基金残高に係る経年分析!H55</f>
        <v>3981</v>
      </c>
    </row>
    <row r="73" spans="1:16" x14ac:dyDescent="0.2">
      <c r="A73" s="172" t="s">
        <v>80</v>
      </c>
      <c r="B73" s="173">
        <f>基金残高に係る経年分析!F56</f>
        <v>202</v>
      </c>
      <c r="C73" s="173">
        <f>基金残高に係る経年分析!G56</f>
        <v>465</v>
      </c>
      <c r="D73" s="173">
        <f>基金残高に係る経年分析!H56</f>
        <v>456</v>
      </c>
    </row>
    <row r="74" spans="1:16" x14ac:dyDescent="0.2">
      <c r="A74" s="172" t="s">
        <v>81</v>
      </c>
      <c r="B74" s="173">
        <f>基金残高に係る経年分析!F57</f>
        <v>1962</v>
      </c>
      <c r="C74" s="173">
        <f>基金残高に係る経年分析!G57</f>
        <v>2208</v>
      </c>
      <c r="D74" s="173">
        <f>基金残高に係る経年分析!H57</f>
        <v>3015</v>
      </c>
    </row>
  </sheetData>
  <sheetProtection algorithmName="SHA-512" hashValue="5Gi4REC37Cp1QrLtybUHe3I6bdgsHssYS0XnunO7hYxOPCJwbF7BS6Etmrs5srWhPLDSSPO0U775b8EKJbm2Gg==" saltValue="z9aEyVNm66cTBoUquDK8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at2063</cp:lastModifiedBy>
  <cp:lastPrinted>2024-09-17T06:33:24Z</cp:lastPrinted>
  <dcterms:created xsi:type="dcterms:W3CDTF">2024-03-14T02:45:54Z</dcterms:created>
  <dcterms:modified xsi:type="dcterms:W3CDTF">2024-09-17T23:43:20Z</dcterms:modified>
  <cp:category/>
</cp:coreProperties>
</file>